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2347870\Documents\Uploads\Annual summary\2023\"/>
    </mc:Choice>
  </mc:AlternateContent>
  <xr:revisionPtr revIDLastSave="0" documentId="8_{A2D26775-72BC-473D-AA00-262EAA4B2AE6}" xr6:coauthVersionLast="47" xr6:coauthVersionMax="47" xr10:uidLastSave="{00000000-0000-0000-0000-000000000000}"/>
  <bookViews>
    <workbookView xWindow="-108" yWindow="-108" windowWidth="23256" windowHeight="12456" xr2:uid="{00000000-000D-0000-FFFF-FFFF00000000}"/>
  </bookViews>
  <sheets>
    <sheet name="Cover_sheet" sheetId="1" r:id="rId1"/>
    <sheet name="Table of Contents" sheetId="2" r:id="rId2"/>
    <sheet name="Notes" sheetId="3" r:id="rId3"/>
    <sheet name="1.1" sheetId="4" r:id="rId4"/>
    <sheet name="1.2" sheetId="5" r:id="rId5"/>
    <sheet name="1.3"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 l="1"/>
  <c r="B7" i="2"/>
  <c r="B6" i="2"/>
  <c r="B5" i="2"/>
  <c r="B4" i="2"/>
  <c r="B3" i="2"/>
</calcChain>
</file>

<file path=xl/sharedStrings.xml><?xml version="1.0" encoding="utf-8"?>
<sst xmlns="http://schemas.openxmlformats.org/spreadsheetml/2006/main" count="140" uniqueCount="108">
  <si>
    <t>Annual Summary Headline Tables 2023</t>
  </si>
  <si>
    <t>This document contains headline estimates of employment, unemployment, and economic inactivity for 2023.</t>
  </si>
  <si>
    <t>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t>
  </si>
  <si>
    <t>Data was taken from the annual dataset from the Labour Force Survey.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2,500 households, made up of five 'waves', each containing approximately 500 private households, with a total of around 4000 individuals.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</si>
  <si>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provide an estimate for Northern Ireland.</t>
  </si>
  <si>
    <t>Because the LFS is a sample survey, results are subject to sampling error, i.e. the actual proportion of the population in private households with a particular characteristic may differ from the proportion of the LFS sample with that characteristic.</t>
  </si>
  <si>
    <t>Publication dates</t>
  </si>
  <si>
    <t>The data tables within this spreadsheet were published at 9.30am on 23 April 2024.</t>
  </si>
  <si>
    <t>Notes, shading, no data and rounding</t>
  </si>
  <si>
    <t>Some cells in the tables refer to notes which can be found in the notes worksheet. Note markers are presented in square brackets, for example: [note 1]. 
Shaded estimates are based on a small sample size. This may result in less precise estimates, which should be used with caution. Unshaded estimates are based on a larger sample size. This is likely to result in estimates of higher precision, although they will still be subject to some sampling variability. 
Estimates under a cell count of 3 are disclosive and therefore suppressed and are identified by [d] in the cell, if applicable.
Figures are rounded to the nearest thousand and therefore may not sum.</t>
  </si>
  <si>
    <t>LFS revisions and the impact of Covid</t>
  </si>
  <si>
    <t>Background information - LFS</t>
  </si>
  <si>
    <t>Impact of reweighting on Labour Force Survey key indicators, UK: 2022</t>
  </si>
  <si>
    <t>More information on the revision policy concerning labour market statistics can be found through the following link:</t>
  </si>
  <si>
    <t>Revisions policies for labour market statistics</t>
  </si>
  <si>
    <t>More labour market data</t>
  </si>
  <si>
    <t>Labour Market and Social Welfare</t>
  </si>
  <si>
    <t>For further information contact:</t>
  </si>
  <si>
    <t>Labour Force Survey Annual Summary</t>
  </si>
  <si>
    <t>Table of contents</t>
  </si>
  <si>
    <t>Sheet name</t>
  </si>
  <si>
    <t>Table name</t>
  </si>
  <si>
    <t>Table title</t>
  </si>
  <si>
    <t>Date first published</t>
  </si>
  <si>
    <t>Unemployment by sex, aged 16 and over, number, 2013 to 2023</t>
  </si>
  <si>
    <t>23 April 2024</t>
  </si>
  <si>
    <t>Unemployment by sex, aged 16 and over, rate, 2013 to 2023</t>
  </si>
  <si>
    <t>Employment by sex, aged 16 and over, number, 2013 to 2023</t>
  </si>
  <si>
    <t>Employment by sex, aged 16 and over, rate, 2013 to 2023</t>
  </si>
  <si>
    <t>Economic Inactivity by sex, aged 16 and over, number, 2013 to 2023</t>
  </si>
  <si>
    <t>Economic Inactivity by sex, aged 16 and over, rate, 2013 to 2023</t>
  </si>
  <si>
    <t>Notes and definitions</t>
  </si>
  <si>
    <t>Note reference</t>
  </si>
  <si>
    <t>Note or definition</t>
  </si>
  <si>
    <t>Note 1</t>
  </si>
  <si>
    <t>Note 2</t>
  </si>
  <si>
    <t>Note 3</t>
  </si>
  <si>
    <t>Note 4</t>
  </si>
  <si>
    <t>Note 5</t>
  </si>
  <si>
    <t>Note 6</t>
  </si>
  <si>
    <t>Note 7</t>
  </si>
  <si>
    <t>Unemployment by sex, aged 16 and over, 2013 to 2023</t>
  </si>
  <si>
    <t xml:space="preserve">This worksheet presents 2 tables next to each other vertically with one blank row in between each table. </t>
  </si>
  <si>
    <t>Some cells refer to notes where the explanation can be found on the Notes worksheet.</t>
  </si>
  <si>
    <t>95% confidence interval limits are presented within the tables [note 1].</t>
  </si>
  <si>
    <t>Full explanation of notes, shading, rounding and disclosive data is available in the Cover_sheet.</t>
  </si>
  <si>
    <t>Source: Labour Force Survey, 2013 to 2023</t>
  </si>
  <si>
    <t>Table 1.1a: Unemployment by sex, aged 16 and over, number, 2013 to 2023</t>
  </si>
  <si>
    <t>Year</t>
  </si>
  <si>
    <t>Male unemployment estimate</t>
  </si>
  <si>
    <t>Male unemployment lower limit</t>
  </si>
  <si>
    <t>Male unemployment upper limit</t>
  </si>
  <si>
    <t>Female unemployment estimate</t>
  </si>
  <si>
    <t>Female unemployment lower limit</t>
  </si>
  <si>
    <t>Female unemployment upper limit</t>
  </si>
  <si>
    <t>Total unemployment estimate</t>
  </si>
  <si>
    <t>Total unemployment lower limit</t>
  </si>
  <si>
    <t>Total unemployment upper limit</t>
  </si>
  <si>
    <t>Table 1.1b: Unemployment by sex, aged 16 and over, rate, 2013 to 2023</t>
  </si>
  <si>
    <t>Male unemployment rate</t>
  </si>
  <si>
    <t>Female unemployment rate</t>
  </si>
  <si>
    <t>Total unemployment rate</t>
  </si>
  <si>
    <t>Employment by sex, aged 16 to 64, 2013 to 2023</t>
  </si>
  <si>
    <t>Table 1.2a: Employment by sex, aged 16 to 64, number, 2013 to 2023</t>
  </si>
  <si>
    <t>Male employment estimate</t>
  </si>
  <si>
    <t>Male employment lower limit</t>
  </si>
  <si>
    <t>Male employment upper limit</t>
  </si>
  <si>
    <t>Female employment estimate</t>
  </si>
  <si>
    <t>Female employment lower limit</t>
  </si>
  <si>
    <t>Female employment upper limit</t>
  </si>
  <si>
    <t>Total employment estimate</t>
  </si>
  <si>
    <t>Total employment lower limit</t>
  </si>
  <si>
    <t>Total employment upper limit</t>
  </si>
  <si>
    <t>Table 1.2b: Employment by sex, aged 16 to 64, rate, 2013 to 2023</t>
  </si>
  <si>
    <t>Male employment rate</t>
  </si>
  <si>
    <t>Female employment rate</t>
  </si>
  <si>
    <t>Total employment rate</t>
  </si>
  <si>
    <t>Economic inactivity by sex, aged 16 to 64, 2013 to 2023</t>
  </si>
  <si>
    <t>Table 1.3a: Economic Inactivity by sex, aged 16 to 64, number, 2013 to 2023</t>
  </si>
  <si>
    <t>Male economically inactive estimate</t>
  </si>
  <si>
    <t>Male economically inactive lower limit</t>
  </si>
  <si>
    <t>Male economically inactive upper limit</t>
  </si>
  <si>
    <t>Female economically inactive estimate</t>
  </si>
  <si>
    <t>Female economically inactive lower limit</t>
  </si>
  <si>
    <t>Female economically inactive upper limit</t>
  </si>
  <si>
    <t>Total economically inactive estimate</t>
  </si>
  <si>
    <t>Total economically inactive lower limit</t>
  </si>
  <si>
    <t>Total economically inactive upper limit</t>
  </si>
  <si>
    <t>Table 1.3b: Economic Inactivity by sex, aged 16 to 64, rate, 2013 to 2023</t>
  </si>
  <si>
    <t>Male economic inactivity rate</t>
  </si>
  <si>
    <t>Male economic inactivity lower limit</t>
  </si>
  <si>
    <t>Male economic inactivity upper limit</t>
  </si>
  <si>
    <t>Female economic inactivity</t>
  </si>
  <si>
    <t>Female economic inactivity lower limit</t>
  </si>
  <si>
    <t>Female economic inactivity upper limit</t>
  </si>
  <si>
    <t>Total economic inactivity</t>
  </si>
  <si>
    <t>Total economic inactivity lower limit</t>
  </si>
  <si>
    <t>Total economic inactivity upper limit</t>
  </si>
  <si>
    <r>
      <rPr>
        <b/>
        <sz val="12"/>
        <color rgb="FF000000"/>
        <rFont val="Arial"/>
        <family val="2"/>
      </rPr>
      <t>Sampling</t>
    </r>
    <r>
      <rPr>
        <sz val="12"/>
        <color rgb="FF000000"/>
        <rFont val="Arial"/>
      </rPr>
      <t xml:space="preserve">
The Labour Force Survey is a sample survey. It provides estimates of population values.  If we drew many samples each would give a different result.  The ranges shown for the LFS data contained within this document represent 95% confidence intervals (lower limit and upper limit).  We would expect that in 95% of samples the range would contain the true value.</t>
    </r>
  </si>
  <si>
    <r>
      <rPr>
        <b/>
        <sz val="12"/>
        <color rgb="FF000000"/>
        <rFont val="Arial"/>
        <family val="2"/>
      </rPr>
      <t>Unemployment</t>
    </r>
    <r>
      <rPr>
        <sz val="12"/>
        <color rgb="FF000000"/>
        <rFont val="Arial"/>
      </rPr>
      <t xml:space="preserve">
LFS unemployment refers to those aged 16 and over without a job who were able to start work in the two weeks following their LFS interview and had either looked for work in the four weeks prior to interview or were waiting to start a job they had already obtained.</t>
    </r>
  </si>
  <si>
    <r>
      <rPr>
        <b/>
        <sz val="12"/>
        <color rgb="FF000000"/>
        <rFont val="Arial"/>
        <family val="2"/>
      </rPr>
      <t>Unemployment rate</t>
    </r>
    <r>
      <rPr>
        <sz val="12"/>
        <color rgb="FF000000"/>
        <rFont val="Arial"/>
      </rPr>
      <t xml:space="preserve">
The unemployment rate is the percentage of economically active people (16 and over) who are unemployed.</t>
    </r>
  </si>
  <si>
    <r>
      <rPr>
        <b/>
        <sz val="12"/>
        <color rgb="FF000000"/>
        <rFont val="Arial"/>
        <family val="2"/>
      </rPr>
      <t>Employment</t>
    </r>
    <r>
      <rPr>
        <sz val="12"/>
        <color rgb="FF000000"/>
        <rFont val="Arial"/>
      </rPr>
      <t xml:space="preserve">
There are two ways of looking at employment: the number of people in employment or the number of jobs.  These two concepts represent different things as one person can have more than one job.  The LFS counts the number of people in employment. The LFS defines employed as people aged 16 or over who did at least one hour of paid work in the reference week (either as an employee or self-employed); those who had a paid job that they were temporarily away from (on holiday for example); those on government-supported training and employee programmes; and those doing unpaid family work. Employment estimates are for the working age (16 to 64) population.</t>
    </r>
  </si>
  <si>
    <r>
      <rPr>
        <b/>
        <sz val="12"/>
        <color rgb="FF000000"/>
        <rFont val="Arial"/>
        <family val="2"/>
      </rPr>
      <t>Employment rate</t>
    </r>
    <r>
      <rPr>
        <sz val="12"/>
        <color rgb="FF000000"/>
        <rFont val="Arial"/>
      </rPr>
      <t xml:space="preserve">
The employment rate is the percentage of all working age (16 to 64) people who are employed.</t>
    </r>
  </si>
  <si>
    <r>
      <rPr>
        <b/>
        <sz val="12"/>
        <color rgb="FF000000"/>
        <rFont val="Arial"/>
        <family val="2"/>
      </rPr>
      <t>Economically Inactive</t>
    </r>
    <r>
      <rPr>
        <sz val="12"/>
        <color rgb="FF000000"/>
        <rFont val="Arial"/>
      </rPr>
      <t xml:space="preserve">
People who are neither in employment nor unemployed.  This group includes, for example, all those who were looking after a home, long-term sick or disabled, students or retired.</t>
    </r>
  </si>
  <si>
    <r>
      <rPr>
        <b/>
        <sz val="12"/>
        <color rgb="FF000000"/>
        <rFont val="Arial"/>
        <family val="2"/>
      </rPr>
      <t>Economic Inactivity Rate</t>
    </r>
    <r>
      <rPr>
        <sz val="12"/>
        <color rgb="FF000000"/>
        <rFont val="Arial"/>
      </rPr>
      <t xml:space="preserve">
The economic inactivity rate is the percentage of all working age (16 to 64) people who are economically inactive.</t>
    </r>
  </si>
  <si>
    <t>Labour Force Survey team</t>
  </si>
  <si>
    <t>LFS@finance-ni.gov.uk</t>
  </si>
  <si>
    <t xml:space="preserve">LFS microdata are routinely revised to incorporate the latest population estimates. The population totals for January-March 2020 to June-August 2022, however, used projected growth rates from RTI data for UK, EU and non-EU populations based on 2021 patterns. The total population used at that time for the LFS therefore did not take into account any changes in migration, birth rates, death rates etc. since June 2021 and hence the estimates of levels may have been under- or over-estimating the true values and should be used with caution. 
Estimates of rates for this period will, however, be robust.
The latest LFS reweighting was introduced in February 2024, affecting data from July-September 2022 to September-November 2023, to incorporate the latest estimates of the size and composition of the UK population. This reweighting only effected quarterly data.
Since the onset of the pandemic, the ONS have been monitoring the impact and as a result, there have been three LFS reweightings to improve the estimates. In June 2022, the LFS estimates were reweighted from January-March 2020 to January-March 2022 using updated PAYE Real-Time Information data and with the introduction of the non-response bias adjustment to NI data. An overview of the impact of reweighting on the quarterly NI estimates of unemployment, employment, and economic inactivity is available on the LFS Background Information section on the NISRA website. This paper also contains the detail on two previous LFS reweighting since the onset of the COVID-19 pandemic, in October 2020 and July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</si>
</sst>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rgb="FF000000"/>
      <name val="Arial"/>
    </font>
    <font>
      <u/>
      <sz val="12"/>
      <color theme="10"/>
      <name val="Arial"/>
    </font>
    <font>
      <b/>
      <sz val="15"/>
      <color rgb="FF000000"/>
      <name val="Arial"/>
    </font>
    <font>
      <b/>
      <sz val="12"/>
      <color rgb="FF000000"/>
      <name val="Arial"/>
    </font>
    <font>
      <b/>
      <sz val="12"/>
      <color rgb="FF000000"/>
      <name val="Arial"/>
      <family val="2"/>
    </font>
    <font>
      <sz val="12"/>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3" fillId="0" borderId="0" xfId="0" applyFont="1" applyAlignment="1">
      <alignment horizontal="left" wrapText="1"/>
    </xf>
    <xf numFmtId="0" fontId="1" fillId="0" borderId="0" xfId="0" applyFont="1" applyAlignment="1">
      <alignmen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0" fontId="0" fillId="0" borderId="0" xfId="0" applyAlignment="1">
      <alignment horizontal="left"/>
    </xf>
    <xf numFmtId="0" fontId="0" fillId="0" borderId="0" xfId="0" applyAlignment="1">
      <alignment vertical="top"/>
    </xf>
    <xf numFmtId="0" fontId="5" fillId="0" borderId="0" xfId="0" applyFont="1" applyAlignment="1">
      <alignment wrapText="1"/>
    </xf>
    <xf numFmtId="0" fontId="1" fillId="0" borderId="0" xfId="1"/>
    <xf numFmtId="0" fontId="5" fillId="0" borderId="0" xfId="0" applyFont="1"/>
  </cellXfs>
  <cellStyles count="2">
    <cellStyle name="Hyperlink" xfId="1" builtinId="8"/>
    <cellStyle name="Normal" xfId="0" builtinId="0"/>
  </cellStyles>
  <dxfs count="8">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2" formatCode="0.00"/>
      <alignment horizontal="left" vertical="bottom" textRotation="0" wrapText="0" indent="0" justifyLastLine="0" shrinkToFit="0" readingOrder="0"/>
    </dxf>
    <dxf>
      <alignment horizontal="general" vertical="top"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oc" displayName="toc" ref="A2:D8" totalsRowShown="0">
  <tableColumns count="4">
    <tableColumn id="1" xr3:uid="{00000000-0010-0000-0000-000001000000}" name="Sheet name" dataDxfId="7"/>
    <tableColumn id="2" xr3:uid="{00000000-0010-0000-0000-000002000000}" name="Table name"/>
    <tableColumn id="3" xr3:uid="{00000000-0010-0000-0000-000003000000}" name="Table title"/>
    <tableColumn id="4" xr3:uid="{00000000-0010-0000-0000-000004000000}" name="Date first publishe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2:B9" totalsRowShown="0">
  <tableColumns count="2">
    <tableColumn id="1" xr3:uid="{00000000-0010-0000-0100-000001000000}" name="Note reference" dataDxfId="6"/>
    <tableColumn id="2" xr3:uid="{00000000-0010-0000-0100-000002000000}" name="Note or definition"/>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unemployment_num" displayName="unemployment_num" ref="A8:J19" totalsRowShown="0">
  <tableColumns count="10">
    <tableColumn id="1" xr3:uid="{00000000-0010-0000-0200-000001000000}" name="Year" dataDxfId="5"/>
    <tableColumn id="2" xr3:uid="{00000000-0010-0000-0200-000002000000}" name="Male unemployment estimate"/>
    <tableColumn id="3" xr3:uid="{00000000-0010-0000-0200-000003000000}" name="Male unemployment lower limit"/>
    <tableColumn id="4" xr3:uid="{00000000-0010-0000-0200-000004000000}" name="Male unemployment upper limit"/>
    <tableColumn id="5" xr3:uid="{00000000-0010-0000-0200-000005000000}" name="Female unemployment estimate"/>
    <tableColumn id="6" xr3:uid="{00000000-0010-0000-0200-000006000000}" name="Female unemployment lower limit"/>
    <tableColumn id="7" xr3:uid="{00000000-0010-0000-0200-000007000000}" name="Female unemployment upper limit"/>
    <tableColumn id="8" xr3:uid="{00000000-0010-0000-0200-000008000000}" name="Total unemployment estimate"/>
    <tableColumn id="9" xr3:uid="{00000000-0010-0000-0200-000009000000}" name="Total unemployment lower limit"/>
    <tableColumn id="10" xr3:uid="{00000000-0010-0000-0200-00000A000000}" name="Total unemployment upper limit"/>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unemployment_rate" displayName="unemployment_rate" ref="A22:J33" totalsRowShown="0">
  <tableColumns count="10">
    <tableColumn id="1" xr3:uid="{00000000-0010-0000-0300-000001000000}" name="Year" dataDxfId="4"/>
    <tableColumn id="2" xr3:uid="{00000000-0010-0000-0300-000002000000}" name="Male unemployment rate"/>
    <tableColumn id="3" xr3:uid="{00000000-0010-0000-0300-000003000000}" name="Male unemployment lower limit"/>
    <tableColumn id="4" xr3:uid="{00000000-0010-0000-0300-000004000000}" name="Male unemployment upper limit"/>
    <tableColumn id="5" xr3:uid="{00000000-0010-0000-0300-000005000000}" name="Female unemployment rate"/>
    <tableColumn id="6" xr3:uid="{00000000-0010-0000-0300-000006000000}" name="Female unemployment lower limit"/>
    <tableColumn id="7" xr3:uid="{00000000-0010-0000-0300-000007000000}" name="Female unemployment upper limit"/>
    <tableColumn id="8" xr3:uid="{00000000-0010-0000-0300-000008000000}" name="Total unemployment rate"/>
    <tableColumn id="9" xr3:uid="{00000000-0010-0000-0300-000009000000}" name="Total unemployment lower limit"/>
    <tableColumn id="10" xr3:uid="{00000000-0010-0000-0300-00000A000000}" name="Total unemployment upper limit"/>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employment_num" displayName="employment_num" ref="A8:J19" totalsRowShown="0">
  <tableColumns count="10">
    <tableColumn id="1" xr3:uid="{00000000-0010-0000-0400-000001000000}" name="Year" dataDxfId="3"/>
    <tableColumn id="2" xr3:uid="{00000000-0010-0000-0400-000002000000}" name="Male employment estimate"/>
    <tableColumn id="3" xr3:uid="{00000000-0010-0000-0400-000003000000}" name="Male employment lower limit"/>
    <tableColumn id="4" xr3:uid="{00000000-0010-0000-0400-000004000000}" name="Male employment upper limit"/>
    <tableColumn id="5" xr3:uid="{00000000-0010-0000-0400-000005000000}" name="Female employment estimate"/>
    <tableColumn id="6" xr3:uid="{00000000-0010-0000-0400-000006000000}" name="Female employment lower limit"/>
    <tableColumn id="7" xr3:uid="{00000000-0010-0000-0400-000007000000}" name="Female employment upper limit"/>
    <tableColumn id="8" xr3:uid="{00000000-0010-0000-0400-000008000000}" name="Total employment estimate"/>
    <tableColumn id="9" xr3:uid="{00000000-0010-0000-0400-000009000000}" name="Total employment lower limit"/>
    <tableColumn id="10" xr3:uid="{00000000-0010-0000-0400-00000A000000}" name="Total employment upper limit"/>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employment_rate" displayName="employment_rate" ref="A22:J33" totalsRowShown="0">
  <tableColumns count="10">
    <tableColumn id="1" xr3:uid="{00000000-0010-0000-0500-000001000000}" name="Year" dataDxfId="2"/>
    <tableColumn id="2" xr3:uid="{00000000-0010-0000-0500-000002000000}" name="Male employment rate"/>
    <tableColumn id="3" xr3:uid="{00000000-0010-0000-0500-000003000000}" name="Male employment lower limit"/>
    <tableColumn id="4" xr3:uid="{00000000-0010-0000-0500-000004000000}" name="Male employment upper limit"/>
    <tableColumn id="5" xr3:uid="{00000000-0010-0000-0500-000005000000}" name="Female employment rate"/>
    <tableColumn id="6" xr3:uid="{00000000-0010-0000-0500-000006000000}" name="Female employment lower limit"/>
    <tableColumn id="7" xr3:uid="{00000000-0010-0000-0500-000007000000}" name="Female employment upper limit"/>
    <tableColumn id="8" xr3:uid="{00000000-0010-0000-0500-000008000000}" name="Total employment rate"/>
    <tableColumn id="9" xr3:uid="{00000000-0010-0000-0500-000009000000}" name="Total employment lower limit"/>
    <tableColumn id="10" xr3:uid="{00000000-0010-0000-0500-00000A000000}" name="Total employment upper limit"/>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inactive_num" displayName="inactive_num" ref="A8:J19" totalsRowShown="0">
  <tableColumns count="10">
    <tableColumn id="1" xr3:uid="{00000000-0010-0000-0600-000001000000}" name="Year" dataDxfId="1"/>
    <tableColumn id="2" xr3:uid="{00000000-0010-0000-0600-000002000000}" name="Male economically inactive estimate"/>
    <tableColumn id="3" xr3:uid="{00000000-0010-0000-0600-000003000000}" name="Male economically inactive lower limit"/>
    <tableColumn id="4" xr3:uid="{00000000-0010-0000-0600-000004000000}" name="Male economically inactive upper limit"/>
    <tableColumn id="5" xr3:uid="{00000000-0010-0000-0600-000005000000}" name="Female economically inactive estimate"/>
    <tableColumn id="6" xr3:uid="{00000000-0010-0000-0600-000006000000}" name="Female economically inactive lower limit"/>
    <tableColumn id="7" xr3:uid="{00000000-0010-0000-0600-000007000000}" name="Female economically inactive upper limit"/>
    <tableColumn id="8" xr3:uid="{00000000-0010-0000-0600-000008000000}" name="Total economically inactive estimate"/>
    <tableColumn id="9" xr3:uid="{00000000-0010-0000-0600-000009000000}" name="Total economically inactive lower limit"/>
    <tableColumn id="10" xr3:uid="{00000000-0010-0000-0600-00000A000000}" name="Total economically inactive upper limit"/>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inactive_rate" displayName="inactive_rate" ref="A22:J33" totalsRowShown="0">
  <tableColumns count="10">
    <tableColumn id="1" xr3:uid="{00000000-0010-0000-0700-000001000000}" name="Year" dataDxfId="0"/>
    <tableColumn id="2" xr3:uid="{00000000-0010-0000-0700-000002000000}" name="Male economic inactivity rate"/>
    <tableColumn id="3" xr3:uid="{00000000-0010-0000-0700-000003000000}" name="Male economic inactivity lower limit"/>
    <tableColumn id="4" xr3:uid="{00000000-0010-0000-0700-000004000000}" name="Male economic inactivity upper limit"/>
    <tableColumn id="5" xr3:uid="{00000000-0010-0000-0700-000005000000}" name="Female economic inactivity"/>
    <tableColumn id="6" xr3:uid="{00000000-0010-0000-0700-000006000000}" name="Female economic inactivity lower limit"/>
    <tableColumn id="7" xr3:uid="{00000000-0010-0000-0700-000007000000}" name="Female economic inactivity upper limit"/>
    <tableColumn id="8" xr3:uid="{00000000-0010-0000-0700-000008000000}" name="Total economic inactivity"/>
    <tableColumn id="9" xr3:uid="{00000000-0010-0000-0700-000009000000}" name="Total economic inactivity lower limit"/>
    <tableColumn id="10" xr3:uid="{00000000-0010-0000-0700-00000A000000}" name="Total economic inactivity upper limit"/>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publications/background-information-lfs" TargetMode="External"/><Relationship Id="rId2" Type="http://schemas.openxmlformats.org/officeDocument/2006/relationships/hyperlink" Target="mailto:LFS@finance-ni.gov.uk" TargetMode="External"/><Relationship Id="rId1" Type="http://schemas.openxmlformats.org/officeDocument/2006/relationships/hyperlink" Target="https://www.nisra.gov.uk/publications/labour-force-survey-annual-report-2023" TargetMode="External"/><Relationship Id="rId6" Type="http://schemas.openxmlformats.org/officeDocument/2006/relationships/hyperlink" Target="https://www.nisra.gov.uk/statistics/labour-market-and-social-welfare/labour-market-overview" TargetMode="External"/><Relationship Id="rId5" Type="http://schemas.openxmlformats.org/officeDocument/2006/relationships/hyperlink" Target="https://www.ons.gov.uk/methodology/methodologytopicsandstatisticalconcepts/revisions/revisionspoliciesforlabourmarketstatistics" TargetMode="External"/><Relationship Id="rId4" Type="http://schemas.openxmlformats.org/officeDocument/2006/relationships/hyperlink" Target="https://www.ons.gov.uk/employmentandlabourmarket/peopleinwork/employmentandemployeetypes/articles/impactofreweightingonlabourforcesurveykeyindicators/2022"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3" t="s">
        <v>18</v>
      </c>
    </row>
    <row r="4" spans="1:1" ht="45" x14ac:dyDescent="0.25">
      <c r="A4" s="4" t="s">
        <v>2</v>
      </c>
    </row>
    <row r="5" spans="1:1" ht="105" x14ac:dyDescent="0.25">
      <c r="A5" s="4" t="s">
        <v>3</v>
      </c>
    </row>
    <row r="6" spans="1:1" ht="30" x14ac:dyDescent="0.25">
      <c r="A6" s="4" t="s">
        <v>4</v>
      </c>
    </row>
    <row r="7" spans="1:1" ht="30" x14ac:dyDescent="0.25">
      <c r="A7" s="4" t="s">
        <v>5</v>
      </c>
    </row>
    <row r="8" spans="1:1" ht="22.05" customHeight="1" x14ac:dyDescent="0.3">
      <c r="A8" s="3" t="s">
        <v>6</v>
      </c>
    </row>
    <row r="9" spans="1:1" x14ac:dyDescent="0.25">
      <c r="A9" s="4" t="s">
        <v>7</v>
      </c>
    </row>
    <row r="10" spans="1:1" ht="22.05" customHeight="1" x14ac:dyDescent="0.3">
      <c r="A10" s="3" t="s">
        <v>8</v>
      </c>
    </row>
    <row r="11" spans="1:1" ht="120" x14ac:dyDescent="0.25">
      <c r="A11" s="4" t="s">
        <v>9</v>
      </c>
    </row>
    <row r="12" spans="1:1" ht="22.05" customHeight="1" x14ac:dyDescent="0.3">
      <c r="A12" s="3" t="s">
        <v>10</v>
      </c>
    </row>
    <row r="13" spans="1:1" ht="210" x14ac:dyDescent="0.25">
      <c r="A13" s="4" t="s">
        <v>107</v>
      </c>
    </row>
    <row r="14" spans="1:1" x14ac:dyDescent="0.25">
      <c r="A14" s="1" t="s">
        <v>11</v>
      </c>
    </row>
    <row r="15" spans="1:1" x14ac:dyDescent="0.25">
      <c r="A15" s="1" t="s">
        <v>12</v>
      </c>
    </row>
    <row r="16" spans="1:1" x14ac:dyDescent="0.25">
      <c r="A16" t="s">
        <v>13</v>
      </c>
    </row>
    <row r="17" spans="1:1" x14ac:dyDescent="0.25">
      <c r="A17" s="1" t="s">
        <v>14</v>
      </c>
    </row>
    <row r="18" spans="1:1" x14ac:dyDescent="0.25">
      <c r="A18" t="s">
        <v>15</v>
      </c>
    </row>
    <row r="19" spans="1:1" x14ac:dyDescent="0.25">
      <c r="A19" s="1" t="s">
        <v>16</v>
      </c>
    </row>
    <row r="20" spans="1:1" ht="22.05" customHeight="1" x14ac:dyDescent="0.3">
      <c r="A20" s="3" t="s">
        <v>17</v>
      </c>
    </row>
    <row r="21" spans="1:1" x14ac:dyDescent="0.25">
      <c r="A21" s="14" t="s">
        <v>105</v>
      </c>
    </row>
    <row r="22" spans="1:1" x14ac:dyDescent="0.25">
      <c r="A22" s="13" t="s">
        <v>106</v>
      </c>
    </row>
  </sheetData>
  <hyperlinks>
    <hyperlink ref="A3" r:id="rId1" xr:uid="{00000000-0004-0000-0000-000000000000}"/>
    <hyperlink ref="A22" r:id="rId2" xr:uid="{00000000-0004-0000-0000-000001000000}"/>
    <hyperlink ref="A14" r:id="rId3" xr:uid="{00000000-0004-0000-0000-000002000000}"/>
    <hyperlink ref="A15" r:id="rId4" xr:uid="{00000000-0004-0000-0000-000003000000}"/>
    <hyperlink ref="A17" r:id="rId5" xr:uid="{00000000-0004-0000-0000-000004000000}"/>
    <hyperlink ref="A19" r:id="rId6" xr:uid="{00000000-0004-0000-0000-000005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workbookViewId="0"/>
  </sheetViews>
  <sheetFormatPr defaultColWidth="10.90625" defaultRowHeight="15" x14ac:dyDescent="0.25"/>
  <cols>
    <col min="1" max="2" width="15.7265625" customWidth="1"/>
    <col min="3" max="3" width="84.7265625" customWidth="1"/>
    <col min="4" max="4" width="20.7265625" customWidth="1"/>
  </cols>
  <sheetData>
    <row r="1" spans="1:4" ht="19.2" x14ac:dyDescent="0.35">
      <c r="A1" s="2" t="s">
        <v>19</v>
      </c>
    </row>
    <row r="2" spans="1:4" ht="27" customHeight="1" x14ac:dyDescent="0.3">
      <c r="A2" s="5" t="s">
        <v>20</v>
      </c>
      <c r="B2" s="5" t="s">
        <v>21</v>
      </c>
      <c r="C2" s="5" t="s">
        <v>22</v>
      </c>
      <c r="D2" s="5" t="s">
        <v>23</v>
      </c>
    </row>
    <row r="3" spans="1:4" x14ac:dyDescent="0.25">
      <c r="A3" s="10">
        <v>1.1000000000000001</v>
      </c>
      <c r="B3" s="6" t="str">
        <f>HYPERLINK("#1.1!A7", "1.1a")</f>
        <v>1.1a</v>
      </c>
      <c r="C3" t="s">
        <v>24</v>
      </c>
      <c r="D3" t="s">
        <v>25</v>
      </c>
    </row>
    <row r="4" spans="1:4" x14ac:dyDescent="0.25">
      <c r="A4" s="10">
        <v>1.1000000000000001</v>
      </c>
      <c r="B4" s="6" t="str">
        <f>HYPERLINK("#1.1!A21", "1.1b")</f>
        <v>1.1b</v>
      </c>
      <c r="C4" t="s">
        <v>26</v>
      </c>
      <c r="D4" t="s">
        <v>25</v>
      </c>
    </row>
    <row r="5" spans="1:4" x14ac:dyDescent="0.25">
      <c r="A5" s="10">
        <v>1.2</v>
      </c>
      <c r="B5" s="6" t="str">
        <f>HYPERLINK("#1.2!A7", "1.2a")</f>
        <v>1.2a</v>
      </c>
      <c r="C5" t="s">
        <v>27</v>
      </c>
      <c r="D5" t="s">
        <v>25</v>
      </c>
    </row>
    <row r="6" spans="1:4" x14ac:dyDescent="0.25">
      <c r="A6" s="10">
        <v>1.2</v>
      </c>
      <c r="B6" s="6" t="str">
        <f>HYPERLINK("#1.2!A21", "1.2b")</f>
        <v>1.2b</v>
      </c>
      <c r="C6" t="s">
        <v>28</v>
      </c>
      <c r="D6" t="s">
        <v>25</v>
      </c>
    </row>
    <row r="7" spans="1:4" x14ac:dyDescent="0.25">
      <c r="A7" s="10">
        <v>1.3</v>
      </c>
      <c r="B7" s="6" t="str">
        <f>HYPERLINK("#1.3!A7", "1.3a")</f>
        <v>1.3a</v>
      </c>
      <c r="C7" t="s">
        <v>29</v>
      </c>
      <c r="D7" t="s">
        <v>25</v>
      </c>
    </row>
    <row r="8" spans="1:4" x14ac:dyDescent="0.25">
      <c r="A8" s="10">
        <v>1.3</v>
      </c>
      <c r="B8" s="6" t="str">
        <f>HYPERLINK("#1.3!A21", "1.3b")</f>
        <v>1.3b</v>
      </c>
      <c r="C8" t="s">
        <v>30</v>
      </c>
      <c r="D8" t="s">
        <v>25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workbookViewId="0"/>
  </sheetViews>
  <sheetFormatPr defaultColWidth="10.90625" defaultRowHeight="15" x14ac:dyDescent="0.25"/>
  <cols>
    <col min="2" max="2" width="110.7265625" customWidth="1"/>
  </cols>
  <sheetData>
    <row r="1" spans="1:2" ht="19.2" x14ac:dyDescent="0.35">
      <c r="A1" s="2" t="s">
        <v>31</v>
      </c>
    </row>
    <row r="2" spans="1:2" ht="31.2" x14ac:dyDescent="0.3">
      <c r="A2" s="5" t="s">
        <v>32</v>
      </c>
      <c r="B2" s="5" t="s">
        <v>33</v>
      </c>
    </row>
    <row r="3" spans="1:2" ht="60.6" x14ac:dyDescent="0.25">
      <c r="A3" s="11" t="s">
        <v>34</v>
      </c>
      <c r="B3" s="12" t="s">
        <v>98</v>
      </c>
    </row>
    <row r="4" spans="1:2" ht="45.6" x14ac:dyDescent="0.25">
      <c r="A4" s="11" t="s">
        <v>35</v>
      </c>
      <c r="B4" s="12" t="s">
        <v>99</v>
      </c>
    </row>
    <row r="5" spans="1:2" ht="30.6" x14ac:dyDescent="0.25">
      <c r="A5" s="11" t="s">
        <v>36</v>
      </c>
      <c r="B5" s="12" t="s">
        <v>100</v>
      </c>
    </row>
    <row r="6" spans="1:2" ht="105.6" x14ac:dyDescent="0.25">
      <c r="A6" s="11" t="s">
        <v>37</v>
      </c>
      <c r="B6" s="12" t="s">
        <v>101</v>
      </c>
    </row>
    <row r="7" spans="1:2" ht="30.6" x14ac:dyDescent="0.25">
      <c r="A7" s="11" t="s">
        <v>38</v>
      </c>
      <c r="B7" s="12" t="s">
        <v>102</v>
      </c>
    </row>
    <row r="8" spans="1:2" ht="45.6" x14ac:dyDescent="0.25">
      <c r="A8" s="11" t="s">
        <v>39</v>
      </c>
      <c r="B8" s="12" t="s">
        <v>103</v>
      </c>
    </row>
    <row r="9" spans="1:2" ht="30.6" x14ac:dyDescent="0.25">
      <c r="A9" s="11" t="s">
        <v>40</v>
      </c>
      <c r="B9" s="12" t="s">
        <v>104</v>
      </c>
    </row>
    <row r="10" spans="1:2" x14ac:dyDescent="0.25">
      <c r="B10" s="4"/>
    </row>
    <row r="11" spans="1:2" x14ac:dyDescent="0.25">
      <c r="B11" s="4"/>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workbookViewId="0"/>
  </sheetViews>
  <sheetFormatPr defaultColWidth="10.90625" defaultRowHeight="15" x14ac:dyDescent="0.25"/>
  <cols>
    <col min="1" max="1" width="24.7265625" customWidth="1"/>
    <col min="2" max="12" width="14.7265625" customWidth="1"/>
  </cols>
  <sheetData>
    <row r="1" spans="1:12" ht="19.2" x14ac:dyDescent="0.35">
      <c r="A1" s="2" t="s">
        <v>41</v>
      </c>
    </row>
    <row r="2" spans="1:12" x14ac:dyDescent="0.25">
      <c r="A2" t="s">
        <v>42</v>
      </c>
    </row>
    <row r="3" spans="1:12" x14ac:dyDescent="0.25">
      <c r="A3" t="s">
        <v>43</v>
      </c>
    </row>
    <row r="4" spans="1:12" x14ac:dyDescent="0.25">
      <c r="A4" t="s">
        <v>44</v>
      </c>
    </row>
    <row r="5" spans="1:12" x14ac:dyDescent="0.25">
      <c r="A5" t="s">
        <v>45</v>
      </c>
    </row>
    <row r="6" spans="1:12" x14ac:dyDescent="0.25">
      <c r="A6" t="s">
        <v>46</v>
      </c>
    </row>
    <row r="7" spans="1:12" ht="15.6" x14ac:dyDescent="0.3">
      <c r="A7" s="3" t="s">
        <v>47</v>
      </c>
    </row>
    <row r="8" spans="1:12" ht="46.8" x14ac:dyDescent="0.3">
      <c r="A8" s="5" t="s">
        <v>48</v>
      </c>
      <c r="B8" s="7" t="s">
        <v>49</v>
      </c>
      <c r="C8" s="7" t="s">
        <v>50</v>
      </c>
      <c r="D8" s="7" t="s">
        <v>51</v>
      </c>
      <c r="E8" s="7" t="s">
        <v>52</v>
      </c>
      <c r="F8" s="7" t="s">
        <v>53</v>
      </c>
      <c r="G8" s="7" t="s">
        <v>54</v>
      </c>
      <c r="H8" s="7" t="s">
        <v>55</v>
      </c>
      <c r="I8" s="7" t="s">
        <v>56</v>
      </c>
      <c r="J8" s="7" t="s">
        <v>57</v>
      </c>
    </row>
    <row r="9" spans="1:12" x14ac:dyDescent="0.25">
      <c r="A9" s="10">
        <v>2013</v>
      </c>
      <c r="B9" s="8">
        <v>44000</v>
      </c>
      <c r="C9" s="8">
        <v>37000</v>
      </c>
      <c r="D9" s="8">
        <v>51000</v>
      </c>
      <c r="E9" s="8">
        <v>19000</v>
      </c>
      <c r="F9" s="8">
        <v>15000</v>
      </c>
      <c r="G9" s="8">
        <v>23000</v>
      </c>
      <c r="H9" s="8">
        <v>63000</v>
      </c>
      <c r="I9" s="8">
        <v>55000</v>
      </c>
      <c r="J9" s="8">
        <v>71000</v>
      </c>
      <c r="K9" s="8"/>
      <c r="L9" s="8"/>
    </row>
    <row r="10" spans="1:12" x14ac:dyDescent="0.25">
      <c r="A10" s="10">
        <v>2014</v>
      </c>
      <c r="B10" s="8">
        <v>36000</v>
      </c>
      <c r="C10" s="8">
        <v>29000</v>
      </c>
      <c r="D10" s="8">
        <v>42000</v>
      </c>
      <c r="E10" s="8">
        <v>20000</v>
      </c>
      <c r="F10" s="8">
        <v>15000</v>
      </c>
      <c r="G10" s="8">
        <v>24000</v>
      </c>
      <c r="H10" s="8">
        <v>55000</v>
      </c>
      <c r="I10" s="8">
        <v>48000</v>
      </c>
      <c r="J10" s="8">
        <v>63000</v>
      </c>
      <c r="K10" s="8"/>
      <c r="L10" s="8"/>
    </row>
    <row r="11" spans="1:12" x14ac:dyDescent="0.25">
      <c r="A11" s="10">
        <v>2015</v>
      </c>
      <c r="B11" s="8">
        <v>34000</v>
      </c>
      <c r="C11" s="8">
        <v>28000</v>
      </c>
      <c r="D11" s="8">
        <v>40000</v>
      </c>
      <c r="E11" s="8">
        <v>18000</v>
      </c>
      <c r="F11" s="8">
        <v>14000</v>
      </c>
      <c r="G11" s="8">
        <v>23000</v>
      </c>
      <c r="H11" s="8">
        <v>52000</v>
      </c>
      <c r="I11" s="8">
        <v>44000</v>
      </c>
      <c r="J11" s="8">
        <v>60000</v>
      </c>
      <c r="K11" s="8"/>
      <c r="L11" s="8"/>
    </row>
    <row r="12" spans="1:12" x14ac:dyDescent="0.25">
      <c r="A12" s="10">
        <v>2016</v>
      </c>
      <c r="B12" s="8">
        <v>33000</v>
      </c>
      <c r="C12" s="8">
        <v>27000</v>
      </c>
      <c r="D12" s="8">
        <v>39000</v>
      </c>
      <c r="E12" s="8">
        <v>21000</v>
      </c>
      <c r="F12" s="8">
        <v>16000</v>
      </c>
      <c r="G12" s="8">
        <v>26000</v>
      </c>
      <c r="H12" s="8">
        <v>54000</v>
      </c>
      <c r="I12" s="8">
        <v>47000</v>
      </c>
      <c r="J12" s="8">
        <v>62000</v>
      </c>
      <c r="K12" s="8"/>
      <c r="L12" s="8"/>
    </row>
    <row r="13" spans="1:12" x14ac:dyDescent="0.25">
      <c r="A13" s="10">
        <v>2017</v>
      </c>
      <c r="B13" s="8">
        <v>26000</v>
      </c>
      <c r="C13" s="8">
        <v>20000</v>
      </c>
      <c r="D13" s="8">
        <v>31000</v>
      </c>
      <c r="E13" s="8">
        <v>13000</v>
      </c>
      <c r="F13" s="8">
        <v>9000</v>
      </c>
      <c r="G13" s="8">
        <v>16000</v>
      </c>
      <c r="H13" s="8">
        <v>38000</v>
      </c>
      <c r="I13" s="8">
        <v>32000</v>
      </c>
      <c r="J13" s="8">
        <v>45000</v>
      </c>
      <c r="K13" s="8"/>
      <c r="L13" s="8"/>
    </row>
    <row r="14" spans="1:12" x14ac:dyDescent="0.25">
      <c r="A14" s="10">
        <v>2018</v>
      </c>
      <c r="B14" s="8">
        <v>20000</v>
      </c>
      <c r="C14" s="8">
        <v>16000</v>
      </c>
      <c r="D14" s="8">
        <v>25000</v>
      </c>
      <c r="E14" s="8">
        <v>12000</v>
      </c>
      <c r="F14" s="8">
        <v>9000</v>
      </c>
      <c r="G14" s="8">
        <v>16000</v>
      </c>
      <c r="H14" s="8">
        <v>33000</v>
      </c>
      <c r="I14" s="8">
        <v>27000</v>
      </c>
      <c r="J14" s="8">
        <v>38000</v>
      </c>
      <c r="K14" s="8"/>
      <c r="L14" s="8"/>
    </row>
    <row r="15" spans="1:12" x14ac:dyDescent="0.25">
      <c r="A15" s="10">
        <v>2019</v>
      </c>
      <c r="B15" s="8">
        <v>13000</v>
      </c>
      <c r="C15" s="8">
        <v>10000</v>
      </c>
      <c r="D15" s="8">
        <v>16000</v>
      </c>
      <c r="E15" s="8">
        <v>10000</v>
      </c>
      <c r="F15" s="8">
        <v>8000</v>
      </c>
      <c r="G15" s="8">
        <v>13000</v>
      </c>
      <c r="H15" s="8">
        <v>23000</v>
      </c>
      <c r="I15" s="8">
        <v>19000</v>
      </c>
      <c r="J15" s="8">
        <v>27000</v>
      </c>
      <c r="K15" s="8"/>
      <c r="L15" s="8"/>
    </row>
    <row r="16" spans="1:12" x14ac:dyDescent="0.25">
      <c r="A16" s="10">
        <v>2020</v>
      </c>
      <c r="B16" s="8">
        <v>13000</v>
      </c>
      <c r="C16" s="8">
        <v>10000</v>
      </c>
      <c r="D16" s="8">
        <v>17000</v>
      </c>
      <c r="E16" s="8">
        <v>12000</v>
      </c>
      <c r="F16" s="8">
        <v>9000</v>
      </c>
      <c r="G16" s="8">
        <v>15000</v>
      </c>
      <c r="H16" s="8">
        <v>26000</v>
      </c>
      <c r="I16" s="8">
        <v>21000</v>
      </c>
      <c r="J16" s="8">
        <v>30000</v>
      </c>
      <c r="K16" s="8"/>
      <c r="L16" s="8"/>
    </row>
    <row r="17" spans="1:12" x14ac:dyDescent="0.25">
      <c r="A17" s="10">
        <v>2021</v>
      </c>
      <c r="B17" s="8">
        <v>20000</v>
      </c>
      <c r="C17" s="8">
        <v>16000</v>
      </c>
      <c r="D17" s="8">
        <v>24000</v>
      </c>
      <c r="E17" s="8">
        <v>13000</v>
      </c>
      <c r="F17" s="8">
        <v>10000</v>
      </c>
      <c r="G17" s="8">
        <v>16000</v>
      </c>
      <c r="H17" s="8">
        <v>33000</v>
      </c>
      <c r="I17" s="8">
        <v>28000</v>
      </c>
      <c r="J17" s="8">
        <v>38000</v>
      </c>
      <c r="K17" s="8"/>
      <c r="L17" s="8"/>
    </row>
    <row r="18" spans="1:12" x14ac:dyDescent="0.25">
      <c r="A18" s="10">
        <v>2022</v>
      </c>
      <c r="B18" s="8">
        <v>13000</v>
      </c>
      <c r="C18" s="8">
        <v>10000</v>
      </c>
      <c r="D18" s="8">
        <v>16000</v>
      </c>
      <c r="E18" s="8">
        <v>7000</v>
      </c>
      <c r="F18" s="8">
        <v>5000</v>
      </c>
      <c r="G18" s="8">
        <v>9000</v>
      </c>
      <c r="H18" s="8">
        <v>20000</v>
      </c>
      <c r="I18" s="8">
        <v>17000</v>
      </c>
      <c r="J18" s="8">
        <v>24000</v>
      </c>
      <c r="K18" s="8"/>
      <c r="L18" s="8"/>
    </row>
    <row r="19" spans="1:12" x14ac:dyDescent="0.25">
      <c r="A19" s="10">
        <v>2023</v>
      </c>
      <c r="B19" s="8">
        <v>13000</v>
      </c>
      <c r="C19" s="8">
        <v>10000</v>
      </c>
      <c r="D19" s="8">
        <v>17000</v>
      </c>
      <c r="E19" s="8">
        <v>7000</v>
      </c>
      <c r="F19" s="8">
        <v>5000</v>
      </c>
      <c r="G19" s="8">
        <v>9000</v>
      </c>
      <c r="H19" s="8">
        <v>20000</v>
      </c>
      <c r="I19" s="8">
        <v>17000</v>
      </c>
      <c r="J19" s="8">
        <v>24000</v>
      </c>
      <c r="K19" s="8"/>
      <c r="L19" s="8"/>
    </row>
    <row r="20" spans="1:12" x14ac:dyDescent="0.25">
      <c r="B20" s="8"/>
      <c r="C20" s="8"/>
      <c r="D20" s="8"/>
      <c r="E20" s="8"/>
      <c r="F20" s="8"/>
      <c r="G20" s="8"/>
      <c r="H20" s="8"/>
      <c r="I20" s="8"/>
      <c r="J20" s="8"/>
      <c r="K20" s="8"/>
      <c r="L20" s="8"/>
    </row>
    <row r="21" spans="1:12" ht="15.6" x14ac:dyDescent="0.3">
      <c r="A21" s="3" t="s">
        <v>58</v>
      </c>
      <c r="B21" s="8"/>
      <c r="C21" s="8"/>
      <c r="D21" s="8"/>
      <c r="E21" s="8"/>
      <c r="F21" s="8"/>
      <c r="G21" s="8"/>
      <c r="H21" s="8"/>
      <c r="I21" s="8"/>
      <c r="J21" s="8"/>
      <c r="K21" s="8"/>
      <c r="L21" s="8"/>
    </row>
    <row r="22" spans="1:12" ht="46.8" x14ac:dyDescent="0.3">
      <c r="A22" s="5" t="s">
        <v>48</v>
      </c>
      <c r="B22" s="7" t="s">
        <v>59</v>
      </c>
      <c r="C22" s="7" t="s">
        <v>50</v>
      </c>
      <c r="D22" s="7" t="s">
        <v>51</v>
      </c>
      <c r="E22" s="7" t="s">
        <v>60</v>
      </c>
      <c r="F22" s="7" t="s">
        <v>53</v>
      </c>
      <c r="G22" s="7" t="s">
        <v>54</v>
      </c>
      <c r="H22" s="7" t="s">
        <v>61</v>
      </c>
      <c r="I22" s="7" t="s">
        <v>56</v>
      </c>
      <c r="J22" s="7" t="s">
        <v>57</v>
      </c>
    </row>
    <row r="23" spans="1:12" x14ac:dyDescent="0.25">
      <c r="A23" s="10">
        <v>2013</v>
      </c>
      <c r="B23" s="9">
        <v>9.4</v>
      </c>
      <c r="C23" s="9">
        <v>8</v>
      </c>
      <c r="D23" s="9">
        <v>10.9</v>
      </c>
      <c r="E23" s="9">
        <v>4.8</v>
      </c>
      <c r="F23" s="9">
        <v>3.7</v>
      </c>
      <c r="G23" s="9">
        <v>5.9</v>
      </c>
      <c r="H23" s="9">
        <v>7.3</v>
      </c>
      <c r="I23" s="9">
        <v>6.4</v>
      </c>
      <c r="J23" s="9">
        <v>8.1999999999999993</v>
      </c>
      <c r="K23" s="9"/>
      <c r="L23" s="9"/>
    </row>
    <row r="24" spans="1:12" x14ac:dyDescent="0.25">
      <c r="A24" s="10">
        <v>2014</v>
      </c>
      <c r="B24" s="9">
        <v>7.7</v>
      </c>
      <c r="C24" s="9">
        <v>6.3</v>
      </c>
      <c r="D24" s="9">
        <v>9</v>
      </c>
      <c r="E24" s="9">
        <v>4.9000000000000004</v>
      </c>
      <c r="F24" s="9">
        <v>3.8</v>
      </c>
      <c r="G24" s="9">
        <v>6.1</v>
      </c>
      <c r="H24" s="9">
        <v>6.4</v>
      </c>
      <c r="I24" s="9">
        <v>5.5</v>
      </c>
      <c r="J24" s="9">
        <v>7.3</v>
      </c>
      <c r="K24" s="9"/>
      <c r="L24" s="9"/>
    </row>
    <row r="25" spans="1:12" x14ac:dyDescent="0.25">
      <c r="A25" s="10">
        <v>2015</v>
      </c>
      <c r="B25" s="9">
        <v>7.2</v>
      </c>
      <c r="C25" s="9">
        <v>5.8</v>
      </c>
      <c r="D25" s="9">
        <v>8.5</v>
      </c>
      <c r="E25" s="9">
        <v>4.5999999999999996</v>
      </c>
      <c r="F25" s="9">
        <v>3.5</v>
      </c>
      <c r="G25" s="9">
        <v>5.7</v>
      </c>
      <c r="H25" s="9">
        <v>6</v>
      </c>
      <c r="I25" s="9">
        <v>5.0999999999999996</v>
      </c>
      <c r="J25" s="9">
        <v>6.9</v>
      </c>
      <c r="K25" s="9"/>
      <c r="L25" s="9"/>
    </row>
    <row r="26" spans="1:12" x14ac:dyDescent="0.25">
      <c r="A26" s="10">
        <v>2016</v>
      </c>
      <c r="B26" s="9">
        <v>6.9</v>
      </c>
      <c r="C26" s="9">
        <v>5.7</v>
      </c>
      <c r="D26" s="9">
        <v>8.1999999999999993</v>
      </c>
      <c r="E26" s="9">
        <v>5.0999999999999996</v>
      </c>
      <c r="F26" s="9">
        <v>4</v>
      </c>
      <c r="G26" s="9">
        <v>6.3</v>
      </c>
      <c r="H26" s="9">
        <v>6.1</v>
      </c>
      <c r="I26" s="9">
        <v>5.2</v>
      </c>
      <c r="J26" s="9">
        <v>7</v>
      </c>
      <c r="K26" s="9"/>
      <c r="L26" s="9"/>
    </row>
    <row r="27" spans="1:12" x14ac:dyDescent="0.25">
      <c r="A27" s="10">
        <v>2017</v>
      </c>
      <c r="B27" s="9">
        <v>5.6</v>
      </c>
      <c r="C27" s="9">
        <v>4.4000000000000004</v>
      </c>
      <c r="D27" s="9">
        <v>6.7</v>
      </c>
      <c r="E27" s="9">
        <v>3.1</v>
      </c>
      <c r="F27" s="9">
        <v>2.2000000000000002</v>
      </c>
      <c r="G27" s="9">
        <v>4</v>
      </c>
      <c r="H27" s="9">
        <v>4.4000000000000004</v>
      </c>
      <c r="I27" s="9">
        <v>3.7</v>
      </c>
      <c r="J27" s="9">
        <v>5.2</v>
      </c>
      <c r="K27" s="9"/>
      <c r="L27" s="9"/>
    </row>
    <row r="28" spans="1:12" x14ac:dyDescent="0.25">
      <c r="A28" s="10">
        <v>2018</v>
      </c>
      <c r="B28" s="9">
        <v>4.4000000000000004</v>
      </c>
      <c r="C28" s="9">
        <v>3.5</v>
      </c>
      <c r="D28" s="9">
        <v>5.4</v>
      </c>
      <c r="E28" s="9">
        <v>2.9</v>
      </c>
      <c r="F28" s="9">
        <v>2.2000000000000002</v>
      </c>
      <c r="G28" s="9">
        <v>3.7</v>
      </c>
      <c r="H28" s="9">
        <v>3.7</v>
      </c>
      <c r="I28" s="9">
        <v>3.1</v>
      </c>
      <c r="J28" s="9">
        <v>4.3</v>
      </c>
      <c r="K28" s="9"/>
      <c r="L28" s="9"/>
    </row>
    <row r="29" spans="1:12" x14ac:dyDescent="0.25">
      <c r="A29" s="10">
        <v>2019</v>
      </c>
      <c r="B29" s="9">
        <v>2.7</v>
      </c>
      <c r="C29" s="9">
        <v>2.1</v>
      </c>
      <c r="D29" s="9">
        <v>3.4</v>
      </c>
      <c r="E29" s="9">
        <v>2.4</v>
      </c>
      <c r="F29" s="9">
        <v>1.8</v>
      </c>
      <c r="G29" s="9">
        <v>3</v>
      </c>
      <c r="H29" s="9">
        <v>2.6</v>
      </c>
      <c r="I29" s="9">
        <v>2.1</v>
      </c>
      <c r="J29" s="9">
        <v>3</v>
      </c>
      <c r="K29" s="9"/>
      <c r="L29" s="9"/>
    </row>
    <row r="30" spans="1:12" x14ac:dyDescent="0.25">
      <c r="A30" s="10">
        <v>2020</v>
      </c>
      <c r="B30" s="9">
        <v>2.9</v>
      </c>
      <c r="C30" s="9">
        <v>2.1</v>
      </c>
      <c r="D30" s="9">
        <v>3.7</v>
      </c>
      <c r="E30" s="9">
        <v>3</v>
      </c>
      <c r="F30" s="9">
        <v>2.2000000000000002</v>
      </c>
      <c r="G30" s="9">
        <v>3.7</v>
      </c>
      <c r="H30" s="9">
        <v>2.9</v>
      </c>
      <c r="I30" s="9">
        <v>2.4</v>
      </c>
      <c r="J30" s="9">
        <v>3.5</v>
      </c>
      <c r="K30" s="9"/>
      <c r="L30" s="9"/>
    </row>
    <row r="31" spans="1:12" x14ac:dyDescent="0.25">
      <c r="A31" s="10">
        <v>2021</v>
      </c>
      <c r="B31" s="9">
        <v>4.3</v>
      </c>
      <c r="C31" s="9">
        <v>3.5</v>
      </c>
      <c r="D31" s="9">
        <v>5.2</v>
      </c>
      <c r="E31" s="9">
        <v>3.1</v>
      </c>
      <c r="F31" s="9">
        <v>2.4</v>
      </c>
      <c r="G31" s="9">
        <v>3.9</v>
      </c>
      <c r="H31" s="9">
        <v>3.7</v>
      </c>
      <c r="I31" s="9">
        <v>3.2</v>
      </c>
      <c r="J31" s="9">
        <v>4.3</v>
      </c>
      <c r="K31" s="9"/>
      <c r="L31" s="9"/>
    </row>
    <row r="32" spans="1:12" x14ac:dyDescent="0.25">
      <c r="A32" s="10">
        <v>2022</v>
      </c>
      <c r="B32" s="9">
        <v>2.7</v>
      </c>
      <c r="C32" s="9">
        <v>2.1</v>
      </c>
      <c r="D32" s="9">
        <v>3.4</v>
      </c>
      <c r="E32" s="9">
        <v>1.7</v>
      </c>
      <c r="F32" s="9">
        <v>1.2</v>
      </c>
      <c r="G32" s="9">
        <v>2.2000000000000002</v>
      </c>
      <c r="H32" s="9">
        <v>2.2000000000000002</v>
      </c>
      <c r="I32" s="9">
        <v>1.8</v>
      </c>
      <c r="J32" s="9">
        <v>2.6</v>
      </c>
      <c r="K32" s="9"/>
      <c r="L32" s="9"/>
    </row>
    <row r="33" spans="1:12" x14ac:dyDescent="0.25">
      <c r="A33" s="10">
        <v>2023</v>
      </c>
      <c r="B33" s="9">
        <v>2.8</v>
      </c>
      <c r="C33" s="9">
        <v>2.1</v>
      </c>
      <c r="D33" s="9">
        <v>3.4</v>
      </c>
      <c r="E33" s="9">
        <v>1.6</v>
      </c>
      <c r="F33" s="9">
        <v>1.1000000000000001</v>
      </c>
      <c r="G33" s="9">
        <v>2.1</v>
      </c>
      <c r="H33" s="9">
        <v>2.2000000000000002</v>
      </c>
      <c r="I33" s="9">
        <v>1.8</v>
      </c>
      <c r="J33" s="9">
        <v>2.6</v>
      </c>
      <c r="K33" s="9"/>
      <c r="L33" s="9"/>
    </row>
    <row r="34" spans="1:12" x14ac:dyDescent="0.25">
      <c r="B34" s="9"/>
      <c r="C34" s="9"/>
      <c r="D34" s="9"/>
      <c r="E34" s="9"/>
      <c r="F34" s="9"/>
      <c r="G34" s="9"/>
      <c r="H34" s="9"/>
      <c r="I34" s="9"/>
      <c r="J34" s="9"/>
      <c r="K34" s="9"/>
      <c r="L34" s="9"/>
    </row>
    <row r="35" spans="1:12" x14ac:dyDescent="0.25">
      <c r="B35" s="9"/>
      <c r="C35" s="9"/>
      <c r="D35" s="9"/>
      <c r="E35" s="9"/>
      <c r="F35" s="9"/>
      <c r="G35" s="9"/>
      <c r="H35" s="9"/>
      <c r="I35" s="9"/>
      <c r="J35" s="9"/>
      <c r="K35" s="9"/>
      <c r="L35"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
  <sheetViews>
    <sheetView workbookViewId="0"/>
  </sheetViews>
  <sheetFormatPr defaultColWidth="10.90625" defaultRowHeight="15" x14ac:dyDescent="0.25"/>
  <cols>
    <col min="1" max="1" width="24.7265625" customWidth="1"/>
    <col min="2" max="12" width="14.7265625" customWidth="1"/>
  </cols>
  <sheetData>
    <row r="1" spans="1:12" ht="19.2" x14ac:dyDescent="0.35">
      <c r="A1" s="2" t="s">
        <v>62</v>
      </c>
    </row>
    <row r="2" spans="1:12" x14ac:dyDescent="0.25">
      <c r="A2" t="s">
        <v>42</v>
      </c>
    </row>
    <row r="3" spans="1:12" x14ac:dyDescent="0.25">
      <c r="A3" t="s">
        <v>43</v>
      </c>
    </row>
    <row r="4" spans="1:12" x14ac:dyDescent="0.25">
      <c r="A4" t="s">
        <v>44</v>
      </c>
    </row>
    <row r="5" spans="1:12" x14ac:dyDescent="0.25">
      <c r="A5" t="s">
        <v>45</v>
      </c>
    </row>
    <row r="6" spans="1:12" x14ac:dyDescent="0.25">
      <c r="A6" t="s">
        <v>46</v>
      </c>
    </row>
    <row r="7" spans="1:12" ht="15.6" x14ac:dyDescent="0.3">
      <c r="A7" s="3" t="s">
        <v>63</v>
      </c>
    </row>
    <row r="8" spans="1:12" ht="46.8" x14ac:dyDescent="0.3">
      <c r="A8" s="5" t="s">
        <v>48</v>
      </c>
      <c r="B8" s="7" t="s">
        <v>64</v>
      </c>
      <c r="C8" s="7" t="s">
        <v>65</v>
      </c>
      <c r="D8" s="7" t="s">
        <v>66</v>
      </c>
      <c r="E8" s="7" t="s">
        <v>67</v>
      </c>
      <c r="F8" s="7" t="s">
        <v>68</v>
      </c>
      <c r="G8" s="7" t="s">
        <v>69</v>
      </c>
      <c r="H8" s="7" t="s">
        <v>70</v>
      </c>
      <c r="I8" s="7" t="s">
        <v>71</v>
      </c>
      <c r="J8" s="7" t="s">
        <v>72</v>
      </c>
    </row>
    <row r="9" spans="1:12" x14ac:dyDescent="0.25">
      <c r="A9" s="10">
        <v>2013</v>
      </c>
      <c r="B9" s="8">
        <v>408000</v>
      </c>
      <c r="C9" s="8">
        <v>397000</v>
      </c>
      <c r="D9" s="8">
        <v>419000</v>
      </c>
      <c r="E9" s="8">
        <v>369000</v>
      </c>
      <c r="F9" s="8">
        <v>357000</v>
      </c>
      <c r="G9" s="8">
        <v>381000</v>
      </c>
      <c r="H9" s="8">
        <v>777000</v>
      </c>
      <c r="I9" s="8">
        <v>761000</v>
      </c>
      <c r="J9" s="8">
        <v>793000</v>
      </c>
      <c r="K9" s="8"/>
      <c r="L9" s="8"/>
    </row>
    <row r="10" spans="1:12" x14ac:dyDescent="0.25">
      <c r="A10" s="10">
        <v>2014</v>
      </c>
      <c r="B10" s="8">
        <v>415000</v>
      </c>
      <c r="C10" s="8">
        <v>404000</v>
      </c>
      <c r="D10" s="8">
        <v>427000</v>
      </c>
      <c r="E10" s="8">
        <v>371000</v>
      </c>
      <c r="F10" s="8">
        <v>358000</v>
      </c>
      <c r="G10" s="8">
        <v>383000</v>
      </c>
      <c r="H10" s="8">
        <v>786000</v>
      </c>
      <c r="I10" s="8">
        <v>769000</v>
      </c>
      <c r="J10" s="8">
        <v>803000</v>
      </c>
      <c r="K10" s="8"/>
      <c r="L10" s="8"/>
    </row>
    <row r="11" spans="1:12" x14ac:dyDescent="0.25">
      <c r="A11" s="10">
        <v>2015</v>
      </c>
      <c r="B11" s="8">
        <v>422000</v>
      </c>
      <c r="C11" s="8">
        <v>410000</v>
      </c>
      <c r="D11" s="8">
        <v>434000</v>
      </c>
      <c r="E11" s="8">
        <v>375000</v>
      </c>
      <c r="F11" s="8">
        <v>363000</v>
      </c>
      <c r="G11" s="8">
        <v>388000</v>
      </c>
      <c r="H11" s="8">
        <v>797000</v>
      </c>
      <c r="I11" s="8">
        <v>780000</v>
      </c>
      <c r="J11" s="8">
        <v>815000</v>
      </c>
      <c r="K11" s="8"/>
      <c r="L11" s="8"/>
    </row>
    <row r="12" spans="1:12" x14ac:dyDescent="0.25">
      <c r="A12" s="10">
        <v>2016</v>
      </c>
      <c r="B12" s="8">
        <v>429000</v>
      </c>
      <c r="C12" s="8">
        <v>417000</v>
      </c>
      <c r="D12" s="8">
        <v>440000</v>
      </c>
      <c r="E12" s="8">
        <v>380000</v>
      </c>
      <c r="F12" s="8">
        <v>368000</v>
      </c>
      <c r="G12" s="8">
        <v>393000</v>
      </c>
      <c r="H12" s="8">
        <v>809000</v>
      </c>
      <c r="I12" s="8">
        <v>792000</v>
      </c>
      <c r="J12" s="8">
        <v>826000</v>
      </c>
      <c r="K12" s="8"/>
      <c r="L12" s="8"/>
    </row>
    <row r="13" spans="1:12" x14ac:dyDescent="0.25">
      <c r="A13" s="10">
        <v>2017</v>
      </c>
      <c r="B13" s="8">
        <v>421000</v>
      </c>
      <c r="C13" s="8">
        <v>410000</v>
      </c>
      <c r="D13" s="8">
        <v>433000</v>
      </c>
      <c r="E13" s="8">
        <v>385000</v>
      </c>
      <c r="F13" s="8">
        <v>373000</v>
      </c>
      <c r="G13" s="8">
        <v>397000</v>
      </c>
      <c r="H13" s="8">
        <v>806000</v>
      </c>
      <c r="I13" s="8">
        <v>790000</v>
      </c>
      <c r="J13" s="8">
        <v>823000</v>
      </c>
      <c r="K13" s="8"/>
      <c r="L13" s="8"/>
    </row>
    <row r="14" spans="1:12" x14ac:dyDescent="0.25">
      <c r="A14" s="10">
        <v>2018</v>
      </c>
      <c r="B14" s="8">
        <v>424000</v>
      </c>
      <c r="C14" s="8">
        <v>414000</v>
      </c>
      <c r="D14" s="8">
        <v>435000</v>
      </c>
      <c r="E14" s="8">
        <v>392000</v>
      </c>
      <c r="F14" s="8">
        <v>382000</v>
      </c>
      <c r="G14" s="8">
        <v>403000</v>
      </c>
      <c r="H14" s="8">
        <v>817000</v>
      </c>
      <c r="I14" s="8">
        <v>802000</v>
      </c>
      <c r="J14" s="8">
        <v>832000</v>
      </c>
      <c r="K14" s="8"/>
      <c r="L14" s="8"/>
    </row>
    <row r="15" spans="1:12" x14ac:dyDescent="0.25">
      <c r="A15" s="10">
        <v>2019</v>
      </c>
      <c r="B15" s="8">
        <v>438000</v>
      </c>
      <c r="C15" s="8">
        <v>429000</v>
      </c>
      <c r="D15" s="8">
        <v>447000</v>
      </c>
      <c r="E15" s="8">
        <v>402000</v>
      </c>
      <c r="F15" s="8">
        <v>392000</v>
      </c>
      <c r="G15" s="8">
        <v>411000</v>
      </c>
      <c r="H15" s="8">
        <v>839000</v>
      </c>
      <c r="I15" s="8">
        <v>827000</v>
      </c>
      <c r="J15" s="8">
        <v>852000</v>
      </c>
      <c r="K15" s="8"/>
      <c r="L15" s="8"/>
    </row>
    <row r="16" spans="1:12" x14ac:dyDescent="0.25">
      <c r="A16" s="10">
        <v>2020</v>
      </c>
      <c r="B16" s="8">
        <v>430000</v>
      </c>
      <c r="C16" s="8">
        <v>420000</v>
      </c>
      <c r="D16" s="8">
        <v>441000</v>
      </c>
      <c r="E16" s="8">
        <v>384000</v>
      </c>
      <c r="F16" s="8">
        <v>374000</v>
      </c>
      <c r="G16" s="8">
        <v>395000</v>
      </c>
      <c r="H16" s="8">
        <v>815000</v>
      </c>
      <c r="I16" s="8">
        <v>800000</v>
      </c>
      <c r="J16" s="8">
        <v>830000</v>
      </c>
      <c r="K16" s="8"/>
      <c r="L16" s="8"/>
    </row>
    <row r="17" spans="1:12" x14ac:dyDescent="0.25">
      <c r="A17" s="10">
        <v>2021</v>
      </c>
      <c r="B17" s="8">
        <v>417000</v>
      </c>
      <c r="C17" s="8">
        <v>407000</v>
      </c>
      <c r="D17" s="8">
        <v>427000</v>
      </c>
      <c r="E17" s="8">
        <v>400000</v>
      </c>
      <c r="F17" s="8">
        <v>390000</v>
      </c>
      <c r="G17" s="8">
        <v>410000</v>
      </c>
      <c r="H17" s="8">
        <v>817000</v>
      </c>
      <c r="I17" s="8">
        <v>803000</v>
      </c>
      <c r="J17" s="8">
        <v>832000</v>
      </c>
      <c r="K17" s="8"/>
      <c r="L17" s="8"/>
    </row>
    <row r="18" spans="1:12" x14ac:dyDescent="0.25">
      <c r="A18" s="10">
        <v>2022</v>
      </c>
      <c r="B18" s="8">
        <v>436000</v>
      </c>
      <c r="C18" s="8">
        <v>428000</v>
      </c>
      <c r="D18" s="8">
        <v>445000</v>
      </c>
      <c r="E18" s="8">
        <v>405000</v>
      </c>
      <c r="F18" s="8">
        <v>396000</v>
      </c>
      <c r="G18" s="8">
        <v>414000</v>
      </c>
      <c r="H18" s="8">
        <v>841000</v>
      </c>
      <c r="I18" s="8">
        <v>829000</v>
      </c>
      <c r="J18" s="8">
        <v>854000</v>
      </c>
      <c r="K18" s="8"/>
      <c r="L18" s="8"/>
    </row>
    <row r="19" spans="1:12" x14ac:dyDescent="0.25">
      <c r="A19" s="10">
        <v>2023</v>
      </c>
      <c r="B19" s="8">
        <v>445000</v>
      </c>
      <c r="C19" s="8">
        <v>436000</v>
      </c>
      <c r="D19" s="8">
        <v>454000</v>
      </c>
      <c r="E19" s="8">
        <v>418000</v>
      </c>
      <c r="F19" s="8">
        <v>409000</v>
      </c>
      <c r="G19" s="8">
        <v>428000</v>
      </c>
      <c r="H19" s="8">
        <v>863000</v>
      </c>
      <c r="I19" s="8">
        <v>850000</v>
      </c>
      <c r="J19" s="8">
        <v>876000</v>
      </c>
      <c r="K19" s="8"/>
      <c r="L19" s="8"/>
    </row>
    <row r="20" spans="1:12" x14ac:dyDescent="0.25">
      <c r="B20" s="8"/>
      <c r="C20" s="8"/>
      <c r="D20" s="8"/>
      <c r="E20" s="8"/>
      <c r="F20" s="8"/>
      <c r="G20" s="8"/>
      <c r="H20" s="8"/>
      <c r="I20" s="8"/>
      <c r="J20" s="8"/>
      <c r="K20" s="8"/>
      <c r="L20" s="8"/>
    </row>
    <row r="21" spans="1:12" ht="15.6" x14ac:dyDescent="0.3">
      <c r="A21" s="3" t="s">
        <v>73</v>
      </c>
      <c r="B21" s="8"/>
      <c r="C21" s="8"/>
      <c r="D21" s="8"/>
      <c r="E21" s="8"/>
      <c r="F21" s="8"/>
      <c r="G21" s="8"/>
      <c r="H21" s="8"/>
      <c r="I21" s="8"/>
      <c r="J21" s="8"/>
      <c r="K21" s="8"/>
      <c r="L21" s="8"/>
    </row>
    <row r="22" spans="1:12" ht="46.8" x14ac:dyDescent="0.3">
      <c r="A22" s="5" t="s">
        <v>48</v>
      </c>
      <c r="B22" s="7" t="s">
        <v>74</v>
      </c>
      <c r="C22" s="7" t="s">
        <v>65</v>
      </c>
      <c r="D22" s="7" t="s">
        <v>66</v>
      </c>
      <c r="E22" s="7" t="s">
        <v>75</v>
      </c>
      <c r="F22" s="7" t="s">
        <v>68</v>
      </c>
      <c r="G22" s="7" t="s">
        <v>69</v>
      </c>
      <c r="H22" s="7" t="s">
        <v>76</v>
      </c>
      <c r="I22" s="7" t="s">
        <v>71</v>
      </c>
      <c r="J22" s="7" t="s">
        <v>72</v>
      </c>
    </row>
    <row r="23" spans="1:12" x14ac:dyDescent="0.25">
      <c r="A23" s="10">
        <v>2013</v>
      </c>
      <c r="B23" s="9">
        <v>71.400000000000006</v>
      </c>
      <c r="C23" s="9">
        <v>69.400000000000006</v>
      </c>
      <c r="D23" s="9">
        <v>73.3</v>
      </c>
      <c r="E23" s="9">
        <v>62.9</v>
      </c>
      <c r="F23" s="9">
        <v>60.9</v>
      </c>
      <c r="G23" s="9">
        <v>65</v>
      </c>
      <c r="H23" s="9">
        <v>67.099999999999994</v>
      </c>
      <c r="I23" s="9">
        <v>65.7</v>
      </c>
      <c r="J23" s="9">
        <v>68.5</v>
      </c>
      <c r="K23" s="9"/>
      <c r="L23" s="9"/>
    </row>
    <row r="24" spans="1:12" x14ac:dyDescent="0.25">
      <c r="A24" s="10">
        <v>2014</v>
      </c>
      <c r="B24" s="9">
        <v>72.400000000000006</v>
      </c>
      <c r="C24" s="9">
        <v>70.400000000000006</v>
      </c>
      <c r="D24" s="9">
        <v>74.5</v>
      </c>
      <c r="E24" s="9">
        <v>63.1</v>
      </c>
      <c r="F24" s="9">
        <v>61</v>
      </c>
      <c r="G24" s="9">
        <v>65.099999999999994</v>
      </c>
      <c r="H24" s="9">
        <v>67.7</v>
      </c>
      <c r="I24" s="9">
        <v>66.2</v>
      </c>
      <c r="J24" s="9">
        <v>69.099999999999994</v>
      </c>
      <c r="K24" s="9"/>
      <c r="L24" s="9"/>
    </row>
    <row r="25" spans="1:12" x14ac:dyDescent="0.25">
      <c r="A25" s="10">
        <v>2015</v>
      </c>
      <c r="B25" s="9">
        <v>73.3</v>
      </c>
      <c r="C25" s="9">
        <v>71.2</v>
      </c>
      <c r="D25" s="9">
        <v>75.400000000000006</v>
      </c>
      <c r="E25" s="9">
        <v>63.7</v>
      </c>
      <c r="F25" s="9">
        <v>61.6</v>
      </c>
      <c r="G25" s="9">
        <v>65.8</v>
      </c>
      <c r="H25" s="9">
        <v>68.400000000000006</v>
      </c>
      <c r="I25" s="9">
        <v>66.900000000000006</v>
      </c>
      <c r="J25" s="9">
        <v>69.900000000000006</v>
      </c>
      <c r="K25" s="9"/>
      <c r="L25" s="9"/>
    </row>
    <row r="26" spans="1:12" x14ac:dyDescent="0.25">
      <c r="A26" s="10">
        <v>2016</v>
      </c>
      <c r="B26" s="9">
        <v>74.3</v>
      </c>
      <c r="C26" s="9">
        <v>72.3</v>
      </c>
      <c r="D26" s="9">
        <v>76.3</v>
      </c>
      <c r="E26" s="9">
        <v>64.5</v>
      </c>
      <c r="F26" s="9">
        <v>62.5</v>
      </c>
      <c r="G26" s="9">
        <v>66.599999999999994</v>
      </c>
      <c r="H26" s="9">
        <v>69.400000000000006</v>
      </c>
      <c r="I26" s="9">
        <v>67.900000000000006</v>
      </c>
      <c r="J26" s="9">
        <v>70.8</v>
      </c>
      <c r="K26" s="9"/>
      <c r="L26" s="9"/>
    </row>
    <row r="27" spans="1:12" x14ac:dyDescent="0.25">
      <c r="A27" s="10">
        <v>2017</v>
      </c>
      <c r="B27" s="9">
        <v>72.900000000000006</v>
      </c>
      <c r="C27" s="9">
        <v>70.900000000000006</v>
      </c>
      <c r="D27" s="9">
        <v>74.900000000000006</v>
      </c>
      <c r="E27" s="9">
        <v>65.3</v>
      </c>
      <c r="F27" s="9">
        <v>63.3</v>
      </c>
      <c r="G27" s="9">
        <v>67.400000000000006</v>
      </c>
      <c r="H27" s="9">
        <v>69.099999999999994</v>
      </c>
      <c r="I27" s="9">
        <v>67.599999999999994</v>
      </c>
      <c r="J27" s="9">
        <v>70.5</v>
      </c>
      <c r="K27" s="9"/>
      <c r="L27" s="9"/>
    </row>
    <row r="28" spans="1:12" x14ac:dyDescent="0.25">
      <c r="A28" s="10">
        <v>2018</v>
      </c>
      <c r="B28" s="9">
        <v>73.5</v>
      </c>
      <c r="C28" s="9">
        <v>71.599999999999994</v>
      </c>
      <c r="D28" s="9">
        <v>75.3</v>
      </c>
      <c r="E28" s="9">
        <v>66.5</v>
      </c>
      <c r="F28" s="9">
        <v>64.7</v>
      </c>
      <c r="G28" s="9">
        <v>68.400000000000006</v>
      </c>
      <c r="H28" s="9">
        <v>70</v>
      </c>
      <c r="I28" s="9">
        <v>68.7</v>
      </c>
      <c r="J28" s="9">
        <v>71.3</v>
      </c>
      <c r="K28" s="9"/>
      <c r="L28" s="9"/>
    </row>
    <row r="29" spans="1:12" x14ac:dyDescent="0.25">
      <c r="A29" s="10">
        <v>2019</v>
      </c>
      <c r="B29" s="9">
        <v>75.8</v>
      </c>
      <c r="C29" s="9">
        <v>74.3</v>
      </c>
      <c r="D29" s="9">
        <v>77.3</v>
      </c>
      <c r="E29" s="9">
        <v>68.099999999999994</v>
      </c>
      <c r="F29" s="9">
        <v>66.5</v>
      </c>
      <c r="G29" s="9">
        <v>69.599999999999994</v>
      </c>
      <c r="H29" s="9">
        <v>71.900000000000006</v>
      </c>
      <c r="I29" s="9">
        <v>70.8</v>
      </c>
      <c r="J29" s="9">
        <v>73</v>
      </c>
      <c r="K29" s="9"/>
      <c r="L29" s="9"/>
    </row>
    <row r="30" spans="1:12" x14ac:dyDescent="0.25">
      <c r="A30" s="10">
        <v>2020</v>
      </c>
      <c r="B30" s="9">
        <v>74.599999999999994</v>
      </c>
      <c r="C30" s="9">
        <v>72.8</v>
      </c>
      <c r="D30" s="9">
        <v>76.400000000000006</v>
      </c>
      <c r="E30" s="9">
        <v>65.2</v>
      </c>
      <c r="F30" s="9">
        <v>63.4</v>
      </c>
      <c r="G30" s="9">
        <v>67.099999999999994</v>
      </c>
      <c r="H30" s="9">
        <v>69.8</v>
      </c>
      <c r="I30" s="9">
        <v>68.599999999999994</v>
      </c>
      <c r="J30" s="9">
        <v>71.099999999999994</v>
      </c>
      <c r="K30" s="9"/>
      <c r="L30" s="9"/>
    </row>
    <row r="31" spans="1:12" x14ac:dyDescent="0.25">
      <c r="A31" s="10">
        <v>2021</v>
      </c>
      <c r="B31" s="9">
        <v>72.400000000000006</v>
      </c>
      <c r="C31" s="9">
        <v>70.7</v>
      </c>
      <c r="D31" s="9">
        <v>74.099999999999994</v>
      </c>
      <c r="E31" s="9">
        <v>68.099999999999994</v>
      </c>
      <c r="F31" s="9">
        <v>66.3</v>
      </c>
      <c r="G31" s="9">
        <v>69.8</v>
      </c>
      <c r="H31" s="9">
        <v>70.2</v>
      </c>
      <c r="I31" s="9">
        <v>69</v>
      </c>
      <c r="J31" s="9">
        <v>71.5</v>
      </c>
      <c r="K31" s="9"/>
      <c r="L31" s="9"/>
    </row>
    <row r="32" spans="1:12" x14ac:dyDescent="0.25">
      <c r="A32" s="10">
        <v>2022</v>
      </c>
      <c r="B32" s="9">
        <v>75.400000000000006</v>
      </c>
      <c r="C32" s="9">
        <v>73.900000000000006</v>
      </c>
      <c r="D32" s="9">
        <v>76.900000000000006</v>
      </c>
      <c r="E32" s="9">
        <v>68.5</v>
      </c>
      <c r="F32" s="9">
        <v>67</v>
      </c>
      <c r="G32" s="9">
        <v>70.099999999999994</v>
      </c>
      <c r="H32" s="9">
        <v>71.900000000000006</v>
      </c>
      <c r="I32" s="9">
        <v>70.900000000000006</v>
      </c>
      <c r="J32" s="9">
        <v>73</v>
      </c>
      <c r="K32" s="9"/>
      <c r="L32" s="9"/>
    </row>
    <row r="33" spans="1:12" x14ac:dyDescent="0.25">
      <c r="A33" s="10">
        <v>2023</v>
      </c>
      <c r="B33" s="9">
        <v>76.599999999999994</v>
      </c>
      <c r="C33" s="9">
        <v>75</v>
      </c>
      <c r="D33" s="9">
        <v>78.099999999999994</v>
      </c>
      <c r="E33" s="9">
        <v>70.7</v>
      </c>
      <c r="F33" s="9">
        <v>69.099999999999994</v>
      </c>
      <c r="G33" s="9">
        <v>72.2</v>
      </c>
      <c r="H33" s="9">
        <v>73.599999999999994</v>
      </c>
      <c r="I33" s="9">
        <v>72.5</v>
      </c>
      <c r="J33" s="9">
        <v>74.7</v>
      </c>
      <c r="K33" s="9"/>
      <c r="L33" s="9"/>
    </row>
    <row r="34" spans="1:12" x14ac:dyDescent="0.25">
      <c r="B34" s="9"/>
      <c r="C34" s="9"/>
      <c r="D34" s="9"/>
      <c r="E34" s="9"/>
      <c r="F34" s="9"/>
      <c r="G34" s="9"/>
      <c r="H34" s="9"/>
      <c r="I34" s="9"/>
      <c r="J34" s="9"/>
      <c r="K34" s="9"/>
      <c r="L34" s="9"/>
    </row>
    <row r="35" spans="1:12" x14ac:dyDescent="0.25">
      <c r="B35" s="9"/>
      <c r="C35" s="9"/>
      <c r="D35" s="9"/>
      <c r="E35" s="9"/>
      <c r="F35" s="9"/>
      <c r="G35" s="9"/>
      <c r="H35" s="9"/>
      <c r="I35" s="9"/>
      <c r="J35" s="9"/>
      <c r="K35" s="9"/>
      <c r="L35" s="9"/>
    </row>
  </sheetData>
  <pageMargins left="0.7" right="0.7" top="0.75" bottom="0.75" header="0.3" footer="0.3"/>
  <pageSetup paperSize="9" orientation="portrait" horizontalDpi="300" verticalDpi="300"/>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workbookViewId="0"/>
  </sheetViews>
  <sheetFormatPr defaultColWidth="10.90625" defaultRowHeight="15" x14ac:dyDescent="0.25"/>
  <cols>
    <col min="1" max="1" width="24.7265625" customWidth="1"/>
    <col min="2" max="12" width="14.7265625" customWidth="1"/>
  </cols>
  <sheetData>
    <row r="1" spans="1:12" ht="19.2" x14ac:dyDescent="0.35">
      <c r="A1" s="2" t="s">
        <v>77</v>
      </c>
    </row>
    <row r="2" spans="1:12" x14ac:dyDescent="0.25">
      <c r="A2" t="s">
        <v>42</v>
      </c>
    </row>
    <row r="3" spans="1:12" x14ac:dyDescent="0.25">
      <c r="A3" t="s">
        <v>43</v>
      </c>
    </row>
    <row r="4" spans="1:12" x14ac:dyDescent="0.25">
      <c r="A4" t="s">
        <v>44</v>
      </c>
    </row>
    <row r="5" spans="1:12" x14ac:dyDescent="0.25">
      <c r="A5" t="s">
        <v>45</v>
      </c>
    </row>
    <row r="6" spans="1:12" x14ac:dyDescent="0.25">
      <c r="A6" t="s">
        <v>46</v>
      </c>
    </row>
    <row r="7" spans="1:12" ht="15.6" x14ac:dyDescent="0.3">
      <c r="A7" s="3" t="s">
        <v>78</v>
      </c>
    </row>
    <row r="8" spans="1:12" ht="62.4" x14ac:dyDescent="0.3">
      <c r="A8" s="5" t="s">
        <v>48</v>
      </c>
      <c r="B8" s="7" t="s">
        <v>79</v>
      </c>
      <c r="C8" s="7" t="s">
        <v>80</v>
      </c>
      <c r="D8" s="7" t="s">
        <v>81</v>
      </c>
      <c r="E8" s="7" t="s">
        <v>82</v>
      </c>
      <c r="F8" s="7" t="s">
        <v>83</v>
      </c>
      <c r="G8" s="7" t="s">
        <v>84</v>
      </c>
      <c r="H8" s="7" t="s">
        <v>85</v>
      </c>
      <c r="I8" s="7" t="s">
        <v>86</v>
      </c>
      <c r="J8" s="7" t="s">
        <v>87</v>
      </c>
    </row>
    <row r="9" spans="1:12" x14ac:dyDescent="0.25">
      <c r="A9" s="10">
        <v>2013</v>
      </c>
      <c r="B9" s="8">
        <v>120000</v>
      </c>
      <c r="C9" s="8">
        <v>110000</v>
      </c>
      <c r="D9" s="8">
        <v>130000</v>
      </c>
      <c r="E9" s="8">
        <v>198000</v>
      </c>
      <c r="F9" s="8">
        <v>187000</v>
      </c>
      <c r="G9" s="8">
        <v>210000</v>
      </c>
      <c r="H9" s="8">
        <v>318000</v>
      </c>
      <c r="I9" s="8">
        <v>302000</v>
      </c>
      <c r="J9" s="8">
        <v>334000</v>
      </c>
      <c r="K9" s="8"/>
      <c r="L9" s="8"/>
    </row>
    <row r="10" spans="1:12" x14ac:dyDescent="0.25">
      <c r="A10" s="10">
        <v>2014</v>
      </c>
      <c r="B10" s="8">
        <v>122000</v>
      </c>
      <c r="C10" s="8">
        <v>112000</v>
      </c>
      <c r="D10" s="8">
        <v>133000</v>
      </c>
      <c r="E10" s="8">
        <v>197000</v>
      </c>
      <c r="F10" s="8">
        <v>185000</v>
      </c>
      <c r="G10" s="8">
        <v>209000</v>
      </c>
      <c r="H10" s="8">
        <v>320000</v>
      </c>
      <c r="I10" s="8">
        <v>304000</v>
      </c>
      <c r="J10" s="8">
        <v>336000</v>
      </c>
      <c r="K10" s="8"/>
      <c r="L10" s="8"/>
    </row>
    <row r="11" spans="1:12" x14ac:dyDescent="0.25">
      <c r="A11" s="10">
        <v>2015</v>
      </c>
      <c r="B11" s="8">
        <v>120000</v>
      </c>
      <c r="C11" s="8">
        <v>109000</v>
      </c>
      <c r="D11" s="8">
        <v>131000</v>
      </c>
      <c r="E11" s="8">
        <v>195000</v>
      </c>
      <c r="F11" s="8">
        <v>183000</v>
      </c>
      <c r="G11" s="8">
        <v>208000</v>
      </c>
      <c r="H11" s="8">
        <v>315000</v>
      </c>
      <c r="I11" s="8">
        <v>299000</v>
      </c>
      <c r="J11" s="8">
        <v>332000</v>
      </c>
      <c r="K11" s="8"/>
      <c r="L11" s="8"/>
    </row>
    <row r="12" spans="1:12" x14ac:dyDescent="0.25">
      <c r="A12" s="10">
        <v>2016</v>
      </c>
      <c r="B12" s="8">
        <v>115000</v>
      </c>
      <c r="C12" s="8">
        <v>105000</v>
      </c>
      <c r="D12" s="8">
        <v>126000</v>
      </c>
      <c r="E12" s="8">
        <v>188000</v>
      </c>
      <c r="F12" s="8">
        <v>176000</v>
      </c>
      <c r="G12" s="8">
        <v>200000</v>
      </c>
      <c r="H12" s="8">
        <v>303000</v>
      </c>
      <c r="I12" s="8">
        <v>287000</v>
      </c>
      <c r="J12" s="8">
        <v>319000</v>
      </c>
      <c r="K12" s="8"/>
      <c r="L12" s="8"/>
    </row>
    <row r="13" spans="1:12" x14ac:dyDescent="0.25">
      <c r="A13" s="10">
        <v>2017</v>
      </c>
      <c r="B13" s="8">
        <v>131000</v>
      </c>
      <c r="C13" s="8">
        <v>120000</v>
      </c>
      <c r="D13" s="8">
        <v>142000</v>
      </c>
      <c r="E13" s="8">
        <v>192000</v>
      </c>
      <c r="F13" s="8">
        <v>180000</v>
      </c>
      <c r="G13" s="8">
        <v>204000</v>
      </c>
      <c r="H13" s="8">
        <v>323000</v>
      </c>
      <c r="I13" s="8">
        <v>306000</v>
      </c>
      <c r="J13" s="8">
        <v>339000</v>
      </c>
      <c r="K13" s="8"/>
      <c r="L13" s="8"/>
    </row>
    <row r="14" spans="1:12" x14ac:dyDescent="0.25">
      <c r="A14" s="10">
        <v>2018</v>
      </c>
      <c r="B14" s="8">
        <v>133000</v>
      </c>
      <c r="C14" s="8">
        <v>123000</v>
      </c>
      <c r="D14" s="8">
        <v>143000</v>
      </c>
      <c r="E14" s="8">
        <v>185000</v>
      </c>
      <c r="F14" s="8">
        <v>175000</v>
      </c>
      <c r="G14" s="8">
        <v>196000</v>
      </c>
      <c r="H14" s="8">
        <v>318000</v>
      </c>
      <c r="I14" s="8">
        <v>303000</v>
      </c>
      <c r="J14" s="8">
        <v>333000</v>
      </c>
      <c r="K14" s="8"/>
      <c r="L14" s="8"/>
    </row>
    <row r="15" spans="1:12" x14ac:dyDescent="0.25">
      <c r="A15" s="10">
        <v>2019</v>
      </c>
      <c r="B15" s="8">
        <v>127000</v>
      </c>
      <c r="C15" s="8">
        <v>119000</v>
      </c>
      <c r="D15" s="8">
        <v>136000</v>
      </c>
      <c r="E15" s="8">
        <v>178000</v>
      </c>
      <c r="F15" s="8">
        <v>169000</v>
      </c>
      <c r="G15" s="8">
        <v>187000</v>
      </c>
      <c r="H15" s="8">
        <v>306000</v>
      </c>
      <c r="I15" s="8">
        <v>293000</v>
      </c>
      <c r="J15" s="8">
        <v>318000</v>
      </c>
      <c r="K15" s="8"/>
      <c r="L15" s="8"/>
    </row>
    <row r="16" spans="1:12" x14ac:dyDescent="0.25">
      <c r="A16" s="10">
        <v>2020</v>
      </c>
      <c r="B16" s="8">
        <v>133000</v>
      </c>
      <c r="C16" s="8">
        <v>123000</v>
      </c>
      <c r="D16" s="8">
        <v>143000</v>
      </c>
      <c r="E16" s="8">
        <v>193000</v>
      </c>
      <c r="F16" s="8">
        <v>182000</v>
      </c>
      <c r="G16" s="8">
        <v>203000</v>
      </c>
      <c r="H16" s="8">
        <v>326000</v>
      </c>
      <c r="I16" s="8">
        <v>311000</v>
      </c>
      <c r="J16" s="8">
        <v>341000</v>
      </c>
      <c r="K16" s="8"/>
      <c r="L16" s="8"/>
    </row>
    <row r="17" spans="1:12" x14ac:dyDescent="0.25">
      <c r="A17" s="10">
        <v>2021</v>
      </c>
      <c r="B17" s="8">
        <v>140000</v>
      </c>
      <c r="C17" s="8">
        <v>130000</v>
      </c>
      <c r="D17" s="8">
        <v>149000</v>
      </c>
      <c r="E17" s="8">
        <v>175000</v>
      </c>
      <c r="F17" s="8">
        <v>165000</v>
      </c>
      <c r="G17" s="8">
        <v>185000</v>
      </c>
      <c r="H17" s="8">
        <v>314000</v>
      </c>
      <c r="I17" s="8">
        <v>301000</v>
      </c>
      <c r="J17" s="8">
        <v>328000</v>
      </c>
      <c r="K17" s="8"/>
      <c r="L17" s="8"/>
    </row>
    <row r="18" spans="1:12" x14ac:dyDescent="0.25">
      <c r="A18" s="10">
        <v>2022</v>
      </c>
      <c r="B18" s="8">
        <v>129000</v>
      </c>
      <c r="C18" s="8">
        <v>121000</v>
      </c>
      <c r="D18" s="8">
        <v>138000</v>
      </c>
      <c r="E18" s="8">
        <v>179000</v>
      </c>
      <c r="F18" s="8">
        <v>170000</v>
      </c>
      <c r="G18" s="8">
        <v>188000</v>
      </c>
      <c r="H18" s="8">
        <v>308000</v>
      </c>
      <c r="I18" s="8">
        <v>296000</v>
      </c>
      <c r="J18" s="8">
        <v>320000</v>
      </c>
      <c r="K18" s="8"/>
      <c r="L18" s="8"/>
    </row>
    <row r="19" spans="1:12" x14ac:dyDescent="0.25">
      <c r="A19" s="10">
        <v>2023</v>
      </c>
      <c r="B19" s="8">
        <v>123000</v>
      </c>
      <c r="C19" s="8">
        <v>114000</v>
      </c>
      <c r="D19" s="8">
        <v>132000</v>
      </c>
      <c r="E19" s="8">
        <v>167000</v>
      </c>
      <c r="F19" s="8">
        <v>158000</v>
      </c>
      <c r="G19" s="8">
        <v>176000</v>
      </c>
      <c r="H19" s="8">
        <v>290000</v>
      </c>
      <c r="I19" s="8">
        <v>277000</v>
      </c>
      <c r="J19" s="8">
        <v>303000</v>
      </c>
      <c r="K19" s="8"/>
      <c r="L19" s="8"/>
    </row>
    <row r="20" spans="1:12" x14ac:dyDescent="0.25">
      <c r="B20" s="8"/>
      <c r="C20" s="8"/>
      <c r="D20" s="8"/>
      <c r="E20" s="8"/>
      <c r="F20" s="8"/>
      <c r="G20" s="8"/>
      <c r="H20" s="8"/>
      <c r="I20" s="8"/>
      <c r="J20" s="8"/>
      <c r="K20" s="8"/>
      <c r="L20" s="8"/>
    </row>
    <row r="21" spans="1:12" ht="15.6" x14ac:dyDescent="0.3">
      <c r="A21" s="3" t="s">
        <v>88</v>
      </c>
      <c r="B21" s="8"/>
      <c r="C21" s="8"/>
      <c r="D21" s="8"/>
      <c r="E21" s="8"/>
      <c r="F21" s="8"/>
      <c r="G21" s="8"/>
      <c r="H21" s="8"/>
      <c r="I21" s="8"/>
      <c r="J21" s="8"/>
      <c r="K21" s="8"/>
      <c r="L21" s="8"/>
    </row>
    <row r="22" spans="1:12" ht="62.4" x14ac:dyDescent="0.3">
      <c r="A22" s="5" t="s">
        <v>48</v>
      </c>
      <c r="B22" s="7" t="s">
        <v>89</v>
      </c>
      <c r="C22" s="7" t="s">
        <v>90</v>
      </c>
      <c r="D22" s="7" t="s">
        <v>91</v>
      </c>
      <c r="E22" s="7" t="s">
        <v>92</v>
      </c>
      <c r="F22" s="7" t="s">
        <v>93</v>
      </c>
      <c r="G22" s="7" t="s">
        <v>94</v>
      </c>
      <c r="H22" s="7" t="s">
        <v>95</v>
      </c>
      <c r="I22" s="7" t="s">
        <v>96</v>
      </c>
      <c r="J22" s="7" t="s">
        <v>97</v>
      </c>
    </row>
    <row r="23" spans="1:12" x14ac:dyDescent="0.25">
      <c r="A23" s="10">
        <v>2013</v>
      </c>
      <c r="B23" s="9">
        <v>21</v>
      </c>
      <c r="C23" s="9">
        <v>19.2</v>
      </c>
      <c r="D23" s="9">
        <v>22.7</v>
      </c>
      <c r="E23" s="9">
        <v>33.799999999999997</v>
      </c>
      <c r="F23" s="9">
        <v>31.8</v>
      </c>
      <c r="G23" s="9">
        <v>35.799999999999997</v>
      </c>
      <c r="H23" s="9">
        <v>27.5</v>
      </c>
      <c r="I23" s="9">
        <v>26.1</v>
      </c>
      <c r="J23" s="9">
        <v>28.8</v>
      </c>
      <c r="K23" s="9"/>
      <c r="L23" s="9"/>
    </row>
    <row r="24" spans="1:12" x14ac:dyDescent="0.25">
      <c r="A24" s="10">
        <v>2014</v>
      </c>
      <c r="B24" s="9">
        <v>21.4</v>
      </c>
      <c r="C24" s="9">
        <v>19.5</v>
      </c>
      <c r="D24" s="9">
        <v>23.2</v>
      </c>
      <c r="E24" s="9">
        <v>33.6</v>
      </c>
      <c r="F24" s="9">
        <v>31.6</v>
      </c>
      <c r="G24" s="9">
        <v>35.6</v>
      </c>
      <c r="H24" s="9">
        <v>27.6</v>
      </c>
      <c r="I24" s="9">
        <v>26.2</v>
      </c>
      <c r="J24" s="9">
        <v>29</v>
      </c>
      <c r="K24" s="9"/>
      <c r="L24" s="9"/>
    </row>
    <row r="25" spans="1:12" x14ac:dyDescent="0.25">
      <c r="A25" s="10">
        <v>2015</v>
      </c>
      <c r="B25" s="9">
        <v>20.8</v>
      </c>
      <c r="C25" s="9">
        <v>18.899999999999999</v>
      </c>
      <c r="D25" s="9">
        <v>22.8</v>
      </c>
      <c r="E25" s="9">
        <v>33.200000000000003</v>
      </c>
      <c r="F25" s="9">
        <v>31.1</v>
      </c>
      <c r="G25" s="9">
        <v>35.299999999999997</v>
      </c>
      <c r="H25" s="9">
        <v>27.1</v>
      </c>
      <c r="I25" s="9">
        <v>25.7</v>
      </c>
      <c r="J25" s="9">
        <v>28.5</v>
      </c>
      <c r="K25" s="9"/>
      <c r="L25" s="9"/>
    </row>
    <row r="26" spans="1:12" x14ac:dyDescent="0.25">
      <c r="A26" s="10">
        <v>2016</v>
      </c>
      <c r="B26" s="9">
        <v>20</v>
      </c>
      <c r="C26" s="9">
        <v>18.100000000000001</v>
      </c>
      <c r="D26" s="9">
        <v>21.8</v>
      </c>
      <c r="E26" s="9">
        <v>31.9</v>
      </c>
      <c r="F26" s="9">
        <v>29.9</v>
      </c>
      <c r="G26" s="9">
        <v>33.9</v>
      </c>
      <c r="H26" s="9">
        <v>26</v>
      </c>
      <c r="I26" s="9">
        <v>24.6</v>
      </c>
      <c r="J26" s="9">
        <v>27.4</v>
      </c>
      <c r="K26" s="9"/>
      <c r="L26" s="9"/>
    </row>
    <row r="27" spans="1:12" x14ac:dyDescent="0.25">
      <c r="A27" s="10">
        <v>2017</v>
      </c>
      <c r="B27" s="9">
        <v>22.6</v>
      </c>
      <c r="C27" s="9">
        <v>20.7</v>
      </c>
      <c r="D27" s="9">
        <v>24.5</v>
      </c>
      <c r="E27" s="9">
        <v>32.5</v>
      </c>
      <c r="F27" s="9">
        <v>30.5</v>
      </c>
      <c r="G27" s="9">
        <v>34.5</v>
      </c>
      <c r="H27" s="9">
        <v>27.6</v>
      </c>
      <c r="I27" s="9">
        <v>26.2</v>
      </c>
      <c r="J27" s="9">
        <v>29</v>
      </c>
      <c r="K27" s="9"/>
      <c r="L27" s="9"/>
    </row>
    <row r="28" spans="1:12" x14ac:dyDescent="0.25">
      <c r="A28" s="10">
        <v>2018</v>
      </c>
      <c r="B28" s="9">
        <v>23</v>
      </c>
      <c r="C28" s="9">
        <v>21.2</v>
      </c>
      <c r="D28" s="9">
        <v>24.7</v>
      </c>
      <c r="E28" s="9">
        <v>31.4</v>
      </c>
      <c r="F28" s="9">
        <v>29.6</v>
      </c>
      <c r="G28" s="9">
        <v>33.200000000000003</v>
      </c>
      <c r="H28" s="9">
        <v>27.2</v>
      </c>
      <c r="I28" s="9">
        <v>26</v>
      </c>
      <c r="J28" s="9">
        <v>28.5</v>
      </c>
      <c r="K28" s="9"/>
      <c r="L28" s="9"/>
    </row>
    <row r="29" spans="1:12" x14ac:dyDescent="0.25">
      <c r="A29" s="10">
        <v>2019</v>
      </c>
      <c r="B29" s="9">
        <v>22</v>
      </c>
      <c r="C29" s="9">
        <v>20.6</v>
      </c>
      <c r="D29" s="9">
        <v>23.5</v>
      </c>
      <c r="E29" s="9">
        <v>30.2</v>
      </c>
      <c r="F29" s="9">
        <v>28.7</v>
      </c>
      <c r="G29" s="9">
        <v>31.8</v>
      </c>
      <c r="H29" s="9">
        <v>26.2</v>
      </c>
      <c r="I29" s="9">
        <v>25.1</v>
      </c>
      <c r="J29" s="9">
        <v>27.2</v>
      </c>
      <c r="K29" s="9"/>
      <c r="L29" s="9"/>
    </row>
    <row r="30" spans="1:12" x14ac:dyDescent="0.25">
      <c r="A30" s="10">
        <v>2020</v>
      </c>
      <c r="B30" s="9">
        <v>23.1</v>
      </c>
      <c r="C30" s="9">
        <v>21.4</v>
      </c>
      <c r="D30" s="9">
        <v>24.9</v>
      </c>
      <c r="E30" s="9">
        <v>32.700000000000003</v>
      </c>
      <c r="F30" s="9">
        <v>30.9</v>
      </c>
      <c r="G30" s="9">
        <v>34.5</v>
      </c>
      <c r="H30" s="9">
        <v>28</v>
      </c>
      <c r="I30" s="9">
        <v>26.7</v>
      </c>
      <c r="J30" s="9">
        <v>29.2</v>
      </c>
      <c r="K30" s="9"/>
      <c r="L30" s="9"/>
    </row>
    <row r="31" spans="1:12" x14ac:dyDescent="0.25">
      <c r="A31" s="10">
        <v>2021</v>
      </c>
      <c r="B31" s="9">
        <v>24.2</v>
      </c>
      <c r="C31" s="9">
        <v>22.6</v>
      </c>
      <c r="D31" s="9">
        <v>25.9</v>
      </c>
      <c r="E31" s="9">
        <v>29.7</v>
      </c>
      <c r="F31" s="9">
        <v>28</v>
      </c>
      <c r="G31" s="9">
        <v>31.4</v>
      </c>
      <c r="H31" s="9">
        <v>27</v>
      </c>
      <c r="I31" s="9">
        <v>25.8</v>
      </c>
      <c r="J31" s="9">
        <v>28.2</v>
      </c>
      <c r="K31" s="9"/>
      <c r="L31" s="9"/>
    </row>
    <row r="32" spans="1:12" x14ac:dyDescent="0.25">
      <c r="A32" s="10">
        <v>2022</v>
      </c>
      <c r="B32" s="9">
        <v>22.4</v>
      </c>
      <c r="C32" s="9">
        <v>20.9</v>
      </c>
      <c r="D32" s="9">
        <v>23.8</v>
      </c>
      <c r="E32" s="9">
        <v>30.3</v>
      </c>
      <c r="F32" s="9">
        <v>28.7</v>
      </c>
      <c r="G32" s="9">
        <v>31.8</v>
      </c>
      <c r="H32" s="9">
        <v>26.3</v>
      </c>
      <c r="I32" s="9">
        <v>25.3</v>
      </c>
      <c r="J32" s="9">
        <v>27.4</v>
      </c>
      <c r="K32" s="9"/>
      <c r="L32" s="9"/>
    </row>
    <row r="33" spans="1:12" x14ac:dyDescent="0.25">
      <c r="A33" s="10">
        <v>2023</v>
      </c>
      <c r="B33" s="9">
        <v>21.2</v>
      </c>
      <c r="C33" s="9">
        <v>19.7</v>
      </c>
      <c r="D33" s="9">
        <v>22.7</v>
      </c>
      <c r="E33" s="9">
        <v>28.2</v>
      </c>
      <c r="F33" s="9">
        <v>26.6</v>
      </c>
      <c r="G33" s="9">
        <v>29.7</v>
      </c>
      <c r="H33" s="9">
        <v>24.7</v>
      </c>
      <c r="I33" s="9">
        <v>23.6</v>
      </c>
      <c r="J33" s="9">
        <v>25.8</v>
      </c>
      <c r="K33" s="9"/>
      <c r="L33" s="9"/>
    </row>
    <row r="34" spans="1:12" x14ac:dyDescent="0.25">
      <c r="B34" s="9"/>
      <c r="C34" s="9"/>
      <c r="D34" s="9"/>
      <c r="E34" s="9"/>
      <c r="F34" s="9"/>
      <c r="G34" s="9"/>
      <c r="H34" s="9"/>
      <c r="I34" s="9"/>
      <c r="J34" s="9"/>
      <c r="K34" s="9"/>
      <c r="L34" s="9"/>
    </row>
    <row r="35" spans="1:12" x14ac:dyDescent="0.25">
      <c r="B35" s="9"/>
      <c r="C35" s="9"/>
      <c r="D35" s="9"/>
      <c r="E35" s="9"/>
      <c r="F35" s="9"/>
      <c r="G35" s="9"/>
      <c r="H35" s="9"/>
      <c r="I35" s="9"/>
      <c r="J35" s="9"/>
      <c r="K35" s="9"/>
      <c r="L35" s="9"/>
    </row>
  </sheetData>
  <pageMargins left="0.7" right="0.7" top="0.75" bottom="0.75" header="0.3" footer="0.3"/>
  <pageSetup paperSize="9" orientation="portrait" horizontalDpi="300" verticalDpi="300"/>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Cover_sheet</vt:lpstr>
      <vt:lpstr>Table of Contents</vt:lpstr>
      <vt:lpstr>Notes</vt:lpstr>
      <vt:lpstr>1.1</vt:lpstr>
      <vt:lpstr>1.2</vt:lpstr>
      <vt:lpstr>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Summary Report - 2023</dc:title>
  <dc:subject>Annual Summary Report</dc:subject>
  <dc:creator>ELMS Branch</dc:creator>
  <cp:lastModifiedBy>McAteer, Holly</cp:lastModifiedBy>
  <dcterms:created xsi:type="dcterms:W3CDTF">2024-04-09T14:25:17Z</dcterms:created>
  <dcterms:modified xsi:type="dcterms:W3CDTF">2024-04-23T07:59:26Z</dcterms:modified>
  <cp:category>Labour Market and Social Welfare</cp:category>
</cp:coreProperties>
</file>