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9675" windowHeight="9945" tabRatio="833" firstSheet="7" activeTab="11"/>
  </bookViews>
  <sheets>
    <sheet name="Contents" sheetId="14" r:id="rId1"/>
    <sheet name="Figure 1a" sheetId="16" r:id="rId2"/>
    <sheet name="Figure 1b" sheetId="15" r:id="rId3"/>
    <sheet name="Figure1a&amp;1bData" sheetId="10" r:id="rId4"/>
    <sheet name="Table 1a" sheetId="1" r:id="rId5"/>
    <sheet name="Table 1b" sheetId="2" r:id="rId6"/>
    <sheet name="Table 1c" sheetId="13" r:id="rId7"/>
    <sheet name="Table 2" sheetId="3" r:id="rId8"/>
    <sheet name="Table 3a" sheetId="4" r:id="rId9"/>
    <sheet name="Table 3b" sheetId="17" r:id="rId10"/>
    <sheet name="Table 4a" sheetId="5" r:id="rId11"/>
    <sheet name="Table 4b" sheetId="6" r:id="rId12"/>
    <sheet name="Notes" sheetId="7" r:id="rId13"/>
  </sheets>
  <externalReferences>
    <externalReference r:id="rId14"/>
  </externalReferences>
  <definedNames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L43" i="4"/>
  <c r="L42"/>
  <c r="L41"/>
  <c r="L40"/>
  <c r="L39"/>
  <c r="L38"/>
  <c r="L36"/>
  <c r="L35"/>
  <c r="L34"/>
  <c r="L33"/>
  <c r="L32"/>
  <c r="L31"/>
  <c r="L29"/>
  <c r="L28"/>
  <c r="L27"/>
  <c r="L26"/>
  <c r="L25"/>
  <c r="L23"/>
  <c r="L22"/>
  <c r="L21"/>
  <c r="L20"/>
  <c r="L19"/>
  <c r="L18"/>
  <c r="L17"/>
  <c r="L16"/>
  <c r="L15"/>
  <c r="L14"/>
  <c r="L13"/>
  <c r="E43"/>
  <c r="E42"/>
  <c r="E41"/>
  <c r="E40"/>
  <c r="E39"/>
  <c r="E38"/>
  <c r="E36"/>
  <c r="E35"/>
  <c r="E34"/>
  <c r="E33"/>
  <c r="E32"/>
  <c r="E31"/>
  <c r="E29"/>
  <c r="E28"/>
  <c r="E27"/>
  <c r="E26"/>
  <c r="E25"/>
  <c r="E23"/>
  <c r="E22"/>
  <c r="E21"/>
  <c r="E20"/>
  <c r="E19"/>
  <c r="E18"/>
  <c r="E17"/>
  <c r="E16"/>
  <c r="E15"/>
  <c r="E14"/>
  <c r="E13"/>
  <c r="E11"/>
  <c r="E10"/>
  <c r="E9"/>
  <c r="E7"/>
  <c r="I19" i="17"/>
  <c r="I18"/>
  <c r="I17"/>
  <c r="I16"/>
  <c r="I15"/>
  <c r="I14"/>
  <c r="I13"/>
  <c r="I12"/>
  <c r="I11"/>
  <c r="I10"/>
  <c r="I9"/>
  <c r="I7"/>
  <c r="D19"/>
  <c r="D18"/>
  <c r="D17"/>
  <c r="D16"/>
  <c r="D15"/>
  <c r="D14"/>
  <c r="D13"/>
  <c r="D12"/>
  <c r="D11"/>
  <c r="D10"/>
  <c r="D9"/>
  <c r="D7"/>
  <c r="H81" i="10"/>
  <c r="F81"/>
  <c r="F80"/>
  <c r="F79"/>
  <c r="F78"/>
  <c r="G79"/>
  <c r="H79"/>
  <c r="G80"/>
  <c r="H80"/>
  <c r="G81"/>
  <c r="F77"/>
  <c r="C26" i="6"/>
  <c r="C17"/>
  <c r="C21"/>
  <c r="M7" i="17"/>
  <c r="L7"/>
  <c r="K7"/>
  <c r="J7"/>
  <c r="H7"/>
  <c r="R38" i="4"/>
  <c r="R31"/>
  <c r="R25"/>
  <c r="R13"/>
  <c r="R9"/>
  <c r="P38"/>
  <c r="P31"/>
  <c r="P25"/>
  <c r="P13"/>
  <c r="P9"/>
  <c r="N38"/>
  <c r="N31"/>
  <c r="N25"/>
  <c r="N13"/>
  <c r="N9"/>
  <c r="M38"/>
  <c r="M31"/>
  <c r="M25"/>
  <c r="M13"/>
  <c r="M9"/>
  <c r="J13"/>
  <c r="J25"/>
  <c r="J31"/>
  <c r="J38"/>
  <c r="J11"/>
  <c r="L11" s="1"/>
  <c r="J10"/>
  <c r="G7" i="17"/>
  <c r="C14" i="6" l="1"/>
  <c r="C12"/>
  <c r="C10"/>
  <c r="C23"/>
  <c r="C19"/>
  <c r="C24"/>
  <c r="C22"/>
  <c r="C20"/>
  <c r="C18"/>
  <c r="C16"/>
  <c r="J9" i="4"/>
  <c r="C6" i="6"/>
  <c r="C7"/>
  <c r="C13"/>
  <c r="C11"/>
  <c r="C9"/>
  <c r="C25"/>
  <c r="L10" i="4"/>
  <c r="C8" i="6"/>
  <c r="C15"/>
  <c r="P7" i="4"/>
  <c r="N7"/>
  <c r="R7"/>
  <c r="M7"/>
  <c r="J7" l="1"/>
  <c r="L7" s="1"/>
  <c r="L9"/>
  <c r="I38"/>
  <c r="I31"/>
  <c r="I25"/>
  <c r="I13"/>
  <c r="I9"/>
  <c r="I7" l="1"/>
  <c r="C71" i="13" l="1"/>
  <c r="B38" i="4" l="1"/>
  <c r="B31"/>
  <c r="B13"/>
  <c r="B25"/>
  <c r="B9"/>
  <c r="F76" i="10"/>
  <c r="F73"/>
  <c r="F74"/>
  <c r="F75"/>
  <c r="H78"/>
  <c r="G78"/>
  <c r="H77"/>
  <c r="G77"/>
  <c r="H76"/>
  <c r="G76"/>
  <c r="H75"/>
  <c r="G75"/>
  <c r="F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</calcChain>
</file>

<file path=xl/sharedStrings.xml><?xml version="1.0" encoding="utf-8"?>
<sst xmlns="http://schemas.openxmlformats.org/spreadsheetml/2006/main" count="634" uniqueCount="241">
  <si>
    <t>%</t>
  </si>
  <si>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</si>
  <si>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</si>
  <si>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</si>
  <si>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</si>
  <si>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</si>
  <si>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</si>
  <si>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</si>
  <si>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</si>
  <si>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</si>
  <si>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</si>
  <si>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</si>
  <si>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</si>
  <si>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</si>
  <si>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</si>
  <si>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</si>
  <si>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</si>
  <si>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</si>
  <si>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</si>
  <si>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</si>
  <si>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</si>
  <si>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</si>
  <si>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</si>
  <si>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</si>
  <si>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</si>
  <si>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</si>
  <si>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</si>
  <si>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</si>
  <si>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</si>
  <si>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</si>
  <si>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</si>
  <si>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</si>
  <si>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</si>
  <si>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</si>
  <si>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</si>
  <si>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</si>
  <si>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</si>
  <si>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</si>
  <si>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</si>
  <si>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</si>
  <si>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</si>
  <si>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</si>
  <si>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</si>
  <si>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</si>
  <si>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</si>
  <si>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</si>
  <si>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</si>
  <si>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</si>
  <si>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</si>
  <si>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</si>
  <si>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</si>
  <si>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</si>
  <si>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</si>
  <si>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</si>
  <si>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</si>
  <si>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</si>
  <si>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</si>
  <si>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</si>
  <si>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</si>
  <si>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</si>
  <si>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</si>
  <si>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</si>
  <si>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</si>
  <si>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</si>
  <si>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</si>
  <si>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</si>
  <si>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</si>
  <si>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</si>
  <si>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</si>
  <si>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</si>
  <si>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</si>
  <si>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</si>
  <si>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</si>
  <si>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</si>
  <si>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</si>
  <si>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</si>
  <si>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</si>
  <si>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</si>
  <si>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</si>
  <si>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</si>
  <si>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</si>
  <si>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</si>
  <si>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</si>
  <si>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</si>
  <si>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</si>
  <si>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</si>
  <si>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</si>
  <si>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</si>
  <si>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</si>
  <si>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</si>
  <si>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</si>
  <si>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</si>
  <si>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</si>
  <si>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</si>
  <si>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</si>
  <si>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</si>
  <si>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</si>
  <si>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</si>
  <si>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</si>
  <si>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</si>
  <si>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</si>
  <si>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</si>
  <si>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</si>
  <si>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</si>
  <si>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</si>
  <si>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</si>
  <si>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</si>
  <si>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McAuley House</t>
  </si>
  <si>
    <t>2-14 Castle Street</t>
  </si>
  <si>
    <t>BT1 1SA</t>
  </si>
  <si>
    <t>Phone:</t>
  </si>
  <si>
    <t>02890 348160</t>
  </si>
  <si>
    <t>Fax:</t>
  </si>
  <si>
    <t>02890 348161</t>
  </si>
  <si>
    <t>Email:</t>
  </si>
  <si>
    <t>census.nisra@dfpni.gov.uk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</si>
  <si>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</si>
  <si>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</si>
  <si>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</si>
  <si>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</si>
  <si>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</si>
  <si>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</si>
  <si>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</si>
  <si>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</si>
  <si>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</si>
  <si>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</si>
  <si>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</si>
  <si>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</si>
  <si>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</si>
  <si>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</si>
  <si>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</si>
  <si>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</si>
  <si>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</si>
  <si>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</si>
  <si>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</si>
  <si>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</si>
  <si>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</si>
  <si>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</si>
  <si>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</si>
  <si>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</si>
  <si>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</si>
  <si>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</si>
  <si>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</si>
  <si>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</si>
  <si>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</si>
  <si>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</si>
  <si>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</si>
  <si>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</si>
  <si>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</si>
  <si>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</si>
  <si>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http://www.nisra.gov.uk/demography/default.asp27.htm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</si>
  <si>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</si>
  <si>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</si>
  <si>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</si>
  <si>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</si>
  <si>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..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</si>
  <si>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</si>
  <si>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</si>
  <si>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</si>
  <si>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</si>
  <si>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</si>
  <si>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</si>
  <si>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</si>
  <si>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</si>
  <si>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</si>
  <si>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</si>
  <si>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</si>
  <si>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</si>
  <si>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</si>
  <si>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The quarterly report which accompanies these tables, as well as previous reports,</t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</si>
  <si>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</si>
  <si>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</si>
  <si>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</si>
  <si>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</si>
  <si>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</si>
  <si>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</si>
  <si>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</si>
  <si>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</si>
  <si>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</si>
  <si>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</si>
  <si>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</si>
  <si>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</si>
  <si>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</si>
  <si>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</si>
  <si>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</si>
  <si>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2: Vital Statistics by Registration Month from January 2009</t>
  </si>
  <si>
    <t xml:space="preserve">4th 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</si>
  <si>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</si>
  <si>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</si>
  <si>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</si>
  <si>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</si>
  <si>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</si>
  <si>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</si>
  <si>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</si>
  <si>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</si>
  <si>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2</t>
    </r>
    <r>
      <rPr>
        <sz val="9"/>
        <rFont val="Arial"/>
        <family val="2"/>
      </rPr>
      <t xml:space="preserve"> From 2009 onwards, includes birth registrations outside of civil partnerships for cases registered under the Human Fertility and Embryology Act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</si>
  <si>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</si>
  <si>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r>
      <t xml:space="preserve">Rate </t>
    </r>
    <r>
      <rPr>
        <vertAlign val="superscript"/>
        <sz val="10"/>
        <rFont val="Arial"/>
        <family val="2"/>
      </rPr>
      <t>1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</si>
  <si>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</si>
  <si>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</si>
  <si>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</si>
  <si>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t>Age Group</t>
  </si>
  <si>
    <r>
      <t>3</t>
    </r>
    <r>
      <rPr>
        <sz val="9"/>
        <rFont val="Arial"/>
        <family val="2"/>
      </rPr>
      <t xml:space="preserve">  Mothers aged less than 20</t>
    </r>
  </si>
  <si>
    <t>Brian Green</t>
  </si>
  <si>
    <t>Total</t>
  </si>
  <si>
    <t>% Outside Marriage</t>
  </si>
  <si>
    <t>To Teenage Mothers</t>
  </si>
  <si>
    <t>To Mothers Aged 30 and Over</t>
  </si>
  <si>
    <t>Live Birth and Stillbirth Statistics by Quarter from Quarter 1 of 2001</t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</si>
  <si>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</si>
  <si>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t>Civil Marriages
(% of total)</t>
  </si>
  <si>
    <t>Death, Marriage and Civil Partnership Statistics by Quarter from Quarter 1 of 2001</t>
  </si>
  <si>
    <t>Cause of Death Statistics by Quarter from Quarter 1 of 2001</t>
  </si>
  <si>
    <r>
      <t xml:space="preserve">Birth Rate </t>
    </r>
    <r>
      <rPr>
        <b/>
        <vertAlign val="superscript"/>
        <sz val="10"/>
        <rFont val="Arial"/>
        <family val="2"/>
      </rPr>
      <t>1</t>
    </r>
  </si>
  <si>
    <r>
      <t xml:space="preserve">Outside 
Marriage </t>
    </r>
    <r>
      <rPr>
        <b/>
        <vertAlign val="superscript"/>
        <sz val="10"/>
        <rFont val="Arial"/>
        <family val="2"/>
      </rPr>
      <t>2</t>
    </r>
  </si>
  <si>
    <r>
      <t xml:space="preserve">Death Rate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</si>
  <si>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</si>
  <si>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r>
      <t xml:space="preserve">1 </t>
    </r>
    <r>
      <rPr>
        <sz val="9"/>
        <rFont val="Arial"/>
        <family val="2"/>
      </rPr>
      <t>Annualised rate per 1,000 of the population, based on mid-year population estimates</t>
    </r>
  </si>
  <si>
    <t>Total Marriages</t>
  </si>
  <si>
    <r>
      <t xml:space="preserve">1 </t>
    </r>
    <r>
      <rPr>
        <sz val="9"/>
        <rFont val="Arial"/>
        <family val="2"/>
      </rPr>
      <t>Trend is calculated using an average of the quarter in question plus the preceding three quarters and is plotted against the final quarter.</t>
    </r>
  </si>
  <si>
    <t>Estimated Population 30 June 2014</t>
  </si>
  <si>
    <t xml:space="preserve">* 2014 rates have been updated using the 2014 mid-year population estimates, rates may therefore differ from those previously published. </t>
  </si>
  <si>
    <t>2014*</t>
  </si>
  <si>
    <t>** 2015 rates have been calculated using the 2014 mid-year population estimates.</t>
  </si>
  <si>
    <t>2015**</t>
  </si>
  <si>
    <t>Table 1a: Birth and Stillbirth Statistics by Quarter from Quarter 1 2001</t>
  </si>
  <si>
    <t>Table 1b: Death, Marriage and Civil Partnership Statistics by Quarter from Quarter 1 2001</t>
  </si>
  <si>
    <t>Table 1c: Cause of Death Statistics by Quarter from Quarter 1 2001</t>
  </si>
  <si>
    <t>Figure 1a: Quarterly Births and Deaths, 1998 to 2015 (Q4) - non-zero y-axis</t>
  </si>
  <si>
    <t>Figure 1b: Quarterly Marriages, 1998 to 2015 (Q4)</t>
  </si>
  <si>
    <t>Table 4a: Deaths Registered During Quarter Ended 31 December 2015 Classified by Cause, Gender and Age Group</t>
  </si>
  <si>
    <t>Table 4b: Deaths Registered During Quarter Ended 31 December 2015 Classified by Cause and Health and Social Care Trust (HSCT)</t>
  </si>
  <si>
    <t>Table 3a         Vital Statistics by Area (Quarter 4 of 2015 - October to December)</t>
  </si>
  <si>
    <t>Table 3b        Vital Statistics by Local Government Districts 2014 (Quarter 4 of 2015 - October to December)</t>
  </si>
  <si>
    <t>Deaths Registered During Quarter 4 of 2015 (October to December) Classified by Cause, Gender and Age Group</t>
  </si>
  <si>
    <t>Deaths Registered During Quarter 4 of 2015 (October to December) Classified by Cause and Health and Social Care Trust (HSCT)</t>
  </si>
  <si>
    <t>Ards and North Down</t>
  </si>
  <si>
    <t>Armagh City, Banbridge and Craigavon</t>
  </si>
  <si>
    <t>Derry City and Strabane</t>
  </si>
  <si>
    <t>Table 3a: Vital Statistics by Area (Registered between 1 October 2015 and 31 December 2015)</t>
  </si>
  <si>
    <t>Table 3b: Vital Statistics by Local Government Districts (2014) (Registered between 1 October 2015 and 31 December 2015)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</si>
</sst>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b/>
      <u/>
      <sz val="14"/>
      <color rgb="FF0070C0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u/>
      <sz val="10.45"/>
      <color indexed="12"/>
      <name val="Arial"/>
      <family val="2"/>
    </font>
    <font>
      <b/>
      <sz val="12"/>
      <name val="Arial MT"/>
    </font>
    <font>
      <sz val="10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2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/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Fill="1" applyBorder="1"/>
    <xf numFmtId="0" fontId="5" fillId="0" borderId="4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 wrapText="1"/>
    </xf>
    <xf numFmtId="0" fontId="13" fillId="0" borderId="0" xfId="0" applyFont="1"/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3" fontId="5" fillId="0" borderId="0" xfId="0" applyNumberFormat="1" applyFont="1"/>
    <xf numFmtId="0" fontId="5" fillId="0" borderId="4" xfId="0" applyNumberFormat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1" applyFill="1" applyAlignment="1" applyProtection="1"/>
    <xf numFmtId="0" fontId="3" fillId="2" borderId="0" xfId="0" quotePrefix="1" applyFont="1" applyFill="1"/>
    <xf numFmtId="0" fontId="2" fillId="2" borderId="0" xfId="0" applyFont="1" applyFill="1"/>
    <xf numFmtId="0" fontId="11" fillId="2" borderId="0" xfId="1" applyFont="1" applyFill="1" applyAlignment="1" applyProtection="1"/>
    <xf numFmtId="0" fontId="5" fillId="0" borderId="0" xfId="0" applyFont="1"/>
    <xf numFmtId="3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1" xfId="0" applyFont="1" applyFill="1" applyBorder="1"/>
    <xf numFmtId="0" fontId="5" fillId="0" borderId="4" xfId="0" applyFont="1" applyFill="1" applyBorder="1"/>
    <xf numFmtId="0" fontId="8" fillId="0" borderId="4" xfId="0" applyFont="1" applyFill="1" applyBorder="1"/>
    <xf numFmtId="0" fontId="5" fillId="0" borderId="20" xfId="0" applyFont="1" applyFill="1" applyBorder="1"/>
    <xf numFmtId="3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27" xfId="0" applyFont="1" applyFill="1" applyBorder="1"/>
    <xf numFmtId="0" fontId="5" fillId="0" borderId="5" xfId="0" applyFont="1" applyFill="1" applyBorder="1"/>
    <xf numFmtId="0" fontId="4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8" fillId="0" borderId="21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2" borderId="0" xfId="0" applyFont="1" applyFill="1"/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3" fontId="5" fillId="0" borderId="28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/>
    </xf>
    <xf numFmtId="0" fontId="5" fillId="0" borderId="10" xfId="0" applyFont="1" applyFill="1" applyBorder="1"/>
    <xf numFmtId="164" fontId="5" fillId="0" borderId="11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vertical="top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/>
    <xf numFmtId="0" fontId="5" fillId="0" borderId="0" xfId="0" applyFont="1" applyFill="1" applyAlignment="1"/>
    <xf numFmtId="0" fontId="5" fillId="0" borderId="1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3" fontId="5" fillId="0" borderId="9" xfId="0" applyNumberFormat="1" applyFont="1" applyFill="1" applyBorder="1"/>
    <xf numFmtId="3" fontId="5" fillId="0" borderId="0" xfId="0" applyNumberFormat="1" applyFont="1" applyFill="1"/>
    <xf numFmtId="0" fontId="5" fillId="0" borderId="2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41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 wrapText="1"/>
    </xf>
    <xf numFmtId="17" fontId="5" fillId="0" borderId="37" xfId="0" quotePrefix="1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9" fillId="0" borderId="0" xfId="1" applyFont="1" applyAlignment="1" applyProtection="1"/>
    <xf numFmtId="0" fontId="20" fillId="0" borderId="0" xfId="0" applyFont="1" applyAlignment="1">
      <alignment horizontal="center" readingOrder="1"/>
    </xf>
    <xf numFmtId="0" fontId="5" fillId="0" borderId="7" xfId="0" applyFont="1" applyFill="1" applyBorder="1" applyAlignment="1">
      <alignment horizontal="right" wrapText="1"/>
    </xf>
    <xf numFmtId="164" fontId="12" fillId="0" borderId="5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/>
    </xf>
    <xf numFmtId="164" fontId="12" fillId="0" borderId="15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6" xfId="0" applyNumberFormat="1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right" vertical="top"/>
    </xf>
    <xf numFmtId="0" fontId="5" fillId="0" borderId="4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8" fillId="0" borderId="28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wrapText="1"/>
    </xf>
    <xf numFmtId="164" fontId="12" fillId="0" borderId="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12" xfId="0" applyFont="1" applyFill="1" applyBorder="1" applyAlignment="1">
      <alignment horizontal="center" vertical="top"/>
    </xf>
    <xf numFmtId="1" fontId="5" fillId="0" borderId="0" xfId="0" applyNumberFormat="1" applyFont="1" applyFill="1"/>
    <xf numFmtId="0" fontId="5" fillId="0" borderId="5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/>
    <xf numFmtId="9" fontId="1" fillId="0" borderId="0" xfId="2" applyFont="1" applyFill="1"/>
    <xf numFmtId="0" fontId="1" fillId="0" borderId="14" xfId="0" applyFont="1" applyFill="1" applyBorder="1"/>
    <xf numFmtId="0" fontId="1" fillId="0" borderId="0" xfId="0" applyFont="1" applyFill="1" applyBorder="1"/>
    <xf numFmtId="0" fontId="5" fillId="0" borderId="3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8" fillId="0" borderId="4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5" fillId="0" borderId="0" xfId="0" applyNumberFormat="1" applyFont="1" applyFill="1"/>
    <xf numFmtId="0" fontId="5" fillId="0" borderId="0" xfId="2" applyNumberFormat="1" applyFont="1" applyFill="1"/>
    <xf numFmtId="3" fontId="5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5" fontId="5" fillId="0" borderId="0" xfId="2" applyNumberFormat="1" applyFont="1" applyFill="1"/>
    <xf numFmtId="3" fontId="23" fillId="0" borderId="0" xfId="0" applyNumberFormat="1" applyFont="1" applyFill="1" applyAlignment="1"/>
    <xf numFmtId="3" fontId="1" fillId="0" borderId="0" xfId="7" applyNumberFormat="1" applyFont="1" applyFill="1"/>
    <xf numFmtId="0" fontId="5" fillId="0" borderId="1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64" fontId="12" fillId="0" borderId="27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wrapText="1"/>
    </xf>
    <xf numFmtId="164" fontId="1" fillId="0" borderId="0" xfId="0" applyNumberFormat="1" applyFont="1" applyFill="1"/>
    <xf numFmtId="0" fontId="1" fillId="0" borderId="0" xfId="0" applyNumberFormat="1" applyFont="1" applyFill="1"/>
    <xf numFmtId="0" fontId="1" fillId="0" borderId="0" xfId="2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4" xfId="0" applyFont="1" applyFill="1" applyBorder="1"/>
    <xf numFmtId="0" fontId="5" fillId="0" borderId="13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8" fillId="0" borderId="24" xfId="0" applyNumberFormat="1" applyFont="1" applyFill="1" applyBorder="1" applyAlignment="1">
      <alignment horizontal="center"/>
    </xf>
    <xf numFmtId="166" fontId="27" fillId="0" borderId="25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5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wrapText="1"/>
    </xf>
    <xf numFmtId="0" fontId="1" fillId="0" borderId="4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8" fillId="0" borderId="4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" fontId="8" fillId="0" borderId="27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51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</cellXfs>
  <cellStyles count="11">
    <cellStyle name="Hyperlink" xfId="1" builtinId="8"/>
    <cellStyle name="Hyperlink 2" xfId="5"/>
    <cellStyle name="Hyperlink 3" xfId="6"/>
    <cellStyle name="Normal" xfId="0" builtinId="0"/>
    <cellStyle name="Normal 2" xfId="3"/>
    <cellStyle name="Normal 2 2" xfId="4"/>
    <cellStyle name="Normal 2 3" xfId="10"/>
    <cellStyle name="Normal 3" xfId="8"/>
    <cellStyle name="Normal 4" xfId="7"/>
    <cellStyle name="Percent" xfId="2" builtinId="5"/>
    <cellStyle name="Percent 2" xfId="9"/>
  </cellStyles>
  <dxfs count="0"/>
  <tableStyles count="0" defaultTableStyle="TableStyleMedium9" defaultPivotStyle="PivotStyleLight16"/>
  <colors>
    <mruColors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Figure 1a: Quarterly Live Births and Deaths, 1999 to 2015 (Q4) - non-zero axis </a:t>
            </a:r>
            <a:endParaRPr lang="en-GB"/>
          </a:p>
        </c:rich>
      </c:tx>
      <c:overlay val="1"/>
    </c:title>
    <c:plotArea>
      <c:layout>
        <c:manualLayout>
          <c:layoutTarget val="inner"/>
          <c:xMode val="edge"/>
          <c:yMode val="edge"/>
          <c:x val="8.790072388831438E-2"/>
          <c:y val="0.12711864406779674"/>
          <c:w val="0.9017580144777666"/>
          <c:h val="0.69830508474576258"/>
        </c:manualLayout>
      </c:layout>
      <c:lineChart>
        <c:grouping val="standard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'Figure1a&amp;1bData'!$A$16:$B$83</c:f>
              <c:multiLvlStrCache>
                <c:ptCount val="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'Figure1a&amp;1bData'!$C$16:$C$83</c:f>
              <c:numCache>
                <c:formatCode>#,##0</c:formatCode>
                <c:ptCount val="68"/>
                <c:pt idx="0">
                  <c:v>5922</c:v>
                </c:pt>
                <c:pt idx="1">
                  <c:v>5862</c:v>
                </c:pt>
                <c:pt idx="2">
                  <c:v>6029</c:v>
                </c:pt>
                <c:pt idx="3">
                  <c:v>5144</c:v>
                </c:pt>
                <c:pt idx="4">
                  <c:v>5786</c:v>
                </c:pt>
                <c:pt idx="5">
                  <c:v>5315</c:v>
                </c:pt>
                <c:pt idx="6">
                  <c:v>5453</c:v>
                </c:pt>
                <c:pt idx="7">
                  <c:v>4958</c:v>
                </c:pt>
                <c:pt idx="8">
                  <c:v>5796</c:v>
                </c:pt>
                <c:pt idx="9">
                  <c:v>5348</c:v>
                </c:pt>
                <c:pt idx="10">
                  <c:v>5557</c:v>
                </c:pt>
                <c:pt idx="11">
                  <c:v>5261</c:v>
                </c:pt>
                <c:pt idx="12">
                  <c:v>5304</c:v>
                </c:pt>
                <c:pt idx="13">
                  <c:v>5334</c:v>
                </c:pt>
                <c:pt idx="14">
                  <c:v>5542</c:v>
                </c:pt>
                <c:pt idx="15">
                  <c:v>5205</c:v>
                </c:pt>
                <c:pt idx="16">
                  <c:v>5350</c:v>
                </c:pt>
                <c:pt idx="17">
                  <c:v>5392</c:v>
                </c:pt>
                <c:pt idx="18">
                  <c:v>5590</c:v>
                </c:pt>
                <c:pt idx="19">
                  <c:v>5316</c:v>
                </c:pt>
                <c:pt idx="20">
                  <c:v>5677</c:v>
                </c:pt>
                <c:pt idx="21">
                  <c:v>5435</c:v>
                </c:pt>
                <c:pt idx="22">
                  <c:v>5786</c:v>
                </c:pt>
                <c:pt idx="23">
                  <c:v>5420</c:v>
                </c:pt>
                <c:pt idx="24">
                  <c:v>5530</c:v>
                </c:pt>
                <c:pt idx="25">
                  <c:v>5700</c:v>
                </c:pt>
                <c:pt idx="26">
                  <c:v>5918</c:v>
                </c:pt>
                <c:pt idx="27">
                  <c:v>5180</c:v>
                </c:pt>
                <c:pt idx="28">
                  <c:v>5822</c:v>
                </c:pt>
                <c:pt idx="29">
                  <c:v>5765</c:v>
                </c:pt>
                <c:pt idx="30">
                  <c:v>6090</c:v>
                </c:pt>
                <c:pt idx="31">
                  <c:v>5595</c:v>
                </c:pt>
                <c:pt idx="32">
                  <c:v>6144</c:v>
                </c:pt>
                <c:pt idx="33">
                  <c:v>5994</c:v>
                </c:pt>
                <c:pt idx="34">
                  <c:v>6450</c:v>
                </c:pt>
                <c:pt idx="35">
                  <c:v>5863</c:v>
                </c:pt>
                <c:pt idx="36">
                  <c:v>6534</c:v>
                </c:pt>
                <c:pt idx="37">
                  <c:v>6333</c:v>
                </c:pt>
                <c:pt idx="38">
                  <c:v>6450</c:v>
                </c:pt>
                <c:pt idx="39">
                  <c:v>6314</c:v>
                </c:pt>
                <c:pt idx="40">
                  <c:v>6322</c:v>
                </c:pt>
                <c:pt idx="41">
                  <c:v>6291</c:v>
                </c:pt>
                <c:pt idx="42">
                  <c:v>6330</c:v>
                </c:pt>
                <c:pt idx="43">
                  <c:v>5967</c:v>
                </c:pt>
                <c:pt idx="44">
                  <c:v>6443</c:v>
                </c:pt>
                <c:pt idx="45">
                  <c:v>6292</c:v>
                </c:pt>
                <c:pt idx="46">
                  <c:v>6412</c:v>
                </c:pt>
                <c:pt idx="47">
                  <c:v>6168</c:v>
                </c:pt>
                <c:pt idx="48">
                  <c:v>6701</c:v>
                </c:pt>
                <c:pt idx="49">
                  <c:v>6156</c:v>
                </c:pt>
                <c:pt idx="50">
                  <c:v>6482</c:v>
                </c:pt>
                <c:pt idx="51">
                  <c:v>5934</c:v>
                </c:pt>
                <c:pt idx="52">
                  <c:v>6615</c:v>
                </c:pt>
                <c:pt idx="53">
                  <c:v>6209</c:v>
                </c:pt>
                <c:pt idx="54">
                  <c:v>6285</c:v>
                </c:pt>
                <c:pt idx="55">
                  <c:v>6160</c:v>
                </c:pt>
                <c:pt idx="56">
                  <c:v>6146</c:v>
                </c:pt>
                <c:pt idx="57">
                  <c:v>5964</c:v>
                </c:pt>
                <c:pt idx="58">
                  <c:v>6367</c:v>
                </c:pt>
                <c:pt idx="59">
                  <c:v>5802</c:v>
                </c:pt>
                <c:pt idx="60">
                  <c:v>6056</c:v>
                </c:pt>
                <c:pt idx="61">
                  <c:v>6000</c:v>
                </c:pt>
                <c:pt idx="62">
                  <c:v>6349</c:v>
                </c:pt>
                <c:pt idx="63">
                  <c:v>5988</c:v>
                </c:pt>
                <c:pt idx="64">
                  <c:v>5948</c:v>
                </c:pt>
                <c:pt idx="65">
                  <c:v>5894</c:v>
                </c:pt>
                <c:pt idx="66">
                  <c:v>6413</c:v>
                </c:pt>
                <c:pt idx="67">
                  <c:v>5960</c:v>
                </c:pt>
              </c:numCache>
            </c:numRef>
          </c:val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'Figure1a&amp;1bData'!$A$16:$B$83</c:f>
              <c:multiLvlStrCache>
                <c:ptCount val="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'Figure1a&amp;1bData'!$F$14:$F$81</c:f>
              <c:numCache>
                <c:formatCode>#,##0</c:formatCode>
                <c:ptCount val="68"/>
                <c:pt idx="0">
                  <c:v>5896.75</c:v>
                </c:pt>
                <c:pt idx="1">
                  <c:v>5851.5</c:v>
                </c:pt>
                <c:pt idx="2">
                  <c:v>5814</c:v>
                </c:pt>
                <c:pt idx="3">
                  <c:v>5739.25</c:v>
                </c:pt>
                <c:pt idx="4">
                  <c:v>5705.25</c:v>
                </c:pt>
                <c:pt idx="5">
                  <c:v>5568.5</c:v>
                </c:pt>
                <c:pt idx="6">
                  <c:v>5424.5</c:v>
                </c:pt>
                <c:pt idx="7">
                  <c:v>5378</c:v>
                </c:pt>
                <c:pt idx="8">
                  <c:v>5380.5</c:v>
                </c:pt>
                <c:pt idx="9">
                  <c:v>5388.75</c:v>
                </c:pt>
                <c:pt idx="10">
                  <c:v>5414.75</c:v>
                </c:pt>
                <c:pt idx="11">
                  <c:v>5490.5</c:v>
                </c:pt>
                <c:pt idx="12">
                  <c:v>5367.5</c:v>
                </c:pt>
                <c:pt idx="13">
                  <c:v>5364</c:v>
                </c:pt>
                <c:pt idx="14">
                  <c:v>5360.25</c:v>
                </c:pt>
                <c:pt idx="15">
                  <c:v>5346.25</c:v>
                </c:pt>
                <c:pt idx="16">
                  <c:v>5357.75</c:v>
                </c:pt>
                <c:pt idx="17">
                  <c:v>5372.25</c:v>
                </c:pt>
                <c:pt idx="18">
                  <c:v>5384.25</c:v>
                </c:pt>
                <c:pt idx="19">
                  <c:v>5412</c:v>
                </c:pt>
                <c:pt idx="20">
                  <c:v>5493.75</c:v>
                </c:pt>
                <c:pt idx="21">
                  <c:v>5504.5</c:v>
                </c:pt>
                <c:pt idx="22">
                  <c:v>5553.5</c:v>
                </c:pt>
                <c:pt idx="23">
                  <c:v>5579.5</c:v>
                </c:pt>
                <c:pt idx="24">
                  <c:v>5542.75</c:v>
                </c:pt>
                <c:pt idx="25">
                  <c:v>5609</c:v>
                </c:pt>
                <c:pt idx="26">
                  <c:v>5642</c:v>
                </c:pt>
                <c:pt idx="27">
                  <c:v>5582</c:v>
                </c:pt>
                <c:pt idx="28">
                  <c:v>5655</c:v>
                </c:pt>
                <c:pt idx="29">
                  <c:v>5671.25</c:v>
                </c:pt>
                <c:pt idx="30">
                  <c:v>5714.25</c:v>
                </c:pt>
                <c:pt idx="31">
                  <c:v>5818</c:v>
                </c:pt>
                <c:pt idx="32">
                  <c:v>5898.5</c:v>
                </c:pt>
                <c:pt idx="33">
                  <c:v>5955.75</c:v>
                </c:pt>
                <c:pt idx="34">
                  <c:v>6045.75</c:v>
                </c:pt>
                <c:pt idx="35">
                  <c:v>6112.75</c:v>
                </c:pt>
                <c:pt idx="36">
                  <c:v>6210.25</c:v>
                </c:pt>
                <c:pt idx="37">
                  <c:v>6295</c:v>
                </c:pt>
                <c:pt idx="38">
                  <c:v>6295</c:v>
                </c:pt>
                <c:pt idx="39">
                  <c:v>6407.75</c:v>
                </c:pt>
                <c:pt idx="40">
                  <c:v>6354.75</c:v>
                </c:pt>
                <c:pt idx="41">
                  <c:v>6344.25</c:v>
                </c:pt>
                <c:pt idx="42">
                  <c:v>6314.25</c:v>
                </c:pt>
                <c:pt idx="43">
                  <c:v>6227.5</c:v>
                </c:pt>
                <c:pt idx="44">
                  <c:v>6257.75</c:v>
                </c:pt>
                <c:pt idx="45">
                  <c:v>6258</c:v>
                </c:pt>
                <c:pt idx="46">
                  <c:v>6278.5</c:v>
                </c:pt>
                <c:pt idx="47">
                  <c:v>6328.75</c:v>
                </c:pt>
                <c:pt idx="48">
                  <c:v>6393.25</c:v>
                </c:pt>
                <c:pt idx="49">
                  <c:v>6359.25</c:v>
                </c:pt>
                <c:pt idx="50">
                  <c:v>6376.75</c:v>
                </c:pt>
                <c:pt idx="51">
                  <c:v>6318.25</c:v>
                </c:pt>
                <c:pt idx="52">
                  <c:v>6296.75</c:v>
                </c:pt>
                <c:pt idx="53">
                  <c:v>6310</c:v>
                </c:pt>
                <c:pt idx="54">
                  <c:v>6260.75</c:v>
                </c:pt>
                <c:pt idx="55">
                  <c:v>6317.25</c:v>
                </c:pt>
                <c:pt idx="56">
                  <c:v>6200</c:v>
                </c:pt>
                <c:pt idx="57">
                  <c:v>6138.75</c:v>
                </c:pt>
                <c:pt idx="58">
                  <c:v>6159.25</c:v>
                </c:pt>
                <c:pt idx="59">
                  <c:v>6069.75</c:v>
                </c:pt>
                <c:pt idx="60">
                  <c:v>6047.25</c:v>
                </c:pt>
                <c:pt idx="61">
                  <c:v>6056.25</c:v>
                </c:pt>
                <c:pt idx="62">
                  <c:v>6051.75</c:v>
                </c:pt>
                <c:pt idx="63">
                  <c:v>6098.25</c:v>
                </c:pt>
                <c:pt idx="64">
                  <c:v>6071.25</c:v>
                </c:pt>
                <c:pt idx="65">
                  <c:v>6044.75</c:v>
                </c:pt>
                <c:pt idx="66">
                  <c:v>6060.75</c:v>
                </c:pt>
                <c:pt idx="67">
                  <c:v>6053.75</c:v>
                </c:pt>
              </c:numCache>
            </c:numRef>
          </c:val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28"/>
            <c:marker>
              <c:symbol val="diamond"/>
              <c:size val="3"/>
            </c:marker>
          </c:dPt>
          <c:cat>
            <c:multiLvlStrRef>
              <c:f>'Figure1a&amp;1bData'!$A$16:$B$83</c:f>
              <c:multiLvlStrCache>
                <c:ptCount val="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'Figure1a&amp;1bData'!$D$16:$D$83</c:f>
              <c:numCache>
                <c:formatCode>#,##0</c:formatCode>
                <c:ptCount val="68"/>
                <c:pt idx="0">
                  <c:v>4722</c:v>
                </c:pt>
                <c:pt idx="1">
                  <c:v>3682</c:v>
                </c:pt>
                <c:pt idx="2">
                  <c:v>3456</c:v>
                </c:pt>
                <c:pt idx="3">
                  <c:v>3803</c:v>
                </c:pt>
                <c:pt idx="4">
                  <c:v>4695</c:v>
                </c:pt>
                <c:pt idx="5">
                  <c:v>3569</c:v>
                </c:pt>
                <c:pt idx="6">
                  <c:v>3182</c:v>
                </c:pt>
                <c:pt idx="7">
                  <c:v>3457</c:v>
                </c:pt>
                <c:pt idx="8">
                  <c:v>4103</c:v>
                </c:pt>
                <c:pt idx="9">
                  <c:v>3573</c:v>
                </c:pt>
                <c:pt idx="10">
                  <c:v>3336</c:v>
                </c:pt>
                <c:pt idx="11">
                  <c:v>3501</c:v>
                </c:pt>
                <c:pt idx="12">
                  <c:v>3871</c:v>
                </c:pt>
                <c:pt idx="13">
                  <c:v>3511</c:v>
                </c:pt>
                <c:pt idx="14">
                  <c:v>3527</c:v>
                </c:pt>
                <c:pt idx="15">
                  <c:v>3677</c:v>
                </c:pt>
                <c:pt idx="16">
                  <c:v>3860</c:v>
                </c:pt>
                <c:pt idx="17">
                  <c:v>3442</c:v>
                </c:pt>
                <c:pt idx="18">
                  <c:v>3464</c:v>
                </c:pt>
                <c:pt idx="19">
                  <c:v>3696</c:v>
                </c:pt>
                <c:pt idx="20">
                  <c:v>3867</c:v>
                </c:pt>
                <c:pt idx="21">
                  <c:v>3558</c:v>
                </c:pt>
                <c:pt idx="22">
                  <c:v>3434</c:v>
                </c:pt>
                <c:pt idx="23">
                  <c:v>3495</c:v>
                </c:pt>
                <c:pt idx="24">
                  <c:v>3796</c:v>
                </c:pt>
                <c:pt idx="25">
                  <c:v>3665</c:v>
                </c:pt>
                <c:pt idx="26">
                  <c:v>3358</c:v>
                </c:pt>
                <c:pt idx="27">
                  <c:v>3405</c:v>
                </c:pt>
                <c:pt idx="28">
                  <c:v>4022</c:v>
                </c:pt>
                <c:pt idx="29">
                  <c:v>3619</c:v>
                </c:pt>
                <c:pt idx="30">
                  <c:v>3427</c:v>
                </c:pt>
                <c:pt idx="31">
                  <c:v>3464</c:v>
                </c:pt>
                <c:pt idx="32">
                  <c:v>4188</c:v>
                </c:pt>
                <c:pt idx="33">
                  <c:v>3612</c:v>
                </c:pt>
                <c:pt idx="34">
                  <c:v>3253</c:v>
                </c:pt>
                <c:pt idx="35">
                  <c:v>3596</c:v>
                </c:pt>
                <c:pt idx="36">
                  <c:v>4145</c:v>
                </c:pt>
                <c:pt idx="37">
                  <c:v>3599</c:v>
                </c:pt>
                <c:pt idx="38">
                  <c:v>3419</c:v>
                </c:pt>
                <c:pt idx="39">
                  <c:v>3744</c:v>
                </c:pt>
                <c:pt idx="40">
                  <c:v>4177</c:v>
                </c:pt>
                <c:pt idx="41">
                  <c:v>3442</c:v>
                </c:pt>
                <c:pt idx="42">
                  <c:v>3235</c:v>
                </c:pt>
                <c:pt idx="43">
                  <c:v>3559</c:v>
                </c:pt>
                <c:pt idx="44">
                  <c:v>4114</c:v>
                </c:pt>
                <c:pt idx="45">
                  <c:v>3340</c:v>
                </c:pt>
                <c:pt idx="46">
                  <c:v>3279</c:v>
                </c:pt>
                <c:pt idx="47">
                  <c:v>3724</c:v>
                </c:pt>
                <c:pt idx="48">
                  <c:v>4019</c:v>
                </c:pt>
                <c:pt idx="49">
                  <c:v>3483</c:v>
                </c:pt>
                <c:pt idx="50">
                  <c:v>3264</c:v>
                </c:pt>
                <c:pt idx="51">
                  <c:v>3438</c:v>
                </c:pt>
                <c:pt idx="52">
                  <c:v>4016</c:v>
                </c:pt>
                <c:pt idx="53">
                  <c:v>3720</c:v>
                </c:pt>
                <c:pt idx="54">
                  <c:v>3349</c:v>
                </c:pt>
                <c:pt idx="55">
                  <c:v>3671</c:v>
                </c:pt>
                <c:pt idx="56">
                  <c:v>4215</c:v>
                </c:pt>
                <c:pt idx="57">
                  <c:v>3732</c:v>
                </c:pt>
                <c:pt idx="58">
                  <c:v>3462</c:v>
                </c:pt>
                <c:pt idx="59">
                  <c:v>3559</c:v>
                </c:pt>
                <c:pt idx="60">
                  <c:v>4009</c:v>
                </c:pt>
                <c:pt idx="61">
                  <c:v>3356</c:v>
                </c:pt>
                <c:pt idx="62">
                  <c:v>3544</c:v>
                </c:pt>
                <c:pt idx="63">
                  <c:v>3769</c:v>
                </c:pt>
                <c:pt idx="64">
                  <c:v>4467</c:v>
                </c:pt>
                <c:pt idx="65">
                  <c:v>3769</c:v>
                </c:pt>
                <c:pt idx="66">
                  <c:v>3490</c:v>
                </c:pt>
                <c:pt idx="67">
                  <c:v>3822</c:v>
                </c:pt>
              </c:numCache>
            </c:numRef>
          </c:val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multiLvlStrRef>
              <c:f>'Figure1a&amp;1bData'!$A$16:$B$83</c:f>
              <c:multiLvlStrCache>
                <c:ptCount val="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'Figure1a&amp;1bData'!$G$14:$G$81</c:f>
              <c:numCache>
                <c:formatCode>#,##0</c:formatCode>
                <c:ptCount val="68"/>
                <c:pt idx="0">
                  <c:v>3910</c:v>
                </c:pt>
                <c:pt idx="1">
                  <c:v>3869.5</c:v>
                </c:pt>
                <c:pt idx="2">
                  <c:v>3865.5</c:v>
                </c:pt>
                <c:pt idx="3">
                  <c:v>3915.75</c:v>
                </c:pt>
                <c:pt idx="4">
                  <c:v>3909</c:v>
                </c:pt>
                <c:pt idx="5">
                  <c:v>3880.75</c:v>
                </c:pt>
                <c:pt idx="6">
                  <c:v>3812.25</c:v>
                </c:pt>
                <c:pt idx="7">
                  <c:v>3725.75</c:v>
                </c:pt>
                <c:pt idx="8">
                  <c:v>3577.75</c:v>
                </c:pt>
                <c:pt idx="9">
                  <c:v>3578.75</c:v>
                </c:pt>
                <c:pt idx="10">
                  <c:v>3617.25</c:v>
                </c:pt>
                <c:pt idx="11">
                  <c:v>3628.25</c:v>
                </c:pt>
                <c:pt idx="12">
                  <c:v>3570.25</c:v>
                </c:pt>
                <c:pt idx="13">
                  <c:v>3554.75</c:v>
                </c:pt>
                <c:pt idx="14">
                  <c:v>3602.5</c:v>
                </c:pt>
                <c:pt idx="15">
                  <c:v>3646.5</c:v>
                </c:pt>
                <c:pt idx="16">
                  <c:v>3643.75</c:v>
                </c:pt>
                <c:pt idx="17">
                  <c:v>3626.5</c:v>
                </c:pt>
                <c:pt idx="18">
                  <c:v>3610.75</c:v>
                </c:pt>
                <c:pt idx="19">
                  <c:v>3615.5</c:v>
                </c:pt>
                <c:pt idx="20">
                  <c:v>3617.25</c:v>
                </c:pt>
                <c:pt idx="21">
                  <c:v>3646.25</c:v>
                </c:pt>
                <c:pt idx="22">
                  <c:v>3638.75</c:v>
                </c:pt>
                <c:pt idx="23">
                  <c:v>3588.5</c:v>
                </c:pt>
                <c:pt idx="24">
                  <c:v>3570.75</c:v>
                </c:pt>
                <c:pt idx="25">
                  <c:v>3597.5</c:v>
                </c:pt>
                <c:pt idx="26">
                  <c:v>3578.5</c:v>
                </c:pt>
                <c:pt idx="27">
                  <c:v>3556</c:v>
                </c:pt>
                <c:pt idx="28">
                  <c:v>3612.5</c:v>
                </c:pt>
                <c:pt idx="29">
                  <c:v>3601</c:v>
                </c:pt>
                <c:pt idx="30">
                  <c:v>3618.25</c:v>
                </c:pt>
                <c:pt idx="31">
                  <c:v>3633</c:v>
                </c:pt>
                <c:pt idx="32">
                  <c:v>3674.5</c:v>
                </c:pt>
                <c:pt idx="33">
                  <c:v>3672.75</c:v>
                </c:pt>
                <c:pt idx="34">
                  <c:v>3629.25</c:v>
                </c:pt>
                <c:pt idx="35">
                  <c:v>3662.25</c:v>
                </c:pt>
                <c:pt idx="36">
                  <c:v>3651.5</c:v>
                </c:pt>
                <c:pt idx="37">
                  <c:v>3648.25</c:v>
                </c:pt>
                <c:pt idx="38">
                  <c:v>3689.75</c:v>
                </c:pt>
                <c:pt idx="39">
                  <c:v>3726.75</c:v>
                </c:pt>
                <c:pt idx="40">
                  <c:v>3734.75</c:v>
                </c:pt>
                <c:pt idx="41">
                  <c:v>3695.5</c:v>
                </c:pt>
                <c:pt idx="42">
                  <c:v>3649.5</c:v>
                </c:pt>
                <c:pt idx="43">
                  <c:v>3603.25</c:v>
                </c:pt>
                <c:pt idx="44">
                  <c:v>3587.5</c:v>
                </c:pt>
                <c:pt idx="45">
                  <c:v>3562</c:v>
                </c:pt>
                <c:pt idx="46">
                  <c:v>3573</c:v>
                </c:pt>
                <c:pt idx="47">
                  <c:v>3614.25</c:v>
                </c:pt>
                <c:pt idx="48">
                  <c:v>3590.5</c:v>
                </c:pt>
                <c:pt idx="49">
                  <c:v>3626.25</c:v>
                </c:pt>
                <c:pt idx="50">
                  <c:v>3622.5</c:v>
                </c:pt>
                <c:pt idx="51">
                  <c:v>3551</c:v>
                </c:pt>
                <c:pt idx="52">
                  <c:v>3550.25</c:v>
                </c:pt>
                <c:pt idx="53">
                  <c:v>3609.5</c:v>
                </c:pt>
                <c:pt idx="54">
                  <c:v>3630.75</c:v>
                </c:pt>
                <c:pt idx="55">
                  <c:v>3689</c:v>
                </c:pt>
                <c:pt idx="56">
                  <c:v>3738.75</c:v>
                </c:pt>
                <c:pt idx="57">
                  <c:v>3741.75</c:v>
                </c:pt>
                <c:pt idx="58">
                  <c:v>3770</c:v>
                </c:pt>
                <c:pt idx="59">
                  <c:v>3742</c:v>
                </c:pt>
                <c:pt idx="60">
                  <c:v>3690.5</c:v>
                </c:pt>
                <c:pt idx="61">
                  <c:v>3596.5</c:v>
                </c:pt>
                <c:pt idx="62">
                  <c:v>3617</c:v>
                </c:pt>
                <c:pt idx="63">
                  <c:v>3669.5</c:v>
                </c:pt>
                <c:pt idx="64">
                  <c:v>3784</c:v>
                </c:pt>
                <c:pt idx="65">
                  <c:v>3887.25</c:v>
                </c:pt>
                <c:pt idx="66">
                  <c:v>3873.75</c:v>
                </c:pt>
                <c:pt idx="67">
                  <c:v>3887</c:v>
                </c:pt>
              </c:numCache>
            </c:numRef>
          </c:val>
        </c:ser>
        <c:marker val="1"/>
        <c:axId val="100872192"/>
        <c:axId val="100874496"/>
      </c:lineChart>
      <c:catAx>
        <c:axId val="10087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/ Quarter</a:t>
                </a:r>
              </a:p>
            </c:rich>
          </c:tx>
          <c:layout>
            <c:manualLayout>
              <c:xMode val="edge"/>
              <c:yMode val="edge"/>
              <c:x val="0.48293687809710439"/>
              <c:y val="0.935593202364860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 anchor="b" anchorCtr="0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74496"/>
        <c:crosses val="autoZero"/>
        <c:auto val="1"/>
        <c:lblAlgn val="ctr"/>
        <c:lblOffset val="100"/>
        <c:tickLblSkip val="1"/>
        <c:tickMarkSkip val="1"/>
      </c:catAx>
      <c:valAx>
        <c:axId val="100874496"/>
        <c:scaling>
          <c:orientation val="minMax"/>
          <c:max val="7000"/>
          <c:min val="3000"/>
        </c:scaling>
        <c:axPos val="l"/>
        <c:title>
          <c:tx>
            <c:rich>
              <a:bodyPr/>
              <a:lstStyle/>
              <a:p>
                <a:pPr>
                  <a:defRPr sz="121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10" baseline="0"/>
                  <a:t>Live Births / Deaths</a:t>
                </a:r>
              </a:p>
            </c:rich>
          </c:tx>
          <c:layout>
            <c:manualLayout>
              <c:xMode val="edge"/>
              <c:yMode val="edge"/>
              <c:x val="6.2047138154149124E-3"/>
              <c:y val="0.3762711984234292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72192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55907630617824"/>
          <c:y val="0.15206710001093812"/>
          <c:w val="0.36504657402183982"/>
          <c:h val="8.813559921171472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/>
              <a:t>Figure 1b: Quarterly Marriages, 1999 to 2015 (Q4)</a:t>
            </a:r>
            <a:endParaRPr lang="en-GB" sz="1200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031023784901758"/>
          <c:y val="8.6335632824657976E-2"/>
          <c:w val="0.89245087900722853"/>
          <c:h val="0.74078294195525918"/>
        </c:manualLayout>
      </c:layout>
      <c:lineChart>
        <c:grouping val="standard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multiLvlStrRef>
              <c:f>'Figure1a&amp;1bData'!$A$16:$B$83</c:f>
              <c:multiLvlStrCache>
                <c:ptCount val="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'Figure1a&amp;1bData'!$E$16:$E$83</c:f>
              <c:numCache>
                <c:formatCode>#,##0</c:formatCode>
                <c:ptCount val="68"/>
                <c:pt idx="0">
                  <c:v>850</c:v>
                </c:pt>
                <c:pt idx="1">
                  <c:v>2111</c:v>
                </c:pt>
                <c:pt idx="2">
                  <c:v>3190</c:v>
                </c:pt>
                <c:pt idx="3">
                  <c:v>1477</c:v>
                </c:pt>
                <c:pt idx="4">
                  <c:v>823</c:v>
                </c:pt>
                <c:pt idx="5">
                  <c:v>2090</c:v>
                </c:pt>
                <c:pt idx="6">
                  <c:v>3371</c:v>
                </c:pt>
                <c:pt idx="7">
                  <c:v>1300</c:v>
                </c:pt>
                <c:pt idx="8">
                  <c:v>760</c:v>
                </c:pt>
                <c:pt idx="9">
                  <c:v>2044</c:v>
                </c:pt>
                <c:pt idx="10">
                  <c:v>3189</c:v>
                </c:pt>
                <c:pt idx="11">
                  <c:v>1288</c:v>
                </c:pt>
                <c:pt idx="12">
                  <c:v>810</c:v>
                </c:pt>
                <c:pt idx="13">
                  <c:v>2182</c:v>
                </c:pt>
                <c:pt idx="14">
                  <c:v>3258</c:v>
                </c:pt>
                <c:pt idx="15">
                  <c:v>1349</c:v>
                </c:pt>
                <c:pt idx="16">
                  <c:v>817</c:v>
                </c:pt>
                <c:pt idx="17">
                  <c:v>2210</c:v>
                </c:pt>
                <c:pt idx="18">
                  <c:v>3297</c:v>
                </c:pt>
                <c:pt idx="19">
                  <c:v>1433</c:v>
                </c:pt>
                <c:pt idx="20">
                  <c:v>822</c:v>
                </c:pt>
                <c:pt idx="21">
                  <c:v>2414</c:v>
                </c:pt>
                <c:pt idx="22">
                  <c:v>3485</c:v>
                </c:pt>
                <c:pt idx="23">
                  <c:v>1607</c:v>
                </c:pt>
                <c:pt idx="24">
                  <c:v>948</c:v>
                </c:pt>
                <c:pt idx="25">
                  <c:v>2238</c:v>
                </c:pt>
                <c:pt idx="26">
                  <c:v>3515</c:v>
                </c:pt>
                <c:pt idx="27">
                  <c:v>1439</c:v>
                </c:pt>
                <c:pt idx="28">
                  <c:v>928</c:v>
                </c:pt>
                <c:pt idx="29">
                  <c:v>2287</c:v>
                </c:pt>
                <c:pt idx="30">
                  <c:v>3528</c:v>
                </c:pt>
                <c:pt idx="31">
                  <c:v>1516</c:v>
                </c:pt>
                <c:pt idx="32">
                  <c:v>956</c:v>
                </c:pt>
                <c:pt idx="33">
                  <c:v>2389</c:v>
                </c:pt>
                <c:pt idx="34">
                  <c:v>3791</c:v>
                </c:pt>
                <c:pt idx="35">
                  <c:v>1551</c:v>
                </c:pt>
                <c:pt idx="36">
                  <c:v>1118</c:v>
                </c:pt>
                <c:pt idx="37">
                  <c:v>2208</c:v>
                </c:pt>
                <c:pt idx="38">
                  <c:v>3612</c:v>
                </c:pt>
                <c:pt idx="39">
                  <c:v>1572</c:v>
                </c:pt>
                <c:pt idx="40">
                  <c:v>873</c:v>
                </c:pt>
                <c:pt idx="41">
                  <c:v>2348</c:v>
                </c:pt>
                <c:pt idx="42">
                  <c:v>3245</c:v>
                </c:pt>
                <c:pt idx="43">
                  <c:v>1465</c:v>
                </c:pt>
                <c:pt idx="44">
                  <c:v>862</c:v>
                </c:pt>
                <c:pt idx="45">
                  <c:v>2406</c:v>
                </c:pt>
                <c:pt idx="46">
                  <c:v>3279</c:v>
                </c:pt>
                <c:pt idx="47">
                  <c:v>1609</c:v>
                </c:pt>
                <c:pt idx="48">
                  <c:v>945</c:v>
                </c:pt>
                <c:pt idx="49">
                  <c:v>2501</c:v>
                </c:pt>
                <c:pt idx="50">
                  <c:v>3389</c:v>
                </c:pt>
                <c:pt idx="51">
                  <c:v>1531</c:v>
                </c:pt>
                <c:pt idx="52">
                  <c:v>907</c:v>
                </c:pt>
                <c:pt idx="53">
                  <c:v>2483</c:v>
                </c:pt>
                <c:pt idx="54">
                  <c:v>3432</c:v>
                </c:pt>
                <c:pt idx="55">
                  <c:v>1658</c:v>
                </c:pt>
                <c:pt idx="56">
                  <c:v>978</c:v>
                </c:pt>
                <c:pt idx="57">
                  <c:v>2313</c:v>
                </c:pt>
                <c:pt idx="58">
                  <c:v>3287</c:v>
                </c:pt>
                <c:pt idx="59">
                  <c:v>1548</c:v>
                </c:pt>
                <c:pt idx="60">
                  <c:v>995</c:v>
                </c:pt>
                <c:pt idx="61">
                  <c:v>2526</c:v>
                </c:pt>
                <c:pt idx="62">
                  <c:v>3457</c:v>
                </c:pt>
                <c:pt idx="63">
                  <c:v>1572</c:v>
                </c:pt>
                <c:pt idx="64">
                  <c:v>981</c:v>
                </c:pt>
                <c:pt idx="65">
                  <c:v>2456</c:v>
                </c:pt>
                <c:pt idx="66">
                  <c:v>3363</c:v>
                </c:pt>
                <c:pt idx="67">
                  <c:v>1555</c:v>
                </c:pt>
              </c:numCache>
            </c:numRef>
          </c:val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multiLvlStrRef>
              <c:f>'Figure1a&amp;1bData'!$A$16:$B$83</c:f>
              <c:multiLvlStrCache>
                <c:ptCount val="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</c:lvl>
              </c:multiLvlStrCache>
            </c:multiLvlStrRef>
          </c:cat>
          <c:val>
            <c:numRef>
              <c:f>'Figure1a&amp;1bData'!$H$14:$H$81</c:f>
              <c:numCache>
                <c:formatCode>#,##0</c:formatCode>
                <c:ptCount val="68"/>
                <c:pt idx="0">
                  <c:v>1961.25</c:v>
                </c:pt>
                <c:pt idx="1">
                  <c:v>1946.75</c:v>
                </c:pt>
                <c:pt idx="2">
                  <c:v>1898.25</c:v>
                </c:pt>
                <c:pt idx="3">
                  <c:v>1907</c:v>
                </c:pt>
                <c:pt idx="4">
                  <c:v>1900.25</c:v>
                </c:pt>
                <c:pt idx="5">
                  <c:v>1895</c:v>
                </c:pt>
                <c:pt idx="6">
                  <c:v>1940.25</c:v>
                </c:pt>
                <c:pt idx="7">
                  <c:v>1896</c:v>
                </c:pt>
                <c:pt idx="8">
                  <c:v>1880.25</c:v>
                </c:pt>
                <c:pt idx="9">
                  <c:v>1868.75</c:v>
                </c:pt>
                <c:pt idx="10">
                  <c:v>1823.25</c:v>
                </c:pt>
                <c:pt idx="11">
                  <c:v>1820.25</c:v>
                </c:pt>
                <c:pt idx="12">
                  <c:v>1832.75</c:v>
                </c:pt>
                <c:pt idx="13">
                  <c:v>1867.25</c:v>
                </c:pt>
                <c:pt idx="14">
                  <c:v>1884.5</c:v>
                </c:pt>
                <c:pt idx="15">
                  <c:v>1899.75</c:v>
                </c:pt>
                <c:pt idx="16">
                  <c:v>1901.5</c:v>
                </c:pt>
                <c:pt idx="17">
                  <c:v>1908.5</c:v>
                </c:pt>
                <c:pt idx="18">
                  <c:v>1918.25</c:v>
                </c:pt>
                <c:pt idx="19">
                  <c:v>1939.25</c:v>
                </c:pt>
                <c:pt idx="20">
                  <c:v>1940.5</c:v>
                </c:pt>
                <c:pt idx="21">
                  <c:v>1991.5</c:v>
                </c:pt>
                <c:pt idx="22">
                  <c:v>2038.5</c:v>
                </c:pt>
                <c:pt idx="23">
                  <c:v>2082</c:v>
                </c:pt>
                <c:pt idx="24">
                  <c:v>2113.5</c:v>
                </c:pt>
                <c:pt idx="25">
                  <c:v>2069.5</c:v>
                </c:pt>
                <c:pt idx="26">
                  <c:v>2077</c:v>
                </c:pt>
                <c:pt idx="27">
                  <c:v>2035</c:v>
                </c:pt>
                <c:pt idx="28">
                  <c:v>2030</c:v>
                </c:pt>
                <c:pt idx="29">
                  <c:v>2042.25</c:v>
                </c:pt>
                <c:pt idx="30">
                  <c:v>2045.5</c:v>
                </c:pt>
                <c:pt idx="31">
                  <c:v>2064.75</c:v>
                </c:pt>
                <c:pt idx="32">
                  <c:v>2071.75</c:v>
                </c:pt>
                <c:pt idx="33">
                  <c:v>2097.25</c:v>
                </c:pt>
                <c:pt idx="34">
                  <c:v>2163</c:v>
                </c:pt>
                <c:pt idx="35">
                  <c:v>2171.75</c:v>
                </c:pt>
                <c:pt idx="36">
                  <c:v>2212.25</c:v>
                </c:pt>
                <c:pt idx="37">
                  <c:v>2167</c:v>
                </c:pt>
                <c:pt idx="38">
                  <c:v>2122.25</c:v>
                </c:pt>
                <c:pt idx="39">
                  <c:v>2127.5</c:v>
                </c:pt>
                <c:pt idx="40">
                  <c:v>2066.25</c:v>
                </c:pt>
                <c:pt idx="41">
                  <c:v>2101.25</c:v>
                </c:pt>
                <c:pt idx="42">
                  <c:v>2009.5</c:v>
                </c:pt>
                <c:pt idx="43">
                  <c:v>1982.75</c:v>
                </c:pt>
                <c:pt idx="44">
                  <c:v>1980</c:v>
                </c:pt>
                <c:pt idx="45">
                  <c:v>1994.5</c:v>
                </c:pt>
                <c:pt idx="46">
                  <c:v>2003</c:v>
                </c:pt>
                <c:pt idx="47">
                  <c:v>2039</c:v>
                </c:pt>
                <c:pt idx="48">
                  <c:v>2059.75</c:v>
                </c:pt>
                <c:pt idx="49">
                  <c:v>2083.5</c:v>
                </c:pt>
                <c:pt idx="50">
                  <c:v>2111</c:v>
                </c:pt>
                <c:pt idx="51">
                  <c:v>2091.5</c:v>
                </c:pt>
                <c:pt idx="52">
                  <c:v>2082</c:v>
                </c:pt>
                <c:pt idx="53">
                  <c:v>2077.5</c:v>
                </c:pt>
                <c:pt idx="54">
                  <c:v>2088.25</c:v>
                </c:pt>
                <c:pt idx="55">
                  <c:v>2120</c:v>
                </c:pt>
                <c:pt idx="56">
                  <c:v>2137.75</c:v>
                </c:pt>
                <c:pt idx="57">
                  <c:v>2095.25</c:v>
                </c:pt>
                <c:pt idx="58">
                  <c:v>2059</c:v>
                </c:pt>
                <c:pt idx="59">
                  <c:v>2031.5</c:v>
                </c:pt>
                <c:pt idx="60">
                  <c:v>2035.75</c:v>
                </c:pt>
                <c:pt idx="61">
                  <c:v>2089</c:v>
                </c:pt>
                <c:pt idx="62">
                  <c:v>2131.5</c:v>
                </c:pt>
                <c:pt idx="63">
                  <c:v>2137.5</c:v>
                </c:pt>
                <c:pt idx="64">
                  <c:v>2134</c:v>
                </c:pt>
                <c:pt idx="65">
                  <c:v>2116.5</c:v>
                </c:pt>
                <c:pt idx="66">
                  <c:v>2093</c:v>
                </c:pt>
                <c:pt idx="67">
                  <c:v>2088.75</c:v>
                </c:pt>
              </c:numCache>
            </c:numRef>
          </c:val>
        </c:ser>
        <c:marker val="1"/>
        <c:axId val="45492864"/>
        <c:axId val="45568768"/>
      </c:lineChart>
      <c:catAx>
        <c:axId val="45492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/ Quarter</a:t>
                </a:r>
              </a:p>
            </c:rich>
          </c:tx>
          <c:layout>
            <c:manualLayout>
              <c:xMode val="edge"/>
              <c:yMode val="edge"/>
              <c:x val="0.4881075491209928"/>
              <c:y val="0.937288135593220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68768"/>
        <c:crosses val="autoZero"/>
        <c:auto val="1"/>
        <c:lblAlgn val="ctr"/>
        <c:lblOffset val="100"/>
        <c:tickLblSkip val="1"/>
        <c:tickMarkSkip val="4"/>
      </c:catAx>
      <c:valAx>
        <c:axId val="45568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Marriages</a:t>
                </a:r>
              </a:p>
            </c:rich>
          </c:tx>
          <c:layout>
            <c:manualLayout>
              <c:xMode val="edge"/>
              <c:yMode val="edge"/>
              <c:x val="2.3055386352078593E-2"/>
              <c:y val="0.4078095370822037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92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36814891416754"/>
          <c:y val="0.13807666243554417"/>
          <c:w val="0.36091003102378538"/>
          <c:h val="4.237288135593354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342900</xdr:colOff>
      <xdr:row>34</xdr:row>
      <xdr:rowOff>144780</xdr:rowOff>
    </xdr:to>
    <xdr:graphicFrame macro="">
      <xdr:nvGraphicFramePr>
        <xdr:cNvPr id="49280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</cdr:x>
      <cdr:y>0.8235</cdr:y>
    </cdr:from>
    <cdr:to>
      <cdr:x>0.99225</cdr:x>
      <cdr:y>0.8235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9750" y="4627864"/>
          <a:ext cx="831954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0.089</cdr:x>
      <cdr:y>0.8235</cdr:y>
    </cdr:from>
    <cdr:to>
      <cdr:x>0.99225</cdr:x>
      <cdr:y>0.8235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9750" y="4627864"/>
          <a:ext cx="831954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142875</xdr:rowOff>
    </xdr:from>
    <xdr:to>
      <xdr:col>17</xdr:col>
      <xdr:colOff>440055</xdr:colOff>
      <xdr:row>34</xdr:row>
      <xdr:rowOff>0</xdr:rowOff>
    </xdr:to>
    <xdr:graphicFrame macro="">
      <xdr:nvGraphicFramePr>
        <xdr:cNvPr id="51328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0.09875</cdr:x>
      <cdr:y>0.827</cdr:y>
    </cdr:from>
    <cdr:to>
      <cdr:x>1</cdr:x>
      <cdr:y>0.827</cdr:y>
    </cdr:to>
    <cdr:sp macro="" textlink="">
      <cdr:nvSpPr>
        <cdr:cNvPr id="204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09554" y="4647533"/>
          <a:ext cx="830112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4%20Registrar%20General%20Quarterly%20Reports\2015\TablesQ4\Workin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rths"/>
      <sheetName val="Deaths"/>
      <sheetName val="Deaths4a_b"/>
      <sheetName val="Marriages"/>
      <sheetName val="Stillbirths"/>
      <sheetName val="Population"/>
    </sheetNames>
    <sheetDataSet>
      <sheetData sheetId="0"/>
      <sheetData sheetId="1">
        <row r="17">
          <cell r="C17">
            <v>665</v>
          </cell>
        </row>
        <row r="18">
          <cell r="C18">
            <v>129</v>
          </cell>
        </row>
      </sheetData>
      <sheetData sheetId="2">
        <row r="30">
          <cell r="B30">
            <v>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nisra.gov.uk/demography/default.asp27.htm" TargetMode="External"/><Relationship Id="rId1" Type="http://schemas.openxmlformats.org/officeDocument/2006/relationships/hyperlink" Target="mailto:census.nisra@dfpni.gov.uk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workbookViewId="0">
      <selection activeCell="D29" sqref="D29"/>
    </sheetView>
  </sheetViews>
  <sheetFormatPr defaultColWidth="9.140625" defaultRowHeight="18"/>
  <cols>
    <col min="1" max="16384" width="9.140625" style="124"/>
  </cols>
  <sheetData>
    <row r="1" spans="1:1">
      <c r="A1" s="123" t="s">
        <v>184</v>
      </c>
    </row>
    <row r="3" spans="1:1">
      <c r="A3" s="125" t="s">
        <v>228</v>
      </c>
    </row>
    <row r="4" spans="1:1" ht="12.75" customHeight="1">
      <c r="A4" s="126"/>
    </row>
    <row r="5" spans="1:1">
      <c r="A5" s="125" t="s">
        <v>229</v>
      </c>
    </row>
    <row r="7" spans="1:1">
      <c r="A7" s="125" t="s">
        <v>151</v>
      </c>
    </row>
    <row r="9" spans="1:1">
      <c r="A9" s="125" t="s">
        <v>225</v>
      </c>
    </row>
    <row r="11" spans="1:1">
      <c r="A11" s="125" t="s">
        <v>226</v>
      </c>
    </row>
    <row r="13" spans="1:1">
      <c r="A13" s="125" t="s">
        <v>227</v>
      </c>
    </row>
    <row r="15" spans="1:1">
      <c r="A15" s="125" t="s">
        <v>185</v>
      </c>
    </row>
    <row r="17" spans="1:1">
      <c r="A17" s="125" t="s">
        <v>239</v>
      </c>
    </row>
    <row r="19" spans="1:1">
      <c r="A19" s="125" t="s">
        <v>240</v>
      </c>
    </row>
    <row r="21" spans="1:1">
      <c r="A21" s="125" t="s">
        <v>230</v>
      </c>
    </row>
    <row r="23" spans="1:1">
      <c r="A23" s="125" t="s">
        <v>231</v>
      </c>
    </row>
    <row r="25" spans="1:1">
      <c r="A25" s="125" t="s">
        <v>104</v>
      </c>
    </row>
  </sheetData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showGridLines="0" workbookViewId="0">
      <selection activeCell="O24" sqref="O24"/>
    </sheetView>
  </sheetViews>
  <sheetFormatPr defaultRowHeight="12.75"/>
  <cols>
    <col min="1" max="1" width="33.5703125" style="187" customWidth="1"/>
    <col min="2" max="2" width="11.28515625" style="192" customWidth="1"/>
    <col min="3" max="6" width="7.7109375" style="187" customWidth="1"/>
    <col min="7" max="7" width="8.5703125" style="192" customWidth="1"/>
    <col min="8" max="9" width="7.7109375" style="187" customWidth="1"/>
    <col min="10" max="10" width="8" style="187" customWidth="1"/>
    <col min="11" max="11" width="6.7109375" style="187" customWidth="1"/>
    <col min="12" max="12" width="10.140625" style="187" customWidth="1"/>
    <col min="13" max="13" width="9.7109375" style="187" customWidth="1"/>
    <col min="14" max="14" width="2.5703125" style="187" customWidth="1"/>
    <col min="15" max="16384" width="9.140625" style="187"/>
  </cols>
  <sheetData>
    <row r="1" spans="1:16">
      <c r="A1" s="60" t="s">
        <v>233</v>
      </c>
      <c r="B1" s="181"/>
    </row>
    <row r="2" spans="1:16" ht="13.5" thickBot="1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s="182" customFormat="1">
      <c r="A3" s="339" t="s">
        <v>129</v>
      </c>
      <c r="B3" s="329" t="s">
        <v>220</v>
      </c>
      <c r="C3" s="311" t="s">
        <v>130</v>
      </c>
      <c r="D3" s="313"/>
      <c r="E3" s="313"/>
      <c r="F3" s="314"/>
      <c r="G3" s="323" t="s">
        <v>122</v>
      </c>
      <c r="H3" s="311" t="s">
        <v>123</v>
      </c>
      <c r="I3" s="312"/>
      <c r="J3" s="312"/>
      <c r="K3" s="312"/>
      <c r="L3" s="312"/>
      <c r="M3" s="345" t="s">
        <v>120</v>
      </c>
    </row>
    <row r="4" spans="1:16" s="182" customFormat="1" ht="12.75" customHeight="1">
      <c r="A4" s="340"/>
      <c r="B4" s="342"/>
      <c r="C4" s="317" t="s">
        <v>204</v>
      </c>
      <c r="D4" s="302" t="s">
        <v>213</v>
      </c>
      <c r="E4" s="305" t="s">
        <v>214</v>
      </c>
      <c r="F4" s="306"/>
      <c r="G4" s="319"/>
      <c r="H4" s="321" t="s">
        <v>132</v>
      </c>
      <c r="I4" s="330"/>
      <c r="J4" s="330"/>
      <c r="K4" s="337" t="s">
        <v>52</v>
      </c>
      <c r="L4" s="338"/>
      <c r="M4" s="346"/>
    </row>
    <row r="5" spans="1:16" s="182" customFormat="1" ht="12.75" customHeight="1">
      <c r="A5" s="340"/>
      <c r="B5" s="342"/>
      <c r="C5" s="319"/>
      <c r="D5" s="303"/>
      <c r="E5" s="307"/>
      <c r="F5" s="308"/>
      <c r="G5" s="319"/>
      <c r="H5" s="317" t="s">
        <v>131</v>
      </c>
      <c r="I5" s="302" t="s">
        <v>215</v>
      </c>
      <c r="J5" s="317" t="s">
        <v>135</v>
      </c>
      <c r="K5" s="319" t="s">
        <v>133</v>
      </c>
      <c r="L5" s="319" t="s">
        <v>134</v>
      </c>
      <c r="M5" s="346"/>
    </row>
    <row r="6" spans="1:16" s="182" customFormat="1" ht="23.25" customHeight="1">
      <c r="A6" s="341"/>
      <c r="B6" s="343"/>
      <c r="C6" s="321"/>
      <c r="D6" s="304"/>
      <c r="E6" s="200" t="s">
        <v>18</v>
      </c>
      <c r="F6" s="97" t="s">
        <v>0</v>
      </c>
      <c r="G6" s="321"/>
      <c r="H6" s="321"/>
      <c r="I6" s="344"/>
      <c r="J6" s="321"/>
      <c r="K6" s="321"/>
      <c r="L6" s="321"/>
      <c r="M6" s="347"/>
    </row>
    <row r="7" spans="1:16">
      <c r="A7" s="62" t="s">
        <v>19</v>
      </c>
      <c r="B7" s="152">
        <v>1840498</v>
      </c>
      <c r="C7" s="152">
        <v>5960</v>
      </c>
      <c r="D7" s="155">
        <f>C7/(B7/4)*1000</f>
        <v>12.953015977197476</v>
      </c>
      <c r="E7" s="54">
        <v>2576</v>
      </c>
      <c r="F7" s="183">
        <v>43.221476510067113</v>
      </c>
      <c r="G7" s="254">
        <f>SUM(G9:G19)</f>
        <v>17</v>
      </c>
      <c r="H7" s="152">
        <f>SUM(H9:H19)</f>
        <v>3822</v>
      </c>
      <c r="I7" s="155">
        <f>H7/(B7/4)*1000</f>
        <v>8.3064474941021391</v>
      </c>
      <c r="J7" s="254">
        <f>SUM(J9:J19)</f>
        <v>23</v>
      </c>
      <c r="K7" s="254">
        <f>SUM(K9:K19)</f>
        <v>1129</v>
      </c>
      <c r="L7" s="198">
        <f>SUM(L9:L19)</f>
        <v>422</v>
      </c>
      <c r="M7" s="256">
        <f>SUM(M9:M19)</f>
        <v>1555</v>
      </c>
    </row>
    <row r="8" spans="1:16">
      <c r="A8" s="63"/>
      <c r="B8" s="184"/>
      <c r="C8" s="153"/>
      <c r="D8" s="154"/>
      <c r="E8" s="43"/>
      <c r="F8" s="183"/>
      <c r="G8" s="43"/>
      <c r="H8" s="153"/>
      <c r="I8" s="155"/>
      <c r="J8" s="43"/>
      <c r="K8" s="43"/>
      <c r="L8" s="251"/>
      <c r="M8" s="255"/>
    </row>
    <row r="9" spans="1:16">
      <c r="A9" s="63" t="s">
        <v>188</v>
      </c>
      <c r="B9" s="5">
        <v>139966</v>
      </c>
      <c r="C9" s="42">
        <v>473</v>
      </c>
      <c r="D9" s="154">
        <f t="shared" ref="D9:D19" si="0">C9/(B9/4)*1000</f>
        <v>13.517568552362716</v>
      </c>
      <c r="E9" s="43">
        <v>223</v>
      </c>
      <c r="F9" s="58">
        <v>47.145877378435522</v>
      </c>
      <c r="G9" s="43">
        <v>1</v>
      </c>
      <c r="H9" s="153">
        <v>297</v>
      </c>
      <c r="I9" s="154">
        <f t="shared" ref="I9:I19" si="1">H9/(B9/4)*1000</f>
        <v>8.4877756026463569</v>
      </c>
      <c r="J9" s="43">
        <v>1</v>
      </c>
      <c r="K9" s="43">
        <v>87</v>
      </c>
      <c r="L9" s="43">
        <v>27</v>
      </c>
      <c r="M9" s="156">
        <v>79</v>
      </c>
    </row>
    <row r="10" spans="1:16">
      <c r="A10" s="63" t="s">
        <v>237</v>
      </c>
      <c r="B10" s="5">
        <v>205711</v>
      </c>
      <c r="C10" s="42">
        <v>768</v>
      </c>
      <c r="D10" s="154">
        <f t="shared" si="0"/>
        <v>14.933571855661583</v>
      </c>
      <c r="E10" s="43">
        <v>282</v>
      </c>
      <c r="F10" s="58">
        <v>36.71875</v>
      </c>
      <c r="G10" s="43">
        <v>3</v>
      </c>
      <c r="H10" s="153">
        <v>391</v>
      </c>
      <c r="I10" s="154">
        <f t="shared" si="1"/>
        <v>7.6028992129735409</v>
      </c>
      <c r="J10" s="43">
        <v>4</v>
      </c>
      <c r="K10" s="43">
        <v>125</v>
      </c>
      <c r="L10" s="43">
        <v>44</v>
      </c>
      <c r="M10" s="156">
        <v>129</v>
      </c>
    </row>
    <row r="11" spans="1:16">
      <c r="A11" s="63" t="s">
        <v>21</v>
      </c>
      <c r="B11" s="5">
        <v>336830</v>
      </c>
      <c r="C11" s="42">
        <v>1090</v>
      </c>
      <c r="D11" s="154">
        <f t="shared" si="0"/>
        <v>12.94421518273313</v>
      </c>
      <c r="E11" s="43">
        <v>641</v>
      </c>
      <c r="F11" s="58">
        <v>58.807339449541288</v>
      </c>
      <c r="G11" s="43">
        <v>3</v>
      </c>
      <c r="H11" s="153">
        <v>763</v>
      </c>
      <c r="I11" s="154">
        <f t="shared" si="1"/>
        <v>9.0609506279131899</v>
      </c>
      <c r="J11" s="43">
        <v>3</v>
      </c>
      <c r="K11" s="43">
        <v>212</v>
      </c>
      <c r="L11" s="43">
        <v>102</v>
      </c>
      <c r="M11" s="156">
        <v>255</v>
      </c>
    </row>
    <row r="12" spans="1:16">
      <c r="A12" s="63" t="s">
        <v>189</v>
      </c>
      <c r="B12" s="5">
        <v>142303</v>
      </c>
      <c r="C12" s="42">
        <v>423</v>
      </c>
      <c r="D12" s="154">
        <f t="shared" si="0"/>
        <v>11.890121782393907</v>
      </c>
      <c r="E12" s="43">
        <v>176</v>
      </c>
      <c r="F12" s="58">
        <v>41.607565011820327</v>
      </c>
      <c r="G12" s="43">
        <v>1</v>
      </c>
      <c r="H12" s="153">
        <v>287</v>
      </c>
      <c r="I12" s="154">
        <f t="shared" si="1"/>
        <v>8.0672930296620589</v>
      </c>
      <c r="J12" s="43">
        <v>1</v>
      </c>
      <c r="K12" s="43">
        <v>97</v>
      </c>
      <c r="L12" s="43">
        <v>27</v>
      </c>
      <c r="M12" s="156">
        <v>136</v>
      </c>
    </row>
    <row r="13" spans="1:16">
      <c r="A13" s="63" t="s">
        <v>238</v>
      </c>
      <c r="B13" s="5">
        <v>149198</v>
      </c>
      <c r="C13" s="42">
        <v>503</v>
      </c>
      <c r="D13" s="154">
        <f t="shared" si="0"/>
        <v>13.485435461601362</v>
      </c>
      <c r="E13" s="43">
        <v>289</v>
      </c>
      <c r="F13" s="58">
        <v>57.455268389662031</v>
      </c>
      <c r="G13" s="43">
        <v>2</v>
      </c>
      <c r="H13" s="153">
        <v>294</v>
      </c>
      <c r="I13" s="154">
        <f t="shared" si="1"/>
        <v>7.8821431922679928</v>
      </c>
      <c r="J13" s="43">
        <v>1</v>
      </c>
      <c r="K13" s="43">
        <v>108</v>
      </c>
      <c r="L13" s="43">
        <v>21</v>
      </c>
      <c r="M13" s="156">
        <v>128</v>
      </c>
    </row>
    <row r="14" spans="1:16">
      <c r="A14" s="63" t="s">
        <v>190</v>
      </c>
      <c r="B14" s="5">
        <v>114992</v>
      </c>
      <c r="C14" s="42">
        <v>357</v>
      </c>
      <c r="D14" s="154">
        <f t="shared" si="0"/>
        <v>12.418255182969251</v>
      </c>
      <c r="E14" s="43">
        <v>108</v>
      </c>
      <c r="F14" s="58">
        <v>30.252100840336134</v>
      </c>
      <c r="G14" s="43" t="s">
        <v>17</v>
      </c>
      <c r="H14" s="153">
        <v>226</v>
      </c>
      <c r="I14" s="154">
        <f t="shared" si="1"/>
        <v>7.8614164463614857</v>
      </c>
      <c r="J14" s="43">
        <v>2</v>
      </c>
      <c r="K14" s="43">
        <v>58</v>
      </c>
      <c r="L14" s="43">
        <v>23</v>
      </c>
      <c r="M14" s="156">
        <v>125</v>
      </c>
    </row>
    <row r="15" spans="1:16">
      <c r="A15" s="63" t="s">
        <v>191</v>
      </c>
      <c r="B15" s="5">
        <v>138627</v>
      </c>
      <c r="C15" s="42">
        <v>427</v>
      </c>
      <c r="D15" s="154">
        <f t="shared" si="0"/>
        <v>12.320832161123013</v>
      </c>
      <c r="E15" s="43">
        <v>143</v>
      </c>
      <c r="F15" s="58">
        <v>33.489461358313818</v>
      </c>
      <c r="G15" s="43">
        <v>1</v>
      </c>
      <c r="H15" s="153">
        <v>293</v>
      </c>
      <c r="I15" s="154">
        <f t="shared" si="1"/>
        <v>8.4543415063443632</v>
      </c>
      <c r="J15" s="43">
        <v>1</v>
      </c>
      <c r="K15" s="43">
        <v>84</v>
      </c>
      <c r="L15" s="43">
        <v>27</v>
      </c>
      <c r="M15" s="156">
        <v>73</v>
      </c>
    </row>
    <row r="16" spans="1:16">
      <c r="A16" s="63" t="s">
        <v>192</v>
      </c>
      <c r="B16" s="5">
        <v>136642</v>
      </c>
      <c r="C16" s="42">
        <v>382</v>
      </c>
      <c r="D16" s="154">
        <f t="shared" si="0"/>
        <v>11.182506110859034</v>
      </c>
      <c r="E16" s="43">
        <v>150</v>
      </c>
      <c r="F16" s="58">
        <v>39.267015706806284</v>
      </c>
      <c r="G16" s="43">
        <v>1</v>
      </c>
      <c r="H16" s="153">
        <v>336</v>
      </c>
      <c r="I16" s="154">
        <f t="shared" si="1"/>
        <v>9.8359216053629179</v>
      </c>
      <c r="J16" s="43">
        <v>3</v>
      </c>
      <c r="K16" s="43">
        <v>95</v>
      </c>
      <c r="L16" s="43">
        <v>39</v>
      </c>
      <c r="M16" s="156">
        <v>170</v>
      </c>
    </row>
    <row r="17" spans="1:13">
      <c r="A17" s="63" t="s">
        <v>193</v>
      </c>
      <c r="B17" s="5">
        <v>142895</v>
      </c>
      <c r="C17" s="42">
        <v>510</v>
      </c>
      <c r="D17" s="154">
        <f t="shared" si="0"/>
        <v>14.276216802547324</v>
      </c>
      <c r="E17" s="43">
        <v>171</v>
      </c>
      <c r="F17" s="58">
        <v>33.529411764705877</v>
      </c>
      <c r="G17" s="43">
        <v>2</v>
      </c>
      <c r="H17" s="153">
        <v>239</v>
      </c>
      <c r="I17" s="154">
        <f t="shared" si="1"/>
        <v>6.6902270898211977</v>
      </c>
      <c r="J17" s="43">
        <v>3</v>
      </c>
      <c r="K17" s="43">
        <v>51</v>
      </c>
      <c r="L17" s="43">
        <v>40</v>
      </c>
      <c r="M17" s="156">
        <v>147</v>
      </c>
    </row>
    <row r="18" spans="1:13">
      <c r="A18" s="63" t="s">
        <v>194</v>
      </c>
      <c r="B18" s="5">
        <v>175403</v>
      </c>
      <c r="C18" s="42">
        <v>616</v>
      </c>
      <c r="D18" s="154">
        <f t="shared" si="0"/>
        <v>14.047650268239426</v>
      </c>
      <c r="E18" s="43">
        <v>217</v>
      </c>
      <c r="F18" s="58">
        <v>35.227272727272727</v>
      </c>
      <c r="G18" s="43">
        <v>3</v>
      </c>
      <c r="H18" s="153">
        <v>317</v>
      </c>
      <c r="I18" s="154">
        <f t="shared" si="1"/>
        <v>7.2290667776491846</v>
      </c>
      <c r="J18" s="43">
        <v>3</v>
      </c>
      <c r="K18" s="43">
        <v>97</v>
      </c>
      <c r="L18" s="43">
        <v>33</v>
      </c>
      <c r="M18" s="156">
        <v>180</v>
      </c>
    </row>
    <row r="19" spans="1:13">
      <c r="A19" s="63" t="s">
        <v>236</v>
      </c>
      <c r="B19" s="5">
        <v>157931</v>
      </c>
      <c r="C19" s="42">
        <v>411</v>
      </c>
      <c r="D19" s="154">
        <f t="shared" si="0"/>
        <v>10.409609259740012</v>
      </c>
      <c r="E19" s="43">
        <v>176</v>
      </c>
      <c r="F19" s="58">
        <v>42.822384428223842</v>
      </c>
      <c r="G19" s="43" t="s">
        <v>17</v>
      </c>
      <c r="H19" s="153">
        <v>379</v>
      </c>
      <c r="I19" s="154">
        <f t="shared" si="1"/>
        <v>9.5991287334342221</v>
      </c>
      <c r="J19" s="43">
        <v>1</v>
      </c>
      <c r="K19" s="43">
        <v>115</v>
      </c>
      <c r="L19" s="43">
        <v>39</v>
      </c>
      <c r="M19" s="156">
        <v>133</v>
      </c>
    </row>
    <row r="20" spans="1:13" ht="13.5" thickBot="1">
      <c r="A20" s="98"/>
      <c r="B20" s="48"/>
      <c r="C20" s="50"/>
      <c r="D20" s="99"/>
      <c r="E20" s="57"/>
      <c r="F20" s="99"/>
      <c r="G20" s="49"/>
      <c r="H20" s="50"/>
      <c r="I20" s="99"/>
      <c r="J20" s="49"/>
      <c r="K20" s="57"/>
      <c r="L20" s="57"/>
      <c r="M20" s="142"/>
    </row>
    <row r="21" spans="1:13" ht="15">
      <c r="B21" s="43"/>
      <c r="C21" s="5"/>
      <c r="D21" s="43"/>
      <c r="E21" s="58"/>
      <c r="F21" s="56"/>
      <c r="G21" s="58"/>
      <c r="H21" s="185"/>
      <c r="I21" s="43"/>
      <c r="J21" s="58"/>
      <c r="K21" s="185"/>
      <c r="L21" s="56"/>
      <c r="M21" s="56"/>
    </row>
    <row r="22" spans="1:13" ht="13.5">
      <c r="A22" s="64" t="s">
        <v>217</v>
      </c>
      <c r="B22" s="186"/>
      <c r="C22" s="30"/>
      <c r="D22" s="30"/>
      <c r="E22" s="30"/>
      <c r="F22" s="30"/>
      <c r="G22" s="186"/>
      <c r="H22" s="30"/>
      <c r="I22" s="30"/>
      <c r="J22" s="30"/>
      <c r="K22" s="30"/>
      <c r="M22" s="30"/>
    </row>
    <row r="23" spans="1:13" ht="13.5">
      <c r="A23" s="64" t="s">
        <v>195</v>
      </c>
      <c r="B23" s="186"/>
      <c r="C23" s="30"/>
      <c r="D23" s="30"/>
      <c r="E23" s="30"/>
      <c r="F23" s="30"/>
      <c r="G23" s="186"/>
      <c r="H23" s="30"/>
      <c r="I23" s="30"/>
      <c r="J23" s="30"/>
      <c r="K23" s="30"/>
      <c r="M23" s="30"/>
    </row>
  </sheetData>
  <mergeCells count="17">
    <mergeCell ref="L5:L6"/>
    <mergeCell ref="H4:J4"/>
    <mergeCell ref="K4:L4"/>
    <mergeCell ref="H3:L3"/>
    <mergeCell ref="A2:P2"/>
    <mergeCell ref="A3:A6"/>
    <mergeCell ref="B3:B6"/>
    <mergeCell ref="C3:F3"/>
    <mergeCell ref="E4:F5"/>
    <mergeCell ref="I5:I6"/>
    <mergeCell ref="C4:C6"/>
    <mergeCell ref="H5:H6"/>
    <mergeCell ref="M3:M6"/>
    <mergeCell ref="J5:J6"/>
    <mergeCell ref="K5:K6"/>
    <mergeCell ref="G3:G6"/>
    <mergeCell ref="D4:D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Normal="100" workbookViewId="0">
      <pane xSplit="2" ySplit="4" topLeftCell="C11" activePane="bottomRight" state="frozen"/>
      <selection activeCell="D29" sqref="D29"/>
      <selection pane="topRight" activeCell="D29" sqref="D29"/>
      <selection pane="bottomLeft" activeCell="D29" sqref="D29"/>
      <selection pane="bottomRight" activeCell="Q29" sqref="Q29"/>
    </sheetView>
  </sheetViews>
  <sheetFormatPr defaultColWidth="9.140625" defaultRowHeight="12"/>
  <cols>
    <col min="1" max="1" width="15.7109375" style="30" customWidth="1"/>
    <col min="2" max="2" width="32.28515625" style="30" customWidth="1"/>
    <col min="3" max="3" width="7.85546875" style="101" bestFit="1" customWidth="1"/>
    <col min="4" max="4" width="7.42578125" style="101" customWidth="1"/>
    <col min="5" max="6" width="5.140625" style="30" customWidth="1"/>
    <col min="7" max="8" width="5.5703125" style="30" bestFit="1" customWidth="1"/>
    <col min="9" max="9" width="5.5703125" style="30" customWidth="1"/>
    <col min="10" max="14" width="5.5703125" style="30" bestFit="1" customWidth="1"/>
    <col min="15" max="15" width="4" style="30" bestFit="1" customWidth="1"/>
    <col min="16" max="16384" width="9.140625" style="30"/>
  </cols>
  <sheetData>
    <row r="1" spans="1:16">
      <c r="A1" s="110" t="s">
        <v>142</v>
      </c>
      <c r="B1" s="110" t="s">
        <v>234</v>
      </c>
    </row>
    <row r="2" spans="1:16" ht="13.5" thickBot="1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s="11" customFormat="1" ht="12" customHeight="1">
      <c r="A3" s="350" t="s">
        <v>51</v>
      </c>
      <c r="B3" s="352" t="s">
        <v>52</v>
      </c>
      <c r="C3" s="286" t="s">
        <v>53</v>
      </c>
      <c r="D3" s="287"/>
      <c r="E3" s="348" t="s">
        <v>201</v>
      </c>
      <c r="F3" s="287"/>
      <c r="G3" s="287"/>
      <c r="H3" s="287"/>
      <c r="I3" s="287"/>
      <c r="J3" s="287"/>
      <c r="K3" s="287"/>
      <c r="L3" s="287"/>
      <c r="M3" s="287"/>
      <c r="N3" s="287"/>
      <c r="O3" s="349"/>
    </row>
    <row r="4" spans="1:16" s="11" customFormat="1" ht="12" customHeight="1">
      <c r="A4" s="351"/>
      <c r="B4" s="353"/>
      <c r="C4" s="121" t="s">
        <v>54</v>
      </c>
      <c r="D4" s="121" t="s">
        <v>55</v>
      </c>
      <c r="E4" s="143">
        <v>0</v>
      </c>
      <c r="F4" s="120" t="s">
        <v>136</v>
      </c>
      <c r="G4" s="119" t="s">
        <v>56</v>
      </c>
      <c r="H4" s="119" t="s">
        <v>57</v>
      </c>
      <c r="I4" s="119" t="s">
        <v>58</v>
      </c>
      <c r="J4" s="119" t="s">
        <v>59</v>
      </c>
      <c r="K4" s="119" t="s">
        <v>60</v>
      </c>
      <c r="L4" s="119" t="s">
        <v>61</v>
      </c>
      <c r="M4" s="119" t="s">
        <v>62</v>
      </c>
      <c r="N4" s="119" t="s">
        <v>63</v>
      </c>
      <c r="O4" s="144" t="s">
        <v>64</v>
      </c>
    </row>
    <row r="5" spans="1:16" s="11" customFormat="1">
      <c r="A5" s="70" t="s">
        <v>65</v>
      </c>
      <c r="B5" s="71" t="s">
        <v>66</v>
      </c>
      <c r="C5" s="257">
        <v>1878</v>
      </c>
      <c r="D5" s="258">
        <v>1944</v>
      </c>
      <c r="E5" s="259">
        <v>23</v>
      </c>
      <c r="F5" s="260">
        <v>9</v>
      </c>
      <c r="G5" s="260">
        <v>68</v>
      </c>
      <c r="H5" s="260">
        <v>61</v>
      </c>
      <c r="I5" s="260">
        <v>185</v>
      </c>
      <c r="J5" s="260">
        <v>335</v>
      </c>
      <c r="K5" s="260">
        <v>694</v>
      </c>
      <c r="L5" s="260">
        <v>465</v>
      </c>
      <c r="M5" s="260">
        <v>616</v>
      </c>
      <c r="N5" s="260">
        <v>671</v>
      </c>
      <c r="O5" s="261">
        <v>695</v>
      </c>
      <c r="P5" s="69"/>
    </row>
    <row r="6" spans="1:16" s="11" customFormat="1" ht="24">
      <c r="A6" s="72" t="s">
        <v>67</v>
      </c>
      <c r="B6" s="73" t="s">
        <v>68</v>
      </c>
      <c r="C6" s="66">
        <v>16</v>
      </c>
      <c r="D6" s="66">
        <v>28</v>
      </c>
      <c r="E6" s="225">
        <v>0</v>
      </c>
      <c r="F6" s="66">
        <v>0</v>
      </c>
      <c r="G6" s="66">
        <v>0</v>
      </c>
      <c r="H6" s="66">
        <v>0</v>
      </c>
      <c r="I6" s="66">
        <v>1</v>
      </c>
      <c r="J6" s="66">
        <v>1</v>
      </c>
      <c r="K6" s="66">
        <v>9</v>
      </c>
      <c r="L6" s="66">
        <v>3</v>
      </c>
      <c r="M6" s="66">
        <v>8</v>
      </c>
      <c r="N6" s="66">
        <v>14</v>
      </c>
      <c r="O6" s="170">
        <v>8</v>
      </c>
      <c r="P6" s="69"/>
    </row>
    <row r="7" spans="1:16" s="11" customFormat="1">
      <c r="A7" s="72" t="s">
        <v>69</v>
      </c>
      <c r="B7" s="73" t="s">
        <v>70</v>
      </c>
      <c r="C7" s="43">
        <v>619</v>
      </c>
      <c r="D7" s="43">
        <v>536</v>
      </c>
      <c r="E7" s="84">
        <v>0</v>
      </c>
      <c r="F7" s="43">
        <v>4</v>
      </c>
      <c r="G7" s="43">
        <v>7</v>
      </c>
      <c r="H7" s="43">
        <v>18</v>
      </c>
      <c r="I7" s="43">
        <v>68</v>
      </c>
      <c r="J7" s="43">
        <v>165</v>
      </c>
      <c r="K7" s="43">
        <v>307</v>
      </c>
      <c r="L7" s="43">
        <v>162</v>
      </c>
      <c r="M7" s="43">
        <v>192</v>
      </c>
      <c r="N7" s="43">
        <v>144</v>
      </c>
      <c r="O7" s="150">
        <v>88</v>
      </c>
      <c r="P7" s="69"/>
    </row>
    <row r="8" spans="1:16" s="68" customFormat="1">
      <c r="A8" s="74" t="s">
        <v>147</v>
      </c>
      <c r="B8" s="75" t="s">
        <v>137</v>
      </c>
      <c r="C8" s="262">
        <v>608</v>
      </c>
      <c r="D8" s="262">
        <v>521</v>
      </c>
      <c r="E8" s="263">
        <v>0</v>
      </c>
      <c r="F8" s="262">
        <v>3</v>
      </c>
      <c r="G8" s="262">
        <v>7</v>
      </c>
      <c r="H8" s="262">
        <v>17</v>
      </c>
      <c r="I8" s="262">
        <v>67</v>
      </c>
      <c r="J8" s="262">
        <v>164</v>
      </c>
      <c r="K8" s="262">
        <v>305</v>
      </c>
      <c r="L8" s="262">
        <v>161</v>
      </c>
      <c r="M8" s="262">
        <v>184</v>
      </c>
      <c r="N8" s="262">
        <v>139</v>
      </c>
      <c r="O8" s="264">
        <v>82</v>
      </c>
      <c r="P8" s="69"/>
    </row>
    <row r="9" spans="1:16" s="11" customFormat="1" ht="48">
      <c r="A9" s="72" t="s">
        <v>71</v>
      </c>
      <c r="B9" s="73" t="s">
        <v>72</v>
      </c>
      <c r="C9" s="66">
        <v>6</v>
      </c>
      <c r="D9" s="66">
        <v>8</v>
      </c>
      <c r="E9" s="225">
        <v>0</v>
      </c>
      <c r="F9" s="66">
        <v>0</v>
      </c>
      <c r="G9" s="66">
        <v>0</v>
      </c>
      <c r="H9" s="66">
        <v>0</v>
      </c>
      <c r="I9" s="66">
        <v>0</v>
      </c>
      <c r="J9" s="66">
        <v>2</v>
      </c>
      <c r="K9" s="66">
        <v>4</v>
      </c>
      <c r="L9" s="66">
        <v>1</v>
      </c>
      <c r="M9" s="66">
        <v>1</v>
      </c>
      <c r="N9" s="66">
        <v>2</v>
      </c>
      <c r="O9" s="170">
        <v>4</v>
      </c>
      <c r="P9" s="69"/>
    </row>
    <row r="10" spans="1:16" s="11" customFormat="1" ht="24">
      <c r="A10" s="72" t="s">
        <v>73</v>
      </c>
      <c r="B10" s="73" t="s">
        <v>74</v>
      </c>
      <c r="C10" s="66">
        <v>24</v>
      </c>
      <c r="D10" s="66">
        <v>37</v>
      </c>
      <c r="E10" s="225">
        <v>0</v>
      </c>
      <c r="F10" s="66">
        <v>0</v>
      </c>
      <c r="G10" s="66">
        <v>2</v>
      </c>
      <c r="H10" s="66">
        <v>1</v>
      </c>
      <c r="I10" s="66">
        <v>0</v>
      </c>
      <c r="J10" s="66">
        <v>7</v>
      </c>
      <c r="K10" s="66">
        <v>15</v>
      </c>
      <c r="L10" s="66">
        <v>7</v>
      </c>
      <c r="M10" s="66">
        <v>12</v>
      </c>
      <c r="N10" s="66">
        <v>8</v>
      </c>
      <c r="O10" s="170">
        <v>9</v>
      </c>
      <c r="P10" s="69"/>
    </row>
    <row r="11" spans="1:16" s="11" customFormat="1">
      <c r="A11" s="72" t="s">
        <v>75</v>
      </c>
      <c r="B11" s="73" t="s">
        <v>76</v>
      </c>
      <c r="C11" s="66">
        <v>125</v>
      </c>
      <c r="D11" s="66">
        <v>201</v>
      </c>
      <c r="E11" s="225">
        <v>0</v>
      </c>
      <c r="F11" s="66">
        <v>0</v>
      </c>
      <c r="G11" s="66">
        <v>0</v>
      </c>
      <c r="H11" s="66">
        <v>2</v>
      </c>
      <c r="I11" s="66">
        <v>5</v>
      </c>
      <c r="J11" s="66">
        <v>7</v>
      </c>
      <c r="K11" s="66">
        <v>21</v>
      </c>
      <c r="L11" s="66">
        <v>32</v>
      </c>
      <c r="M11" s="66">
        <v>57</v>
      </c>
      <c r="N11" s="66">
        <v>88</v>
      </c>
      <c r="O11" s="170">
        <v>114</v>
      </c>
      <c r="P11" s="69"/>
    </row>
    <row r="12" spans="1:16" s="11" customFormat="1" ht="24">
      <c r="A12" s="72" t="s">
        <v>77</v>
      </c>
      <c r="B12" s="73" t="s">
        <v>78</v>
      </c>
      <c r="C12" s="66">
        <v>98</v>
      </c>
      <c r="D12" s="66">
        <v>146</v>
      </c>
      <c r="E12" s="225">
        <v>1</v>
      </c>
      <c r="F12" s="66">
        <v>2</v>
      </c>
      <c r="G12" s="66">
        <v>4</v>
      </c>
      <c r="H12" s="66">
        <v>6</v>
      </c>
      <c r="I12" s="66">
        <v>9</v>
      </c>
      <c r="J12" s="66">
        <v>14</v>
      </c>
      <c r="K12" s="66">
        <v>28</v>
      </c>
      <c r="L12" s="66">
        <v>23</v>
      </c>
      <c r="M12" s="66">
        <v>45</v>
      </c>
      <c r="N12" s="66">
        <v>56</v>
      </c>
      <c r="O12" s="170">
        <v>56</v>
      </c>
      <c r="P12" s="69"/>
    </row>
    <row r="13" spans="1:16" s="11" customFormat="1">
      <c r="A13" s="72" t="s">
        <v>79</v>
      </c>
      <c r="B13" s="73" t="s">
        <v>80</v>
      </c>
      <c r="C13" s="66">
        <v>448</v>
      </c>
      <c r="D13" s="66">
        <v>442</v>
      </c>
      <c r="E13" s="225">
        <v>0</v>
      </c>
      <c r="F13" s="66">
        <v>0</v>
      </c>
      <c r="G13" s="66">
        <v>4</v>
      </c>
      <c r="H13" s="66">
        <v>8</v>
      </c>
      <c r="I13" s="66">
        <v>34</v>
      </c>
      <c r="J13" s="66">
        <v>59</v>
      </c>
      <c r="K13" s="66">
        <v>145</v>
      </c>
      <c r="L13" s="66">
        <v>126</v>
      </c>
      <c r="M13" s="66">
        <v>151</v>
      </c>
      <c r="N13" s="66">
        <v>182</v>
      </c>
      <c r="O13" s="170">
        <v>181</v>
      </c>
      <c r="P13" s="69"/>
    </row>
    <row r="14" spans="1:16" s="68" customFormat="1">
      <c r="A14" s="74" t="s">
        <v>145</v>
      </c>
      <c r="B14" s="75" t="s">
        <v>138</v>
      </c>
      <c r="C14" s="262">
        <v>243</v>
      </c>
      <c r="D14" s="262">
        <v>179</v>
      </c>
      <c r="E14" s="263">
        <v>0</v>
      </c>
      <c r="F14" s="262">
        <v>0</v>
      </c>
      <c r="G14" s="262">
        <v>2</v>
      </c>
      <c r="H14" s="262">
        <v>5</v>
      </c>
      <c r="I14" s="262">
        <v>22</v>
      </c>
      <c r="J14" s="262">
        <v>36</v>
      </c>
      <c r="K14" s="262">
        <v>85</v>
      </c>
      <c r="L14" s="262">
        <v>57</v>
      </c>
      <c r="M14" s="262">
        <v>61</v>
      </c>
      <c r="N14" s="262">
        <v>83</v>
      </c>
      <c r="O14" s="264">
        <v>71</v>
      </c>
      <c r="P14" s="69"/>
    </row>
    <row r="15" spans="1:16" s="68" customFormat="1">
      <c r="A15" s="74" t="s">
        <v>146</v>
      </c>
      <c r="B15" s="75" t="s">
        <v>139</v>
      </c>
      <c r="C15" s="262">
        <v>91</v>
      </c>
      <c r="D15" s="262">
        <v>127</v>
      </c>
      <c r="E15" s="263">
        <v>0</v>
      </c>
      <c r="F15" s="262">
        <v>0</v>
      </c>
      <c r="G15" s="262">
        <v>2</v>
      </c>
      <c r="H15" s="262">
        <v>2</v>
      </c>
      <c r="I15" s="262">
        <v>4</v>
      </c>
      <c r="J15" s="262">
        <v>12</v>
      </c>
      <c r="K15" s="262">
        <v>28</v>
      </c>
      <c r="L15" s="262">
        <v>32</v>
      </c>
      <c r="M15" s="262">
        <v>38</v>
      </c>
      <c r="N15" s="262">
        <v>46</v>
      </c>
      <c r="O15" s="264">
        <v>54</v>
      </c>
      <c r="P15" s="69"/>
    </row>
    <row r="16" spans="1:16" s="11" customFormat="1">
      <c r="A16" s="72" t="s">
        <v>81</v>
      </c>
      <c r="B16" s="73" t="s">
        <v>82</v>
      </c>
      <c r="C16" s="43">
        <v>268</v>
      </c>
      <c r="D16" s="43">
        <v>269</v>
      </c>
      <c r="E16" s="84">
        <v>0</v>
      </c>
      <c r="F16" s="43">
        <v>3</v>
      </c>
      <c r="G16" s="43">
        <v>1</v>
      </c>
      <c r="H16" s="43">
        <v>0</v>
      </c>
      <c r="I16" s="43">
        <v>6</v>
      </c>
      <c r="J16" s="43">
        <v>28</v>
      </c>
      <c r="K16" s="43">
        <v>100</v>
      </c>
      <c r="L16" s="43">
        <v>59</v>
      </c>
      <c r="M16" s="43">
        <v>92</v>
      </c>
      <c r="N16" s="43">
        <v>106</v>
      </c>
      <c r="O16" s="150">
        <v>142</v>
      </c>
      <c r="P16" s="69"/>
    </row>
    <row r="17" spans="1:16" s="11" customFormat="1">
      <c r="A17" s="72" t="s">
        <v>83</v>
      </c>
      <c r="B17" s="73" t="s">
        <v>84</v>
      </c>
      <c r="C17" s="43">
        <v>95</v>
      </c>
      <c r="D17" s="43">
        <v>73</v>
      </c>
      <c r="E17" s="84">
        <v>0</v>
      </c>
      <c r="F17" s="43">
        <v>0</v>
      </c>
      <c r="G17" s="43">
        <v>2</v>
      </c>
      <c r="H17" s="43">
        <v>6</v>
      </c>
      <c r="I17" s="43">
        <v>26</v>
      </c>
      <c r="J17" s="43">
        <v>24</v>
      </c>
      <c r="K17" s="43">
        <v>32</v>
      </c>
      <c r="L17" s="43">
        <v>20</v>
      </c>
      <c r="M17" s="43">
        <v>22</v>
      </c>
      <c r="N17" s="43">
        <v>16</v>
      </c>
      <c r="O17" s="150">
        <v>20</v>
      </c>
      <c r="P17" s="69"/>
    </row>
    <row r="18" spans="1:16" s="11" customFormat="1" ht="24">
      <c r="A18" s="72" t="s">
        <v>85</v>
      </c>
      <c r="B18" s="73" t="s">
        <v>86</v>
      </c>
      <c r="C18" s="66">
        <v>9</v>
      </c>
      <c r="D18" s="66">
        <v>26</v>
      </c>
      <c r="E18" s="225">
        <v>0</v>
      </c>
      <c r="F18" s="66">
        <v>0</v>
      </c>
      <c r="G18" s="66">
        <v>0</v>
      </c>
      <c r="H18" s="66">
        <v>0</v>
      </c>
      <c r="I18" s="66">
        <v>2</v>
      </c>
      <c r="J18" s="66">
        <v>0</v>
      </c>
      <c r="K18" s="66">
        <v>6</v>
      </c>
      <c r="L18" s="66">
        <v>4</v>
      </c>
      <c r="M18" s="66">
        <v>6</v>
      </c>
      <c r="N18" s="66">
        <v>9</v>
      </c>
      <c r="O18" s="170">
        <v>8</v>
      </c>
      <c r="P18" s="69"/>
    </row>
    <row r="19" spans="1:16" s="11" customFormat="1">
      <c r="A19" s="72" t="s">
        <v>87</v>
      </c>
      <c r="B19" s="73" t="s">
        <v>88</v>
      </c>
      <c r="C19" s="43">
        <v>32</v>
      </c>
      <c r="D19" s="43">
        <v>62</v>
      </c>
      <c r="E19" s="84">
        <v>0</v>
      </c>
      <c r="F19" s="43">
        <v>0</v>
      </c>
      <c r="G19" s="43">
        <v>0</v>
      </c>
      <c r="H19" s="43">
        <v>0</v>
      </c>
      <c r="I19" s="43">
        <v>3</v>
      </c>
      <c r="J19" s="43">
        <v>3</v>
      </c>
      <c r="K19" s="43">
        <v>8</v>
      </c>
      <c r="L19" s="43">
        <v>11</v>
      </c>
      <c r="M19" s="43">
        <v>13</v>
      </c>
      <c r="N19" s="43">
        <v>24</v>
      </c>
      <c r="O19" s="150">
        <v>32</v>
      </c>
      <c r="P19" s="69"/>
    </row>
    <row r="20" spans="1:16" s="11" customFormat="1" ht="24">
      <c r="A20" s="72" t="s">
        <v>89</v>
      </c>
      <c r="B20" s="73" t="s">
        <v>90</v>
      </c>
      <c r="C20" s="66">
        <v>0</v>
      </c>
      <c r="D20" s="66">
        <v>1</v>
      </c>
      <c r="E20" s="225">
        <v>0</v>
      </c>
      <c r="F20" s="66">
        <v>0</v>
      </c>
      <c r="G20" s="66">
        <v>1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70">
        <v>0</v>
      </c>
      <c r="P20" s="69"/>
    </row>
    <row r="21" spans="1:16" s="11" customFormat="1" ht="24">
      <c r="A21" s="72" t="s">
        <v>91</v>
      </c>
      <c r="B21" s="73" t="s">
        <v>92</v>
      </c>
      <c r="C21" s="66">
        <v>8</v>
      </c>
      <c r="D21" s="66">
        <v>3</v>
      </c>
      <c r="E21" s="225">
        <v>11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70">
        <v>0</v>
      </c>
      <c r="P21" s="69"/>
    </row>
    <row r="22" spans="1:16" s="11" customFormat="1" ht="36">
      <c r="A22" s="72" t="s">
        <v>93</v>
      </c>
      <c r="B22" s="73" t="s">
        <v>94</v>
      </c>
      <c r="C22" s="66">
        <v>7</v>
      </c>
      <c r="D22" s="66">
        <v>12</v>
      </c>
      <c r="E22" s="225">
        <v>10</v>
      </c>
      <c r="F22" s="66">
        <v>0</v>
      </c>
      <c r="G22" s="66">
        <v>1</v>
      </c>
      <c r="H22" s="66">
        <v>0</v>
      </c>
      <c r="I22" s="66">
        <v>1</v>
      </c>
      <c r="J22" s="66">
        <v>2</v>
      </c>
      <c r="K22" s="66">
        <v>2</v>
      </c>
      <c r="L22" s="66">
        <v>1</v>
      </c>
      <c r="M22" s="66">
        <v>1</v>
      </c>
      <c r="N22" s="66">
        <v>1</v>
      </c>
      <c r="O22" s="170">
        <v>0</v>
      </c>
      <c r="P22" s="69"/>
    </row>
    <row r="23" spans="1:16" s="11" customFormat="1" ht="36">
      <c r="A23" s="72" t="s">
        <v>95</v>
      </c>
      <c r="B23" s="73" t="s">
        <v>96</v>
      </c>
      <c r="C23" s="66">
        <v>9</v>
      </c>
      <c r="D23" s="66">
        <v>34</v>
      </c>
      <c r="E23" s="225">
        <v>1</v>
      </c>
      <c r="F23" s="66">
        <v>0</v>
      </c>
      <c r="G23" s="66">
        <v>6</v>
      </c>
      <c r="H23" s="66">
        <v>2</v>
      </c>
      <c r="I23" s="66">
        <v>3</v>
      </c>
      <c r="J23" s="66">
        <v>1</v>
      </c>
      <c r="K23" s="66">
        <v>0</v>
      </c>
      <c r="L23" s="66">
        <v>1</v>
      </c>
      <c r="M23" s="66">
        <v>0</v>
      </c>
      <c r="N23" s="66">
        <v>7</v>
      </c>
      <c r="O23" s="170">
        <v>22</v>
      </c>
      <c r="P23" s="69"/>
    </row>
    <row r="24" spans="1:16" s="11" customFormat="1" ht="24">
      <c r="A24" s="72" t="s">
        <v>97</v>
      </c>
      <c r="B24" s="73" t="s">
        <v>98</v>
      </c>
      <c r="C24" s="66">
        <v>114</v>
      </c>
      <c r="D24" s="66">
        <v>66</v>
      </c>
      <c r="E24" s="225">
        <v>0</v>
      </c>
      <c r="F24" s="66">
        <v>0</v>
      </c>
      <c r="G24" s="66">
        <v>40</v>
      </c>
      <c r="H24" s="66">
        <v>18</v>
      </c>
      <c r="I24" s="66">
        <v>27</v>
      </c>
      <c r="J24" s="66">
        <v>22</v>
      </c>
      <c r="K24" s="66">
        <v>17</v>
      </c>
      <c r="L24" s="66">
        <v>15</v>
      </c>
      <c r="M24" s="66">
        <v>16</v>
      </c>
      <c r="N24" s="66">
        <v>14</v>
      </c>
      <c r="O24" s="170">
        <v>11</v>
      </c>
      <c r="P24" s="69"/>
    </row>
    <row r="25" spans="1:16" s="68" customFormat="1">
      <c r="A25" s="74" t="s">
        <v>143</v>
      </c>
      <c r="B25" s="75" t="s">
        <v>140</v>
      </c>
      <c r="C25" s="262">
        <v>12</v>
      </c>
      <c r="D25" s="262">
        <v>2</v>
      </c>
      <c r="E25" s="263">
        <v>0</v>
      </c>
      <c r="F25" s="262">
        <v>0</v>
      </c>
      <c r="G25" s="262">
        <v>6</v>
      </c>
      <c r="H25" s="262">
        <v>1</v>
      </c>
      <c r="I25" s="262">
        <v>1</v>
      </c>
      <c r="J25" s="262">
        <v>3</v>
      </c>
      <c r="K25" s="262">
        <v>2</v>
      </c>
      <c r="L25" s="262">
        <v>0</v>
      </c>
      <c r="M25" s="262">
        <v>1</v>
      </c>
      <c r="N25" s="262">
        <v>0</v>
      </c>
      <c r="O25" s="264">
        <v>0</v>
      </c>
      <c r="P25" s="69"/>
    </row>
    <row r="26" spans="1:16" s="68" customFormat="1" ht="24.75" thickBot="1">
      <c r="A26" s="76" t="s">
        <v>144</v>
      </c>
      <c r="B26" s="77" t="s">
        <v>141</v>
      </c>
      <c r="C26" s="265">
        <v>54</v>
      </c>
      <c r="D26" s="266">
        <v>18</v>
      </c>
      <c r="E26" s="267">
        <v>0</v>
      </c>
      <c r="F26" s="266">
        <v>0</v>
      </c>
      <c r="G26" s="266">
        <v>28</v>
      </c>
      <c r="H26" s="266">
        <v>10</v>
      </c>
      <c r="I26" s="266">
        <v>16</v>
      </c>
      <c r="J26" s="266">
        <v>10</v>
      </c>
      <c r="K26" s="266">
        <v>6</v>
      </c>
      <c r="L26" s="266">
        <v>1</v>
      </c>
      <c r="M26" s="266">
        <v>0</v>
      </c>
      <c r="N26" s="266">
        <v>0</v>
      </c>
      <c r="O26" s="268">
        <v>1</v>
      </c>
      <c r="P26" s="69"/>
    </row>
    <row r="27" spans="1:16" s="11" customFormat="1">
      <c r="C27" s="94"/>
      <c r="D27" s="94"/>
    </row>
  </sheetData>
  <mergeCells count="5">
    <mergeCell ref="E3:O3"/>
    <mergeCell ref="C3:D3"/>
    <mergeCell ref="A3:A4"/>
    <mergeCell ref="B3:B4"/>
    <mergeCell ref="A2:P2"/>
  </mergeCells>
  <phoneticPr fontId="6" type="noConversion"/>
  <pageMargins left="0.75" right="0.75" top="1" bottom="1" header="0.5" footer="0.5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28"/>
  <sheetViews>
    <sheetView showGridLines="0" tabSelected="1" topLeftCell="A10" zoomScaleNormal="100" workbookViewId="0">
      <selection activeCell="H27" sqref="H27"/>
    </sheetView>
  </sheetViews>
  <sheetFormatPr defaultColWidth="9.140625" defaultRowHeight="12"/>
  <cols>
    <col min="1" max="1" width="15.7109375" style="30" customWidth="1"/>
    <col min="2" max="2" width="30.85546875" style="30" customWidth="1"/>
    <col min="3" max="3" width="10.7109375" style="30" customWidth="1"/>
    <col min="4" max="8" width="10.7109375" style="101" customWidth="1"/>
    <col min="9" max="16384" width="9.140625" style="30"/>
  </cols>
  <sheetData>
    <row r="1" spans="1:234">
      <c r="A1" s="110" t="s">
        <v>148</v>
      </c>
      <c r="B1" s="60" t="s">
        <v>235</v>
      </c>
    </row>
    <row r="2" spans="1:234" ht="13.5" thickBot="1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234" ht="12" customHeight="1">
      <c r="A3" s="354" t="s">
        <v>51</v>
      </c>
      <c r="B3" s="356" t="s">
        <v>52</v>
      </c>
      <c r="C3" s="358" t="s">
        <v>19</v>
      </c>
      <c r="D3" s="360" t="s">
        <v>100</v>
      </c>
      <c r="E3" s="360"/>
      <c r="F3" s="360"/>
      <c r="G3" s="360"/>
      <c r="H3" s="361"/>
    </row>
    <row r="4" spans="1:234" ht="24.75" customHeight="1" thickBot="1">
      <c r="A4" s="355"/>
      <c r="B4" s="357"/>
      <c r="C4" s="359"/>
      <c r="D4" s="190" t="s">
        <v>21</v>
      </c>
      <c r="E4" s="122" t="s">
        <v>99</v>
      </c>
      <c r="F4" s="122" t="s">
        <v>101</v>
      </c>
      <c r="G4" s="122" t="s">
        <v>102</v>
      </c>
      <c r="H4" s="149" t="s">
        <v>103</v>
      </c>
    </row>
    <row r="5" spans="1:234" s="111" customFormat="1">
      <c r="A5" s="100" t="s">
        <v>65</v>
      </c>
      <c r="B5" s="145" t="s">
        <v>66</v>
      </c>
      <c r="C5" s="269"/>
      <c r="D5" s="270"/>
      <c r="E5" s="271"/>
      <c r="F5" s="270"/>
      <c r="G5" s="270"/>
      <c r="H5" s="27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</row>
    <row r="6" spans="1:234" s="273" customFormat="1" ht="24">
      <c r="A6" s="12" t="s">
        <v>67</v>
      </c>
      <c r="B6" s="146" t="s">
        <v>68</v>
      </c>
      <c r="C6" s="274">
        <f>SUM(D6:H6)</f>
        <v>44</v>
      </c>
      <c r="D6" s="80">
        <v>8</v>
      </c>
      <c r="E6" s="80">
        <v>13</v>
      </c>
      <c r="F6" s="80">
        <v>12</v>
      </c>
      <c r="G6" s="80">
        <v>5</v>
      </c>
      <c r="H6" s="173">
        <v>6</v>
      </c>
      <c r="I6" s="111"/>
      <c r="J6" s="111"/>
      <c r="K6" s="111"/>
      <c r="L6" s="111"/>
      <c r="M6" s="111"/>
      <c r="N6" s="111"/>
      <c r="O6" s="111"/>
      <c r="P6" s="111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</row>
    <row r="7" spans="1:234" s="273" customFormat="1">
      <c r="A7" s="12" t="s">
        <v>69</v>
      </c>
      <c r="B7" s="146" t="s">
        <v>70</v>
      </c>
      <c r="C7" s="274">
        <f t="shared" ref="C7:C26" si="0">SUM(D7:H7)</f>
        <v>1155</v>
      </c>
      <c r="D7" s="80">
        <v>232</v>
      </c>
      <c r="E7" s="80">
        <v>290</v>
      </c>
      <c r="F7" s="80">
        <v>229</v>
      </c>
      <c r="G7" s="80">
        <v>210</v>
      </c>
      <c r="H7" s="173">
        <v>194</v>
      </c>
      <c r="I7" s="111"/>
      <c r="J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</row>
    <row r="8" spans="1:234">
      <c r="A8" s="14" t="s">
        <v>147</v>
      </c>
      <c r="B8" s="147" t="s">
        <v>137</v>
      </c>
      <c r="C8" s="274">
        <f t="shared" si="0"/>
        <v>1129</v>
      </c>
      <c r="D8" s="275">
        <v>226</v>
      </c>
      <c r="E8" s="275">
        <v>285</v>
      </c>
      <c r="F8" s="275">
        <v>225</v>
      </c>
      <c r="G8" s="275">
        <v>206</v>
      </c>
      <c r="H8" s="276">
        <v>187</v>
      </c>
      <c r="I8" s="111"/>
    </row>
    <row r="9" spans="1:234" ht="48">
      <c r="A9" s="12" t="s">
        <v>71</v>
      </c>
      <c r="B9" s="146" t="s">
        <v>72</v>
      </c>
      <c r="C9" s="274">
        <f t="shared" si="0"/>
        <v>14</v>
      </c>
      <c r="D9" s="80">
        <v>1</v>
      </c>
      <c r="E9" s="80">
        <v>3</v>
      </c>
      <c r="F9" s="80">
        <v>4</v>
      </c>
      <c r="G9" s="80">
        <v>5</v>
      </c>
      <c r="H9" s="173">
        <v>1</v>
      </c>
      <c r="I9" s="111"/>
    </row>
    <row r="10" spans="1:234" ht="24">
      <c r="A10" s="12" t="s">
        <v>73</v>
      </c>
      <c r="B10" s="146" t="s">
        <v>74</v>
      </c>
      <c r="C10" s="274">
        <f t="shared" si="0"/>
        <v>61</v>
      </c>
      <c r="D10" s="80">
        <v>9</v>
      </c>
      <c r="E10" s="80">
        <v>17</v>
      </c>
      <c r="F10" s="80">
        <v>14</v>
      </c>
      <c r="G10" s="80">
        <v>11</v>
      </c>
      <c r="H10" s="173">
        <v>10</v>
      </c>
      <c r="I10" s="111"/>
    </row>
    <row r="11" spans="1:234">
      <c r="A11" s="12" t="s">
        <v>75</v>
      </c>
      <c r="B11" s="146" t="s">
        <v>76</v>
      </c>
      <c r="C11" s="274">
        <f t="shared" si="0"/>
        <v>326</v>
      </c>
      <c r="D11" s="80">
        <v>64</v>
      </c>
      <c r="E11" s="80">
        <v>79</v>
      </c>
      <c r="F11" s="80">
        <v>70</v>
      </c>
      <c r="G11" s="80">
        <v>73</v>
      </c>
      <c r="H11" s="173">
        <v>40</v>
      </c>
      <c r="I11" s="111"/>
    </row>
    <row r="12" spans="1:234" ht="24">
      <c r="A12" s="12" t="s">
        <v>77</v>
      </c>
      <c r="B12" s="146" t="s">
        <v>78</v>
      </c>
      <c r="C12" s="274">
        <f t="shared" si="0"/>
        <v>244</v>
      </c>
      <c r="D12" s="80">
        <v>54</v>
      </c>
      <c r="E12" s="80">
        <v>56</v>
      </c>
      <c r="F12" s="80">
        <v>58</v>
      </c>
      <c r="G12" s="80">
        <v>27</v>
      </c>
      <c r="H12" s="173">
        <v>49</v>
      </c>
      <c r="I12" s="111"/>
    </row>
    <row r="13" spans="1:234">
      <c r="A13" s="12" t="s">
        <v>79</v>
      </c>
      <c r="B13" s="146" t="s">
        <v>80</v>
      </c>
      <c r="C13" s="274">
        <f t="shared" si="0"/>
        <v>890</v>
      </c>
      <c r="D13" s="80">
        <v>199</v>
      </c>
      <c r="E13" s="80">
        <v>229</v>
      </c>
      <c r="F13" s="80">
        <v>172</v>
      </c>
      <c r="G13" s="80">
        <v>173</v>
      </c>
      <c r="H13" s="173">
        <v>117</v>
      </c>
      <c r="I13" s="111"/>
    </row>
    <row r="14" spans="1:234">
      <c r="A14" s="14" t="s">
        <v>145</v>
      </c>
      <c r="B14" s="147" t="s">
        <v>138</v>
      </c>
      <c r="C14" s="274">
        <f t="shared" si="0"/>
        <v>422</v>
      </c>
      <c r="D14" s="277">
        <v>98</v>
      </c>
      <c r="E14" s="277">
        <v>111</v>
      </c>
      <c r="F14" s="277">
        <v>81</v>
      </c>
      <c r="G14" s="277">
        <v>84</v>
      </c>
      <c r="H14" s="278">
        <v>48</v>
      </c>
      <c r="I14" s="111"/>
    </row>
    <row r="15" spans="1:234">
      <c r="A15" s="14" t="s">
        <v>146</v>
      </c>
      <c r="B15" s="147" t="s">
        <v>139</v>
      </c>
      <c r="C15" s="274">
        <f t="shared" si="0"/>
        <v>218</v>
      </c>
      <c r="D15" s="277">
        <v>48</v>
      </c>
      <c r="E15" s="277">
        <v>56</v>
      </c>
      <c r="F15" s="277">
        <v>50</v>
      </c>
      <c r="G15" s="277">
        <v>35</v>
      </c>
      <c r="H15" s="278">
        <v>29</v>
      </c>
      <c r="I15" s="111"/>
    </row>
    <row r="16" spans="1:234">
      <c r="A16" s="12" t="s">
        <v>81</v>
      </c>
      <c r="B16" s="146" t="s">
        <v>82</v>
      </c>
      <c r="C16" s="274">
        <f t="shared" si="0"/>
        <v>537</v>
      </c>
      <c r="D16" s="80">
        <v>100</v>
      </c>
      <c r="E16" s="80">
        <v>161</v>
      </c>
      <c r="F16" s="80">
        <v>110</v>
      </c>
      <c r="G16" s="80">
        <v>82</v>
      </c>
      <c r="H16" s="173">
        <v>84</v>
      </c>
      <c r="I16" s="111"/>
    </row>
    <row r="17" spans="1:9">
      <c r="A17" s="12" t="s">
        <v>83</v>
      </c>
      <c r="B17" s="146" t="s">
        <v>84</v>
      </c>
      <c r="C17" s="274">
        <f t="shared" si="0"/>
        <v>168</v>
      </c>
      <c r="D17" s="80">
        <v>40</v>
      </c>
      <c r="E17" s="80">
        <v>54</v>
      </c>
      <c r="F17" s="80">
        <v>26</v>
      </c>
      <c r="G17" s="80">
        <v>29</v>
      </c>
      <c r="H17" s="173">
        <v>19</v>
      </c>
      <c r="I17" s="111"/>
    </row>
    <row r="18" spans="1:9" ht="36">
      <c r="A18" s="72" t="s">
        <v>85</v>
      </c>
      <c r="B18" s="146" t="s">
        <v>86</v>
      </c>
      <c r="C18" s="274">
        <f t="shared" si="0"/>
        <v>35</v>
      </c>
      <c r="D18" s="80">
        <v>8</v>
      </c>
      <c r="E18" s="80">
        <v>11</v>
      </c>
      <c r="F18" s="80">
        <v>8</v>
      </c>
      <c r="G18" s="80">
        <v>6</v>
      </c>
      <c r="H18" s="173">
        <v>2</v>
      </c>
      <c r="I18" s="111"/>
    </row>
    <row r="19" spans="1:9" ht="24">
      <c r="A19" s="12" t="s">
        <v>87</v>
      </c>
      <c r="B19" s="146" t="s">
        <v>88</v>
      </c>
      <c r="C19" s="274">
        <f t="shared" si="0"/>
        <v>94</v>
      </c>
      <c r="D19" s="80">
        <v>16</v>
      </c>
      <c r="E19" s="80">
        <v>34</v>
      </c>
      <c r="F19" s="80">
        <v>18</v>
      </c>
      <c r="G19" s="80">
        <v>15</v>
      </c>
      <c r="H19" s="173">
        <v>11</v>
      </c>
      <c r="I19" s="111"/>
    </row>
    <row r="20" spans="1:9" ht="24">
      <c r="A20" s="12" t="s">
        <v>89</v>
      </c>
      <c r="B20" s="146" t="s">
        <v>90</v>
      </c>
      <c r="C20" s="274">
        <f t="shared" si="0"/>
        <v>1</v>
      </c>
      <c r="D20" s="80">
        <v>0</v>
      </c>
      <c r="E20" s="80">
        <v>1</v>
      </c>
      <c r="F20" s="80">
        <v>0</v>
      </c>
      <c r="G20" s="80">
        <v>0</v>
      </c>
      <c r="H20" s="173">
        <v>0</v>
      </c>
      <c r="I20" s="69"/>
    </row>
    <row r="21" spans="1:9" ht="24">
      <c r="A21" s="12" t="s">
        <v>91</v>
      </c>
      <c r="B21" s="146" t="s">
        <v>92</v>
      </c>
      <c r="C21" s="274">
        <f t="shared" si="0"/>
        <v>11</v>
      </c>
      <c r="D21" s="80">
        <v>1</v>
      </c>
      <c r="E21" s="80">
        <v>4</v>
      </c>
      <c r="F21" s="80">
        <v>2</v>
      </c>
      <c r="G21" s="80">
        <v>3</v>
      </c>
      <c r="H21" s="173">
        <v>1</v>
      </c>
      <c r="I21" s="111"/>
    </row>
    <row r="22" spans="1:9" ht="36">
      <c r="A22" s="12" t="s">
        <v>93</v>
      </c>
      <c r="B22" s="146" t="s">
        <v>94</v>
      </c>
      <c r="C22" s="274">
        <f t="shared" si="0"/>
        <v>19</v>
      </c>
      <c r="D22" s="80">
        <v>2</v>
      </c>
      <c r="E22" s="80">
        <v>5</v>
      </c>
      <c r="F22" s="80">
        <v>4</v>
      </c>
      <c r="G22" s="80">
        <v>5</v>
      </c>
      <c r="H22" s="173">
        <v>3</v>
      </c>
      <c r="I22" s="111"/>
    </row>
    <row r="23" spans="1:9" ht="36">
      <c r="A23" s="12" t="s">
        <v>95</v>
      </c>
      <c r="B23" s="146" t="s">
        <v>96</v>
      </c>
      <c r="C23" s="274">
        <f t="shared" si="0"/>
        <v>43</v>
      </c>
      <c r="D23" s="80">
        <v>14</v>
      </c>
      <c r="E23" s="80">
        <v>11</v>
      </c>
      <c r="F23" s="80">
        <v>10</v>
      </c>
      <c r="G23" s="80">
        <v>2</v>
      </c>
      <c r="H23" s="173">
        <v>6</v>
      </c>
      <c r="I23" s="111"/>
    </row>
    <row r="24" spans="1:9" ht="24">
      <c r="A24" s="12" t="s">
        <v>97</v>
      </c>
      <c r="B24" s="146" t="s">
        <v>98</v>
      </c>
      <c r="C24" s="274">
        <f t="shared" si="0"/>
        <v>180</v>
      </c>
      <c r="D24" s="80">
        <v>46</v>
      </c>
      <c r="E24" s="80">
        <v>38</v>
      </c>
      <c r="F24" s="80">
        <v>34</v>
      </c>
      <c r="G24" s="80">
        <v>30</v>
      </c>
      <c r="H24" s="173">
        <v>32</v>
      </c>
      <c r="I24" s="111"/>
    </row>
    <row r="25" spans="1:9">
      <c r="A25" s="14" t="s">
        <v>143</v>
      </c>
      <c r="B25" s="147" t="s">
        <v>140</v>
      </c>
      <c r="C25" s="274">
        <f t="shared" si="0"/>
        <v>14</v>
      </c>
      <c r="D25" s="275">
        <v>2</v>
      </c>
      <c r="E25" s="275">
        <v>3</v>
      </c>
      <c r="F25" s="275">
        <v>2</v>
      </c>
      <c r="G25" s="275">
        <v>4</v>
      </c>
      <c r="H25" s="276">
        <v>3</v>
      </c>
      <c r="I25" s="111"/>
    </row>
    <row r="26" spans="1:9" ht="24">
      <c r="A26" s="15" t="s">
        <v>144</v>
      </c>
      <c r="B26" s="147" t="s">
        <v>141</v>
      </c>
      <c r="C26" s="274">
        <f t="shared" si="0"/>
        <v>72</v>
      </c>
      <c r="D26" s="275">
        <v>20</v>
      </c>
      <c r="E26" s="275">
        <v>12</v>
      </c>
      <c r="F26" s="275">
        <v>14</v>
      </c>
      <c r="G26" s="275">
        <v>12</v>
      </c>
      <c r="H26" s="276">
        <v>14</v>
      </c>
      <c r="I26" s="111"/>
    </row>
    <row r="27" spans="1:9" ht="12.75" thickBot="1">
      <c r="A27" s="13"/>
      <c r="B27" s="148"/>
      <c r="C27" s="180"/>
      <c r="D27" s="177"/>
      <c r="E27" s="176"/>
      <c r="F27" s="177"/>
      <c r="G27" s="177"/>
      <c r="H27" s="178"/>
    </row>
    <row r="28" spans="1:9">
      <c r="A28" s="11"/>
      <c r="B28" s="11"/>
      <c r="C28" s="11"/>
      <c r="D28" s="94"/>
      <c r="E28" s="94"/>
      <c r="F28" s="94"/>
      <c r="G28" s="94"/>
      <c r="H28" s="94"/>
    </row>
  </sheetData>
  <mergeCells count="5">
    <mergeCell ref="A3:A4"/>
    <mergeCell ref="B3:B4"/>
    <mergeCell ref="C3:C4"/>
    <mergeCell ref="D3:H3"/>
    <mergeCell ref="A2:P2"/>
  </mergeCells>
  <phoneticPr fontId="6" type="noConversion"/>
  <pageMargins left="0.75" right="0.75" top="1" bottom="1" header="0.5" footer="0.5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Normal="100" workbookViewId="0">
      <selection activeCell="D29" sqref="D29"/>
    </sheetView>
  </sheetViews>
  <sheetFormatPr defaultRowHeight="12.75"/>
  <cols>
    <col min="1" max="1" width="23.5703125" customWidth="1"/>
    <col min="2" max="2" width="56.42578125" customWidth="1"/>
  </cols>
  <sheetData>
    <row r="1" spans="1:5" ht="15">
      <c r="A1" s="34" t="s">
        <v>104</v>
      </c>
      <c r="B1" s="35"/>
      <c r="C1" s="35"/>
      <c r="D1" s="35"/>
      <c r="E1" s="35"/>
    </row>
    <row r="2" spans="1:5">
      <c r="A2" s="35"/>
      <c r="B2" s="35"/>
      <c r="C2" s="35"/>
      <c r="D2" s="35"/>
      <c r="E2" s="35"/>
    </row>
    <row r="3" spans="1:5">
      <c r="A3" s="36" t="s">
        <v>169</v>
      </c>
      <c r="B3" s="35"/>
      <c r="C3" s="35"/>
      <c r="D3" s="35"/>
      <c r="E3" s="35"/>
    </row>
    <row r="4" spans="1:5">
      <c r="A4" s="36" t="s">
        <v>149</v>
      </c>
      <c r="B4" s="35"/>
      <c r="C4" s="35"/>
      <c r="D4" s="35"/>
      <c r="E4" s="35"/>
    </row>
    <row r="5" spans="1:5">
      <c r="A5" s="37" t="s">
        <v>150</v>
      </c>
      <c r="B5" s="35"/>
      <c r="C5" s="35"/>
      <c r="D5" s="35"/>
      <c r="E5" s="35"/>
    </row>
    <row r="6" spans="1:5">
      <c r="A6" s="35"/>
      <c r="B6" s="35"/>
      <c r="C6" s="35"/>
      <c r="D6" s="35"/>
      <c r="E6" s="35"/>
    </row>
    <row r="7" spans="1:5" s="1" customFormat="1">
      <c r="A7" s="36" t="s">
        <v>171</v>
      </c>
      <c r="B7" s="36"/>
      <c r="C7" s="36"/>
      <c r="D7" s="36"/>
      <c r="E7" s="36"/>
    </row>
    <row r="8" spans="1:5" s="1" customFormat="1">
      <c r="A8" s="36" t="s">
        <v>172</v>
      </c>
      <c r="B8" s="36"/>
      <c r="C8" s="36"/>
      <c r="D8" s="36"/>
      <c r="E8" s="36"/>
    </row>
    <row r="9" spans="1:5" s="1" customFormat="1">
      <c r="A9" s="36" t="s">
        <v>173</v>
      </c>
      <c r="B9" s="36"/>
      <c r="C9" s="36"/>
      <c r="D9" s="36"/>
      <c r="E9" s="36"/>
    </row>
    <row r="10" spans="1:5" s="1" customFormat="1">
      <c r="A10" s="36"/>
      <c r="B10" s="36"/>
      <c r="C10" s="36"/>
      <c r="D10" s="36"/>
      <c r="E10" s="36"/>
    </row>
    <row r="11" spans="1:5" s="1" customFormat="1">
      <c r="A11" s="36" t="s">
        <v>174</v>
      </c>
      <c r="B11" s="36"/>
      <c r="C11" s="36"/>
      <c r="D11" s="36"/>
      <c r="E11" s="36"/>
    </row>
    <row r="12" spans="1:5" s="1" customFormat="1">
      <c r="A12" s="38" t="s">
        <v>175</v>
      </c>
      <c r="B12" s="36"/>
      <c r="C12" s="36"/>
      <c r="D12" s="36"/>
      <c r="E12" s="36"/>
    </row>
    <row r="13" spans="1:5" s="1" customFormat="1">
      <c r="A13" s="36" t="s">
        <v>176</v>
      </c>
      <c r="B13" s="36"/>
      <c r="C13" s="36"/>
      <c r="D13" s="36"/>
      <c r="E13" s="36"/>
    </row>
    <row r="14" spans="1:5" s="1" customFormat="1">
      <c r="A14" s="36" t="s">
        <v>177</v>
      </c>
      <c r="B14" s="36"/>
      <c r="C14" s="36"/>
      <c r="D14" s="36"/>
      <c r="E14" s="36"/>
    </row>
    <row r="15" spans="1:5" s="1" customFormat="1">
      <c r="A15" s="36" t="s">
        <v>178</v>
      </c>
      <c r="B15" s="36"/>
      <c r="C15" s="36"/>
      <c r="D15" s="36"/>
      <c r="E15" s="36"/>
    </row>
    <row r="16" spans="1:5" s="1" customFormat="1">
      <c r="A16" s="36"/>
      <c r="B16" s="36"/>
      <c r="C16" s="36"/>
      <c r="D16" s="36"/>
      <c r="E16" s="36"/>
    </row>
    <row r="17" spans="1:5" s="1" customFormat="1">
      <c r="A17" s="36" t="s">
        <v>179</v>
      </c>
      <c r="B17" s="36"/>
      <c r="C17" s="36"/>
      <c r="D17" s="36"/>
      <c r="E17" s="36"/>
    </row>
    <row r="18" spans="1:5" s="1" customFormat="1">
      <c r="A18" s="36" t="s">
        <v>180</v>
      </c>
      <c r="B18" s="36"/>
      <c r="C18" s="36"/>
      <c r="D18" s="36"/>
      <c r="E18" s="36"/>
    </row>
    <row r="19" spans="1:5" s="1" customFormat="1">
      <c r="A19" s="36"/>
      <c r="B19" s="36"/>
      <c r="C19" s="36"/>
      <c r="D19" s="36"/>
      <c r="E19" s="36"/>
    </row>
    <row r="20" spans="1:5">
      <c r="A20" s="36" t="s">
        <v>181</v>
      </c>
      <c r="B20" s="36"/>
      <c r="C20" s="36"/>
      <c r="D20" s="35"/>
      <c r="E20" s="35"/>
    </row>
    <row r="21" spans="1:5">
      <c r="A21" s="36" t="s">
        <v>182</v>
      </c>
      <c r="B21" s="36"/>
      <c r="C21" s="36"/>
      <c r="D21" s="35"/>
      <c r="E21" s="35"/>
    </row>
    <row r="22" spans="1:5">
      <c r="A22" s="36"/>
      <c r="B22" s="36"/>
      <c r="C22" s="36"/>
      <c r="D22" s="35"/>
      <c r="E22" s="35"/>
    </row>
    <row r="23" spans="1:5">
      <c r="A23" s="39" t="s">
        <v>105</v>
      </c>
      <c r="B23" s="36" t="s">
        <v>106</v>
      </c>
      <c r="C23" s="36"/>
      <c r="D23" s="35"/>
      <c r="E23" s="35"/>
    </row>
    <row r="24" spans="1:5">
      <c r="A24" s="36"/>
      <c r="B24" s="36" t="s">
        <v>107</v>
      </c>
      <c r="C24" s="36"/>
      <c r="D24" s="35"/>
      <c r="E24" s="35"/>
    </row>
    <row r="25" spans="1:5">
      <c r="A25" s="36"/>
      <c r="B25" s="36" t="s">
        <v>108</v>
      </c>
      <c r="C25" s="36"/>
      <c r="D25" s="35"/>
      <c r="E25" s="35"/>
    </row>
    <row r="26" spans="1:5">
      <c r="A26" s="36"/>
      <c r="B26" s="36" t="s">
        <v>21</v>
      </c>
      <c r="C26" s="36"/>
      <c r="D26" s="35"/>
      <c r="E26" s="35"/>
    </row>
    <row r="27" spans="1:5">
      <c r="A27" s="36"/>
      <c r="B27" s="36" t="s">
        <v>109</v>
      </c>
      <c r="C27" s="36"/>
      <c r="D27" s="35"/>
      <c r="E27" s="35"/>
    </row>
    <row r="28" spans="1:5">
      <c r="A28" s="36"/>
      <c r="B28" s="36"/>
      <c r="C28" s="36"/>
      <c r="D28" s="35"/>
      <c r="E28" s="35"/>
    </row>
    <row r="29" spans="1:5">
      <c r="A29" s="39" t="s">
        <v>110</v>
      </c>
      <c r="B29" s="36" t="s">
        <v>111</v>
      </c>
      <c r="C29" s="36"/>
      <c r="D29" s="35"/>
      <c r="E29" s="35"/>
    </row>
    <row r="30" spans="1:5">
      <c r="A30" s="36"/>
      <c r="B30" s="36"/>
      <c r="C30" s="36"/>
      <c r="D30" s="35"/>
      <c r="E30" s="35"/>
    </row>
    <row r="31" spans="1:5">
      <c r="A31" s="39" t="s">
        <v>112</v>
      </c>
      <c r="B31" s="36" t="s">
        <v>113</v>
      </c>
      <c r="C31" s="36"/>
      <c r="D31" s="35"/>
      <c r="E31" s="35"/>
    </row>
    <row r="32" spans="1:5">
      <c r="A32" s="36"/>
      <c r="B32" s="36"/>
      <c r="C32" s="36"/>
      <c r="D32" s="35"/>
      <c r="E32" s="35"/>
    </row>
    <row r="33" spans="1:5">
      <c r="A33" s="39" t="s">
        <v>114</v>
      </c>
      <c r="B33" s="40" t="s">
        <v>115</v>
      </c>
      <c r="C33" s="36"/>
      <c r="D33" s="35"/>
      <c r="E33" s="35"/>
    </row>
    <row r="34" spans="1:5">
      <c r="A34" s="36"/>
      <c r="B34" s="36"/>
      <c r="C34" s="36"/>
      <c r="D34" s="35"/>
      <c r="E34" s="35"/>
    </row>
    <row r="35" spans="1:5">
      <c r="A35" s="39" t="s">
        <v>116</v>
      </c>
      <c r="B35" s="78" t="s">
        <v>203</v>
      </c>
      <c r="C35" s="36"/>
      <c r="D35" s="35"/>
      <c r="E35" s="35"/>
    </row>
    <row r="36" spans="1:5">
      <c r="A36" s="35"/>
      <c r="B36" s="35"/>
      <c r="C36" s="35"/>
      <c r="D36" s="35"/>
      <c r="E36" s="35"/>
    </row>
    <row r="37" spans="1:5">
      <c r="A37" s="39" t="s">
        <v>170</v>
      </c>
      <c r="B37" s="279">
        <v>42460</v>
      </c>
      <c r="C37" s="35"/>
      <c r="D37" s="35"/>
      <c r="E37" s="35"/>
    </row>
    <row r="38" spans="1:5">
      <c r="A38" s="35"/>
      <c r="B38" s="35"/>
      <c r="C38" s="35"/>
      <c r="D38" s="35"/>
      <c r="E38" s="35"/>
    </row>
  </sheetData>
  <phoneticPr fontId="6" type="noConversion"/>
  <hyperlinks>
    <hyperlink ref="B33" r:id="rId1"/>
    <hyperlink ref="A5" r:id="rId2"/>
  </hyperlinks>
  <pageMargins left="0.75" right="0.75" top="1" bottom="1" header="0.5" footer="0.5"/>
  <headerFooter alignWithMargins="0"/>
  <legacyDrawing r:id="rId3"/>
  <oleObjects>
    <oleObject shapeId="3276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6"/>
  <sheetViews>
    <sheetView showGridLines="0" workbookViewId="0">
      <selection activeCell="D29" sqref="D29"/>
    </sheetView>
  </sheetViews>
  <sheetFormatPr defaultRowHeight="12.75"/>
  <sheetData>
    <row r="36" spans="2:2" ht="14.25">
      <c r="B36" s="2" t="s">
        <v>219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4"/>
  <sheetViews>
    <sheetView showGridLines="0" workbookViewId="0">
      <selection activeCell="D29" sqref="D29"/>
    </sheetView>
  </sheetViews>
  <sheetFormatPr defaultRowHeight="12.75"/>
  <sheetData>
    <row r="34" spans="2:2" ht="14.25">
      <c r="B34" s="2" t="s">
        <v>219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showGridLines="0" zoomScaleNormal="100" workbookViewId="0">
      <pane ySplit="3" topLeftCell="A55" activePane="bottomLeft" state="frozen"/>
      <selection activeCell="D29" sqref="D29"/>
      <selection pane="bottomLeft" activeCell="F87" sqref="F87"/>
    </sheetView>
  </sheetViews>
  <sheetFormatPr defaultColWidth="9.140625" defaultRowHeight="12"/>
  <cols>
    <col min="1" max="1" width="10.85546875" style="3" customWidth="1"/>
    <col min="2" max="2" width="11.42578125" style="3" customWidth="1"/>
    <col min="3" max="5" width="9.140625" style="3"/>
    <col min="6" max="7" width="13.28515625" style="17" customWidth="1"/>
    <col min="8" max="8" width="16.42578125" style="17" customWidth="1"/>
    <col min="9" max="16384" width="9.140625" style="3"/>
  </cols>
  <sheetData>
    <row r="1" spans="1:8">
      <c r="A1" s="16" t="s">
        <v>151</v>
      </c>
    </row>
    <row r="2" spans="1:8" ht="12.75" thickBot="1"/>
    <row r="3" spans="1:8" ht="24">
      <c r="A3" s="19" t="s">
        <v>117</v>
      </c>
      <c r="B3" s="20" t="s">
        <v>118</v>
      </c>
      <c r="C3" s="22" t="s">
        <v>119</v>
      </c>
      <c r="D3" s="22" t="s">
        <v>123</v>
      </c>
      <c r="E3" s="21" t="s">
        <v>120</v>
      </c>
      <c r="F3" s="8" t="s">
        <v>152</v>
      </c>
      <c r="G3" s="8" t="s">
        <v>153</v>
      </c>
      <c r="H3" s="18" t="s">
        <v>154</v>
      </c>
    </row>
    <row r="4" spans="1:8">
      <c r="A4" s="9">
        <v>1996</v>
      </c>
      <c r="B4" s="10">
        <v>1</v>
      </c>
      <c r="C4" s="7">
        <v>6161</v>
      </c>
      <c r="D4" s="23">
        <v>4426</v>
      </c>
      <c r="E4" s="24">
        <v>966</v>
      </c>
      <c r="F4" s="7">
        <v>5958</v>
      </c>
      <c r="G4" s="7">
        <v>3811</v>
      </c>
      <c r="H4" s="25">
        <v>2070</v>
      </c>
    </row>
    <row r="5" spans="1:8">
      <c r="A5" s="9"/>
      <c r="B5" s="10">
        <v>2</v>
      </c>
      <c r="C5" s="7">
        <v>5936</v>
      </c>
      <c r="D5" s="23">
        <v>3551</v>
      </c>
      <c r="E5" s="26">
        <v>2277</v>
      </c>
      <c r="F5" s="7">
        <f>AVERAGE(C4:C7)</f>
        <v>6095.5</v>
      </c>
      <c r="G5" s="7">
        <f>AVERAGE(D4:D7)</f>
        <v>3804.5</v>
      </c>
      <c r="H5" s="25">
        <f>AVERAGE(E4:E7)</f>
        <v>2074.25</v>
      </c>
    </row>
    <row r="6" spans="1:8">
      <c r="A6" s="9"/>
      <c r="B6" s="10">
        <v>3</v>
      </c>
      <c r="C6" s="7">
        <v>6296</v>
      </c>
      <c r="D6" s="23">
        <v>3466</v>
      </c>
      <c r="E6" s="26">
        <v>3615</v>
      </c>
      <c r="F6" s="7">
        <f t="shared" ref="F6:F69" si="0">AVERAGE(C5:C8)</f>
        <v>6062.75</v>
      </c>
      <c r="G6" s="7">
        <f t="shared" ref="G6:G69" si="1">AVERAGE(D5:D8)</f>
        <v>3741</v>
      </c>
      <c r="H6" s="25">
        <f t="shared" ref="H6:H69" si="2">AVERAGE(E5:E8)</f>
        <v>2072</v>
      </c>
    </row>
    <row r="7" spans="1:8">
      <c r="A7" s="9"/>
      <c r="B7" s="10">
        <v>4</v>
      </c>
      <c r="C7" s="7">
        <v>5989</v>
      </c>
      <c r="D7" s="23">
        <v>3775</v>
      </c>
      <c r="E7" s="26">
        <v>1439</v>
      </c>
      <c r="F7" s="7">
        <f t="shared" si="0"/>
        <v>6149.25</v>
      </c>
      <c r="G7" s="7">
        <f t="shared" si="1"/>
        <v>3759</v>
      </c>
      <c r="H7" s="25">
        <f t="shared" si="2"/>
        <v>2038.75</v>
      </c>
    </row>
    <row r="8" spans="1:8">
      <c r="A8" s="9">
        <v>1997</v>
      </c>
      <c r="B8" s="10">
        <v>1</v>
      </c>
      <c r="C8" s="6">
        <v>6030</v>
      </c>
      <c r="D8" s="7">
        <v>4172</v>
      </c>
      <c r="E8" s="27">
        <v>957</v>
      </c>
      <c r="F8" s="7">
        <f t="shared" si="0"/>
        <v>6126.25</v>
      </c>
      <c r="G8" s="7">
        <f t="shared" si="1"/>
        <v>3750.75</v>
      </c>
      <c r="H8" s="25">
        <f t="shared" si="2"/>
        <v>2026.75</v>
      </c>
    </row>
    <row r="9" spans="1:8">
      <c r="A9" s="9"/>
      <c r="B9" s="10">
        <v>2</v>
      </c>
      <c r="C9" s="6">
        <v>6282</v>
      </c>
      <c r="D9" s="7">
        <v>3623</v>
      </c>
      <c r="E9" s="27">
        <v>2144</v>
      </c>
      <c r="F9" s="7">
        <f t="shared" si="0"/>
        <v>6021.75</v>
      </c>
      <c r="G9" s="7">
        <f t="shared" si="1"/>
        <v>3742.75</v>
      </c>
      <c r="H9" s="25">
        <f t="shared" si="2"/>
        <v>2017.75</v>
      </c>
    </row>
    <row r="10" spans="1:8">
      <c r="A10" s="9"/>
      <c r="B10" s="10">
        <v>3</v>
      </c>
      <c r="C10" s="6">
        <v>6204</v>
      </c>
      <c r="D10" s="7">
        <v>3433</v>
      </c>
      <c r="E10" s="27">
        <v>3567</v>
      </c>
      <c r="F10" s="7">
        <f t="shared" si="0"/>
        <v>6015</v>
      </c>
      <c r="G10" s="7">
        <f t="shared" si="1"/>
        <v>3718.5</v>
      </c>
      <c r="H10" s="25">
        <f t="shared" si="2"/>
        <v>1986.25</v>
      </c>
    </row>
    <row r="11" spans="1:8">
      <c r="A11" s="9"/>
      <c r="B11" s="10">
        <v>4</v>
      </c>
      <c r="C11" s="6">
        <v>5571</v>
      </c>
      <c r="D11" s="7">
        <v>3743</v>
      </c>
      <c r="E11" s="27">
        <v>1403</v>
      </c>
      <c r="F11" s="7">
        <f t="shared" si="0"/>
        <v>5955.25</v>
      </c>
      <c r="G11" s="7">
        <f t="shared" si="1"/>
        <v>3773.75</v>
      </c>
      <c r="H11" s="25">
        <f t="shared" si="2"/>
        <v>1992.5</v>
      </c>
    </row>
    <row r="12" spans="1:8">
      <c r="A12" s="9">
        <v>1998</v>
      </c>
      <c r="B12" s="10">
        <v>1</v>
      </c>
      <c r="C12" s="6">
        <v>6003</v>
      </c>
      <c r="D12" s="7">
        <v>4075</v>
      </c>
      <c r="E12" s="27">
        <v>831</v>
      </c>
      <c r="F12" s="7">
        <f t="shared" si="0"/>
        <v>5949</v>
      </c>
      <c r="G12" s="7">
        <f t="shared" si="1"/>
        <v>3783.5</v>
      </c>
      <c r="H12" s="25">
        <f t="shared" si="2"/>
        <v>1946.75</v>
      </c>
    </row>
    <row r="13" spans="1:8">
      <c r="A13" s="9"/>
      <c r="B13" s="10">
        <v>2</v>
      </c>
      <c r="C13" s="6">
        <v>6043</v>
      </c>
      <c r="D13" s="7">
        <v>3844</v>
      </c>
      <c r="E13" s="27">
        <v>2169</v>
      </c>
      <c r="F13" s="7">
        <f t="shared" si="0"/>
        <v>5917</v>
      </c>
      <c r="G13" s="7">
        <f t="shared" si="1"/>
        <v>3748.25</v>
      </c>
      <c r="H13" s="25">
        <f t="shared" si="2"/>
        <v>1956.5</v>
      </c>
    </row>
    <row r="14" spans="1:8">
      <c r="A14" s="9"/>
      <c r="B14" s="10">
        <v>3</v>
      </c>
      <c r="C14" s="6">
        <v>6179</v>
      </c>
      <c r="D14" s="7">
        <v>3472</v>
      </c>
      <c r="E14" s="27">
        <v>3384</v>
      </c>
      <c r="F14" s="7">
        <f t="shared" si="0"/>
        <v>5896.75</v>
      </c>
      <c r="G14" s="7">
        <f t="shared" si="1"/>
        <v>3910</v>
      </c>
      <c r="H14" s="25">
        <f t="shared" si="2"/>
        <v>1961.25</v>
      </c>
    </row>
    <row r="15" spans="1:8">
      <c r="A15" s="9"/>
      <c r="B15" s="10">
        <v>4</v>
      </c>
      <c r="C15" s="6">
        <v>5443</v>
      </c>
      <c r="D15" s="7">
        <v>3602</v>
      </c>
      <c r="E15" s="27">
        <v>1442</v>
      </c>
      <c r="F15" s="7">
        <f t="shared" si="0"/>
        <v>5851.5</v>
      </c>
      <c r="G15" s="7">
        <f t="shared" si="1"/>
        <v>3869.5</v>
      </c>
      <c r="H15" s="25">
        <f t="shared" si="2"/>
        <v>1946.75</v>
      </c>
    </row>
    <row r="16" spans="1:8">
      <c r="A16" s="9">
        <v>1999</v>
      </c>
      <c r="B16" s="10">
        <v>1</v>
      </c>
      <c r="C16" s="6">
        <v>5922</v>
      </c>
      <c r="D16" s="7">
        <v>4722</v>
      </c>
      <c r="E16" s="27">
        <v>850</v>
      </c>
      <c r="F16" s="7">
        <f t="shared" si="0"/>
        <v>5814</v>
      </c>
      <c r="G16" s="7">
        <f t="shared" si="1"/>
        <v>3865.5</v>
      </c>
      <c r="H16" s="25">
        <f t="shared" si="2"/>
        <v>1898.25</v>
      </c>
    </row>
    <row r="17" spans="1:8">
      <c r="A17" s="9"/>
      <c r="B17" s="10">
        <v>2</v>
      </c>
      <c r="C17" s="6">
        <v>5862</v>
      </c>
      <c r="D17" s="7">
        <v>3682</v>
      </c>
      <c r="E17" s="27">
        <v>2111</v>
      </c>
      <c r="F17" s="7">
        <f t="shared" si="0"/>
        <v>5739.25</v>
      </c>
      <c r="G17" s="7">
        <f t="shared" si="1"/>
        <v>3915.75</v>
      </c>
      <c r="H17" s="25">
        <f t="shared" si="2"/>
        <v>1907</v>
      </c>
    </row>
    <row r="18" spans="1:8">
      <c r="A18" s="9"/>
      <c r="B18" s="10">
        <v>3</v>
      </c>
      <c r="C18" s="6">
        <v>6029</v>
      </c>
      <c r="D18" s="7">
        <v>3456</v>
      </c>
      <c r="E18" s="27">
        <v>3190</v>
      </c>
      <c r="F18" s="7">
        <f t="shared" si="0"/>
        <v>5705.25</v>
      </c>
      <c r="G18" s="7">
        <f t="shared" si="1"/>
        <v>3909</v>
      </c>
      <c r="H18" s="25">
        <f t="shared" si="2"/>
        <v>1900.25</v>
      </c>
    </row>
    <row r="19" spans="1:8">
      <c r="A19" s="9"/>
      <c r="B19" s="10">
        <v>4</v>
      </c>
      <c r="C19" s="6">
        <v>5144</v>
      </c>
      <c r="D19" s="7">
        <v>3803</v>
      </c>
      <c r="E19" s="27">
        <v>1477</v>
      </c>
      <c r="F19" s="7">
        <f t="shared" si="0"/>
        <v>5568.5</v>
      </c>
      <c r="G19" s="7">
        <f t="shared" si="1"/>
        <v>3880.75</v>
      </c>
      <c r="H19" s="25">
        <f t="shared" si="2"/>
        <v>1895</v>
      </c>
    </row>
    <row r="20" spans="1:8">
      <c r="A20" s="9">
        <v>2000</v>
      </c>
      <c r="B20" s="10">
        <v>1</v>
      </c>
      <c r="C20" s="6">
        <v>5786</v>
      </c>
      <c r="D20" s="7">
        <v>4695</v>
      </c>
      <c r="E20" s="27">
        <v>823</v>
      </c>
      <c r="F20" s="7">
        <f t="shared" si="0"/>
        <v>5424.5</v>
      </c>
      <c r="G20" s="7">
        <f t="shared" si="1"/>
        <v>3812.25</v>
      </c>
      <c r="H20" s="25">
        <f t="shared" si="2"/>
        <v>1940.25</v>
      </c>
    </row>
    <row r="21" spans="1:8">
      <c r="A21" s="9"/>
      <c r="B21" s="10">
        <v>2</v>
      </c>
      <c r="C21" s="6">
        <v>5315</v>
      </c>
      <c r="D21" s="7">
        <v>3569</v>
      </c>
      <c r="E21" s="27">
        <v>2090</v>
      </c>
      <c r="F21" s="7">
        <f t="shared" si="0"/>
        <v>5378</v>
      </c>
      <c r="G21" s="7">
        <f t="shared" si="1"/>
        <v>3725.75</v>
      </c>
      <c r="H21" s="25">
        <f t="shared" si="2"/>
        <v>1896</v>
      </c>
    </row>
    <row r="22" spans="1:8">
      <c r="A22" s="9"/>
      <c r="B22" s="10">
        <v>3</v>
      </c>
      <c r="C22" s="6">
        <v>5453</v>
      </c>
      <c r="D22" s="7">
        <v>3182</v>
      </c>
      <c r="E22" s="27">
        <v>3371</v>
      </c>
      <c r="F22" s="7">
        <f t="shared" si="0"/>
        <v>5380.5</v>
      </c>
      <c r="G22" s="7">
        <f t="shared" si="1"/>
        <v>3577.75</v>
      </c>
      <c r="H22" s="25">
        <f t="shared" si="2"/>
        <v>1880.25</v>
      </c>
    </row>
    <row r="23" spans="1:8">
      <c r="A23" s="9"/>
      <c r="B23" s="10">
        <v>4</v>
      </c>
      <c r="C23" s="6">
        <v>4958</v>
      </c>
      <c r="D23" s="7">
        <v>3457</v>
      </c>
      <c r="E23" s="27">
        <v>1300</v>
      </c>
      <c r="F23" s="7">
        <f t="shared" si="0"/>
        <v>5388.75</v>
      </c>
      <c r="G23" s="7">
        <f t="shared" si="1"/>
        <v>3578.75</v>
      </c>
      <c r="H23" s="25">
        <f t="shared" si="2"/>
        <v>1868.75</v>
      </c>
    </row>
    <row r="24" spans="1:8">
      <c r="A24" s="9">
        <v>2001</v>
      </c>
      <c r="B24" s="10">
        <v>1</v>
      </c>
      <c r="C24" s="6">
        <v>5796</v>
      </c>
      <c r="D24" s="7">
        <v>4103</v>
      </c>
      <c r="E24" s="27">
        <v>760</v>
      </c>
      <c r="F24" s="7">
        <f t="shared" si="0"/>
        <v>5414.75</v>
      </c>
      <c r="G24" s="7">
        <f t="shared" si="1"/>
        <v>3617.25</v>
      </c>
      <c r="H24" s="25">
        <f t="shared" si="2"/>
        <v>1823.25</v>
      </c>
    </row>
    <row r="25" spans="1:8">
      <c r="A25" s="9"/>
      <c r="B25" s="10">
        <v>2</v>
      </c>
      <c r="C25" s="6">
        <v>5348</v>
      </c>
      <c r="D25" s="7">
        <v>3573</v>
      </c>
      <c r="E25" s="27">
        <v>2044</v>
      </c>
      <c r="F25" s="7">
        <f t="shared" si="0"/>
        <v>5490.5</v>
      </c>
      <c r="G25" s="7">
        <f t="shared" si="1"/>
        <v>3628.25</v>
      </c>
      <c r="H25" s="25">
        <f t="shared" si="2"/>
        <v>1820.25</v>
      </c>
    </row>
    <row r="26" spans="1:8">
      <c r="A26" s="9"/>
      <c r="B26" s="10">
        <v>3</v>
      </c>
      <c r="C26" s="6">
        <v>5557</v>
      </c>
      <c r="D26" s="7">
        <v>3336</v>
      </c>
      <c r="E26" s="27">
        <v>3189</v>
      </c>
      <c r="F26" s="7">
        <f t="shared" si="0"/>
        <v>5367.5</v>
      </c>
      <c r="G26" s="7">
        <f t="shared" si="1"/>
        <v>3570.25</v>
      </c>
      <c r="H26" s="25">
        <f t="shared" si="2"/>
        <v>1832.75</v>
      </c>
    </row>
    <row r="27" spans="1:8">
      <c r="A27" s="9"/>
      <c r="B27" s="10">
        <v>4</v>
      </c>
      <c r="C27" s="6">
        <v>5261</v>
      </c>
      <c r="D27" s="7">
        <v>3501</v>
      </c>
      <c r="E27" s="27">
        <v>1288</v>
      </c>
      <c r="F27" s="7">
        <f t="shared" si="0"/>
        <v>5364</v>
      </c>
      <c r="G27" s="7">
        <f t="shared" si="1"/>
        <v>3554.75</v>
      </c>
      <c r="H27" s="25">
        <f t="shared" si="2"/>
        <v>1867.25</v>
      </c>
    </row>
    <row r="28" spans="1:8">
      <c r="A28" s="9">
        <v>2002</v>
      </c>
      <c r="B28" s="10">
        <v>1</v>
      </c>
      <c r="C28" s="6">
        <v>5304</v>
      </c>
      <c r="D28" s="7">
        <v>3871</v>
      </c>
      <c r="E28" s="27">
        <v>810</v>
      </c>
      <c r="F28" s="7">
        <f t="shared" si="0"/>
        <v>5360.25</v>
      </c>
      <c r="G28" s="7">
        <f t="shared" si="1"/>
        <v>3602.5</v>
      </c>
      <c r="H28" s="25">
        <f t="shared" si="2"/>
        <v>1884.5</v>
      </c>
    </row>
    <row r="29" spans="1:8">
      <c r="A29" s="9"/>
      <c r="B29" s="10">
        <v>2</v>
      </c>
      <c r="C29" s="6">
        <v>5334</v>
      </c>
      <c r="D29" s="7">
        <v>3511</v>
      </c>
      <c r="E29" s="27">
        <v>2182</v>
      </c>
      <c r="F29" s="7">
        <f t="shared" si="0"/>
        <v>5346.25</v>
      </c>
      <c r="G29" s="7">
        <f t="shared" si="1"/>
        <v>3646.5</v>
      </c>
      <c r="H29" s="25">
        <f t="shared" si="2"/>
        <v>1899.75</v>
      </c>
    </row>
    <row r="30" spans="1:8">
      <c r="A30" s="9"/>
      <c r="B30" s="10">
        <v>3</v>
      </c>
      <c r="C30" s="6">
        <v>5542</v>
      </c>
      <c r="D30" s="7">
        <v>3527</v>
      </c>
      <c r="E30" s="27">
        <v>3258</v>
      </c>
      <c r="F30" s="7">
        <f t="shared" si="0"/>
        <v>5357.75</v>
      </c>
      <c r="G30" s="7">
        <f t="shared" si="1"/>
        <v>3643.75</v>
      </c>
      <c r="H30" s="25">
        <f t="shared" si="2"/>
        <v>1901.5</v>
      </c>
    </row>
    <row r="31" spans="1:8">
      <c r="A31" s="9"/>
      <c r="B31" s="10">
        <v>4</v>
      </c>
      <c r="C31" s="6">
        <v>5205</v>
      </c>
      <c r="D31" s="7">
        <v>3677</v>
      </c>
      <c r="E31" s="27">
        <v>1349</v>
      </c>
      <c r="F31" s="7">
        <f t="shared" si="0"/>
        <v>5372.25</v>
      </c>
      <c r="G31" s="7">
        <f t="shared" si="1"/>
        <v>3626.5</v>
      </c>
      <c r="H31" s="25">
        <f t="shared" si="2"/>
        <v>1908.5</v>
      </c>
    </row>
    <row r="32" spans="1:8">
      <c r="A32" s="9">
        <v>2003</v>
      </c>
      <c r="B32" s="10">
        <v>1</v>
      </c>
      <c r="C32" s="6">
        <v>5350</v>
      </c>
      <c r="D32" s="7">
        <v>3860</v>
      </c>
      <c r="E32" s="27">
        <v>817</v>
      </c>
      <c r="F32" s="7">
        <f t="shared" si="0"/>
        <v>5384.25</v>
      </c>
      <c r="G32" s="7">
        <f t="shared" si="1"/>
        <v>3610.75</v>
      </c>
      <c r="H32" s="25">
        <f t="shared" si="2"/>
        <v>1918.25</v>
      </c>
    </row>
    <row r="33" spans="1:8">
      <c r="A33" s="9"/>
      <c r="B33" s="10">
        <v>2</v>
      </c>
      <c r="C33" s="6">
        <v>5392</v>
      </c>
      <c r="D33" s="7">
        <v>3442</v>
      </c>
      <c r="E33" s="27">
        <v>2210</v>
      </c>
      <c r="F33" s="7">
        <f t="shared" si="0"/>
        <v>5412</v>
      </c>
      <c r="G33" s="7">
        <f t="shared" si="1"/>
        <v>3615.5</v>
      </c>
      <c r="H33" s="25">
        <f t="shared" si="2"/>
        <v>1939.25</v>
      </c>
    </row>
    <row r="34" spans="1:8">
      <c r="A34" s="9"/>
      <c r="B34" s="10">
        <v>3</v>
      </c>
      <c r="C34" s="6">
        <v>5590</v>
      </c>
      <c r="D34" s="7">
        <v>3464</v>
      </c>
      <c r="E34" s="27">
        <v>3297</v>
      </c>
      <c r="F34" s="7">
        <f t="shared" si="0"/>
        <v>5493.75</v>
      </c>
      <c r="G34" s="7">
        <f t="shared" si="1"/>
        <v>3617.25</v>
      </c>
      <c r="H34" s="25">
        <f t="shared" si="2"/>
        <v>1940.5</v>
      </c>
    </row>
    <row r="35" spans="1:8">
      <c r="A35" s="9"/>
      <c r="B35" s="10">
        <v>4</v>
      </c>
      <c r="C35" s="6">
        <v>5316</v>
      </c>
      <c r="D35" s="7">
        <v>3696</v>
      </c>
      <c r="E35" s="27">
        <v>1433</v>
      </c>
      <c r="F35" s="7">
        <f t="shared" si="0"/>
        <v>5504.5</v>
      </c>
      <c r="G35" s="7">
        <f t="shared" si="1"/>
        <v>3646.25</v>
      </c>
      <c r="H35" s="25">
        <f t="shared" si="2"/>
        <v>1991.5</v>
      </c>
    </row>
    <row r="36" spans="1:8">
      <c r="A36" s="9">
        <v>2004</v>
      </c>
      <c r="B36" s="10">
        <v>1</v>
      </c>
      <c r="C36" s="6">
        <v>5677</v>
      </c>
      <c r="D36" s="7">
        <v>3867</v>
      </c>
      <c r="E36" s="27">
        <v>822</v>
      </c>
      <c r="F36" s="7">
        <f t="shared" si="0"/>
        <v>5553.5</v>
      </c>
      <c r="G36" s="7">
        <f t="shared" si="1"/>
        <v>3638.75</v>
      </c>
      <c r="H36" s="25">
        <f t="shared" si="2"/>
        <v>2038.5</v>
      </c>
    </row>
    <row r="37" spans="1:8">
      <c r="A37" s="9"/>
      <c r="B37" s="10">
        <v>2</v>
      </c>
      <c r="C37" s="6">
        <v>5435</v>
      </c>
      <c r="D37" s="7">
        <v>3558</v>
      </c>
      <c r="E37" s="27">
        <v>2414</v>
      </c>
      <c r="F37" s="7">
        <f t="shared" si="0"/>
        <v>5579.5</v>
      </c>
      <c r="G37" s="7">
        <f t="shared" si="1"/>
        <v>3588.5</v>
      </c>
      <c r="H37" s="25">
        <f t="shared" si="2"/>
        <v>2082</v>
      </c>
    </row>
    <row r="38" spans="1:8">
      <c r="A38" s="9"/>
      <c r="B38" s="10">
        <v>3</v>
      </c>
      <c r="C38" s="6">
        <v>5786</v>
      </c>
      <c r="D38" s="7">
        <v>3434</v>
      </c>
      <c r="E38" s="27">
        <v>3485</v>
      </c>
      <c r="F38" s="7">
        <f t="shared" si="0"/>
        <v>5542.75</v>
      </c>
      <c r="G38" s="7">
        <f t="shared" si="1"/>
        <v>3570.75</v>
      </c>
      <c r="H38" s="25">
        <f t="shared" si="2"/>
        <v>2113.5</v>
      </c>
    </row>
    <row r="39" spans="1:8">
      <c r="A39" s="9"/>
      <c r="B39" s="10">
        <v>4</v>
      </c>
      <c r="C39" s="6">
        <v>5420</v>
      </c>
      <c r="D39" s="7">
        <v>3495</v>
      </c>
      <c r="E39" s="27">
        <v>1607</v>
      </c>
      <c r="F39" s="7">
        <f t="shared" si="0"/>
        <v>5609</v>
      </c>
      <c r="G39" s="7">
        <f t="shared" si="1"/>
        <v>3597.5</v>
      </c>
      <c r="H39" s="25">
        <f t="shared" si="2"/>
        <v>2069.5</v>
      </c>
    </row>
    <row r="40" spans="1:8">
      <c r="A40" s="9">
        <v>2005</v>
      </c>
      <c r="B40" s="10">
        <v>1</v>
      </c>
      <c r="C40" s="6">
        <v>5530</v>
      </c>
      <c r="D40" s="7">
        <v>3796</v>
      </c>
      <c r="E40" s="27">
        <v>948</v>
      </c>
      <c r="F40" s="7">
        <f t="shared" si="0"/>
        <v>5642</v>
      </c>
      <c r="G40" s="7">
        <f t="shared" si="1"/>
        <v>3578.5</v>
      </c>
      <c r="H40" s="25">
        <f t="shared" si="2"/>
        <v>2077</v>
      </c>
    </row>
    <row r="41" spans="1:8">
      <c r="A41" s="9"/>
      <c r="B41" s="10">
        <v>2</v>
      </c>
      <c r="C41" s="6">
        <v>5700</v>
      </c>
      <c r="D41" s="7">
        <v>3665</v>
      </c>
      <c r="E41" s="27">
        <v>2238</v>
      </c>
      <c r="F41" s="7">
        <f t="shared" si="0"/>
        <v>5582</v>
      </c>
      <c r="G41" s="7">
        <f t="shared" si="1"/>
        <v>3556</v>
      </c>
      <c r="H41" s="25">
        <f t="shared" si="2"/>
        <v>2035</v>
      </c>
    </row>
    <row r="42" spans="1:8">
      <c r="A42" s="9"/>
      <c r="B42" s="10">
        <v>3</v>
      </c>
      <c r="C42" s="6">
        <v>5918</v>
      </c>
      <c r="D42" s="7">
        <v>3358</v>
      </c>
      <c r="E42" s="27">
        <v>3515</v>
      </c>
      <c r="F42" s="7">
        <f t="shared" si="0"/>
        <v>5655</v>
      </c>
      <c r="G42" s="7">
        <f t="shared" si="1"/>
        <v>3612.5</v>
      </c>
      <c r="H42" s="25">
        <f t="shared" si="2"/>
        <v>2030</v>
      </c>
    </row>
    <row r="43" spans="1:8">
      <c r="A43" s="9"/>
      <c r="B43" s="10">
        <v>4</v>
      </c>
      <c r="C43" s="6">
        <v>5180</v>
      </c>
      <c r="D43" s="7">
        <v>3405</v>
      </c>
      <c r="E43" s="27">
        <v>1439</v>
      </c>
      <c r="F43" s="7">
        <f t="shared" si="0"/>
        <v>5671.25</v>
      </c>
      <c r="G43" s="7">
        <f t="shared" si="1"/>
        <v>3601</v>
      </c>
      <c r="H43" s="25">
        <f t="shared" si="2"/>
        <v>2042.25</v>
      </c>
    </row>
    <row r="44" spans="1:8">
      <c r="A44" s="9">
        <v>2006</v>
      </c>
      <c r="B44" s="10">
        <v>1</v>
      </c>
      <c r="C44" s="6">
        <v>5822</v>
      </c>
      <c r="D44" s="7">
        <v>4022</v>
      </c>
      <c r="E44" s="27">
        <v>928</v>
      </c>
      <c r="F44" s="7">
        <f t="shared" si="0"/>
        <v>5714.25</v>
      </c>
      <c r="G44" s="7">
        <f t="shared" si="1"/>
        <v>3618.25</v>
      </c>
      <c r="H44" s="25">
        <f t="shared" si="2"/>
        <v>2045.5</v>
      </c>
    </row>
    <row r="45" spans="1:8">
      <c r="A45" s="9"/>
      <c r="B45" s="10">
        <v>2</v>
      </c>
      <c r="C45" s="6">
        <v>5765</v>
      </c>
      <c r="D45" s="7">
        <v>3619</v>
      </c>
      <c r="E45" s="27">
        <v>2287</v>
      </c>
      <c r="F45" s="7">
        <f t="shared" si="0"/>
        <v>5818</v>
      </c>
      <c r="G45" s="7">
        <f t="shared" si="1"/>
        <v>3633</v>
      </c>
      <c r="H45" s="25">
        <f t="shared" si="2"/>
        <v>2064.75</v>
      </c>
    </row>
    <row r="46" spans="1:8">
      <c r="A46" s="9"/>
      <c r="B46" s="10">
        <v>3</v>
      </c>
      <c r="C46" s="6">
        <v>6090</v>
      </c>
      <c r="D46" s="7">
        <v>3427</v>
      </c>
      <c r="E46" s="27">
        <v>3528</v>
      </c>
      <c r="F46" s="7">
        <f t="shared" si="0"/>
        <v>5898.5</v>
      </c>
      <c r="G46" s="7">
        <f t="shared" si="1"/>
        <v>3674.5</v>
      </c>
      <c r="H46" s="25">
        <f t="shared" si="2"/>
        <v>2071.75</v>
      </c>
    </row>
    <row r="47" spans="1:8">
      <c r="A47" s="9"/>
      <c r="B47" s="10">
        <v>4</v>
      </c>
      <c r="C47" s="6">
        <v>5595</v>
      </c>
      <c r="D47" s="7">
        <v>3464</v>
      </c>
      <c r="E47" s="27">
        <v>1516</v>
      </c>
      <c r="F47" s="7">
        <f t="shared" si="0"/>
        <v>5955.75</v>
      </c>
      <c r="G47" s="7">
        <f t="shared" si="1"/>
        <v>3672.75</v>
      </c>
      <c r="H47" s="25">
        <f t="shared" si="2"/>
        <v>2097.25</v>
      </c>
    </row>
    <row r="48" spans="1:8">
      <c r="A48" s="9">
        <v>2007</v>
      </c>
      <c r="B48" s="10">
        <v>1</v>
      </c>
      <c r="C48" s="6">
        <v>6144</v>
      </c>
      <c r="D48" s="7">
        <v>4188</v>
      </c>
      <c r="E48" s="27">
        <v>956</v>
      </c>
      <c r="F48" s="7">
        <f t="shared" si="0"/>
        <v>6045.75</v>
      </c>
      <c r="G48" s="7">
        <f t="shared" si="1"/>
        <v>3629.25</v>
      </c>
      <c r="H48" s="25">
        <f t="shared" si="2"/>
        <v>2163</v>
      </c>
    </row>
    <row r="49" spans="1:8">
      <c r="A49" s="9"/>
      <c r="B49" s="10">
        <v>2</v>
      </c>
      <c r="C49" s="6">
        <v>5994</v>
      </c>
      <c r="D49" s="7">
        <v>3612</v>
      </c>
      <c r="E49" s="27">
        <v>2389</v>
      </c>
      <c r="F49" s="7">
        <f t="shared" si="0"/>
        <v>6112.75</v>
      </c>
      <c r="G49" s="7">
        <f t="shared" si="1"/>
        <v>3662.25</v>
      </c>
      <c r="H49" s="25">
        <f t="shared" si="2"/>
        <v>2171.75</v>
      </c>
    </row>
    <row r="50" spans="1:8">
      <c r="A50" s="9"/>
      <c r="B50" s="10">
        <v>3</v>
      </c>
      <c r="C50" s="6">
        <v>6450</v>
      </c>
      <c r="D50" s="7">
        <v>3253</v>
      </c>
      <c r="E50" s="27">
        <v>3791</v>
      </c>
      <c r="F50" s="7">
        <f t="shared" si="0"/>
        <v>6210.25</v>
      </c>
      <c r="G50" s="7">
        <f t="shared" si="1"/>
        <v>3651.5</v>
      </c>
      <c r="H50" s="25">
        <f t="shared" si="2"/>
        <v>2212.25</v>
      </c>
    </row>
    <row r="51" spans="1:8">
      <c r="A51" s="9"/>
      <c r="B51" s="10">
        <v>4</v>
      </c>
      <c r="C51" s="6">
        <v>5863</v>
      </c>
      <c r="D51" s="7">
        <v>3596</v>
      </c>
      <c r="E51" s="27">
        <v>1551</v>
      </c>
      <c r="F51" s="7">
        <f t="shared" si="0"/>
        <v>6295</v>
      </c>
      <c r="G51" s="7">
        <f t="shared" si="1"/>
        <v>3648.25</v>
      </c>
      <c r="H51" s="25">
        <f t="shared" si="2"/>
        <v>2167</v>
      </c>
    </row>
    <row r="52" spans="1:8">
      <c r="A52" s="9">
        <v>2008</v>
      </c>
      <c r="B52" s="10">
        <v>1</v>
      </c>
      <c r="C52" s="6">
        <v>6534</v>
      </c>
      <c r="D52" s="7">
        <v>4145</v>
      </c>
      <c r="E52" s="27">
        <v>1118</v>
      </c>
      <c r="F52" s="7">
        <f t="shared" si="0"/>
        <v>6295</v>
      </c>
      <c r="G52" s="7">
        <f t="shared" si="1"/>
        <v>3689.75</v>
      </c>
      <c r="H52" s="25">
        <f t="shared" si="2"/>
        <v>2122.25</v>
      </c>
    </row>
    <row r="53" spans="1:8">
      <c r="A53" s="9"/>
      <c r="B53" s="10">
        <v>2</v>
      </c>
      <c r="C53" s="6">
        <v>6333</v>
      </c>
      <c r="D53" s="7">
        <v>3599</v>
      </c>
      <c r="E53" s="27">
        <v>2208</v>
      </c>
      <c r="F53" s="7">
        <f t="shared" si="0"/>
        <v>6407.75</v>
      </c>
      <c r="G53" s="7">
        <f t="shared" si="1"/>
        <v>3726.75</v>
      </c>
      <c r="H53" s="25">
        <f t="shared" si="2"/>
        <v>2127.5</v>
      </c>
    </row>
    <row r="54" spans="1:8">
      <c r="A54" s="9"/>
      <c r="B54" s="10">
        <v>3</v>
      </c>
      <c r="C54" s="6">
        <v>6450</v>
      </c>
      <c r="D54" s="7">
        <v>3419</v>
      </c>
      <c r="E54" s="27">
        <v>3612</v>
      </c>
      <c r="F54" s="7">
        <f t="shared" si="0"/>
        <v>6354.75</v>
      </c>
      <c r="G54" s="7">
        <f t="shared" si="1"/>
        <v>3734.75</v>
      </c>
      <c r="H54" s="25">
        <f t="shared" si="2"/>
        <v>2066.25</v>
      </c>
    </row>
    <row r="55" spans="1:8">
      <c r="A55" s="9"/>
      <c r="B55" s="10">
        <v>4</v>
      </c>
      <c r="C55" s="6">
        <v>6314</v>
      </c>
      <c r="D55" s="7">
        <v>3744</v>
      </c>
      <c r="E55" s="27">
        <v>1572</v>
      </c>
      <c r="F55" s="7">
        <f t="shared" si="0"/>
        <v>6344.25</v>
      </c>
      <c r="G55" s="7">
        <f t="shared" si="1"/>
        <v>3695.5</v>
      </c>
      <c r="H55" s="25">
        <f t="shared" si="2"/>
        <v>2101.25</v>
      </c>
    </row>
    <row r="56" spans="1:8">
      <c r="A56" s="9">
        <v>2009</v>
      </c>
      <c r="B56" s="10">
        <v>1</v>
      </c>
      <c r="C56" s="6">
        <v>6322</v>
      </c>
      <c r="D56" s="7">
        <v>4177</v>
      </c>
      <c r="E56" s="27">
        <v>873</v>
      </c>
      <c r="F56" s="7">
        <f t="shared" si="0"/>
        <v>6314.25</v>
      </c>
      <c r="G56" s="7">
        <f t="shared" si="1"/>
        <v>3649.5</v>
      </c>
      <c r="H56" s="25">
        <f t="shared" si="2"/>
        <v>2009.5</v>
      </c>
    </row>
    <row r="57" spans="1:8">
      <c r="A57" s="9"/>
      <c r="B57" s="10">
        <v>2</v>
      </c>
      <c r="C57" s="6">
        <v>6291</v>
      </c>
      <c r="D57" s="7">
        <v>3442</v>
      </c>
      <c r="E57" s="27">
        <v>2348</v>
      </c>
      <c r="F57" s="7">
        <f t="shared" si="0"/>
        <v>6227.5</v>
      </c>
      <c r="G57" s="7">
        <f t="shared" si="1"/>
        <v>3603.25</v>
      </c>
      <c r="H57" s="25">
        <f t="shared" si="2"/>
        <v>1982.75</v>
      </c>
    </row>
    <row r="58" spans="1:8">
      <c r="A58" s="9"/>
      <c r="B58" s="10">
        <v>3</v>
      </c>
      <c r="C58" s="6">
        <v>6330</v>
      </c>
      <c r="D58" s="7">
        <v>3235</v>
      </c>
      <c r="E58" s="27">
        <v>3245</v>
      </c>
      <c r="F58" s="7">
        <f t="shared" si="0"/>
        <v>6257.75</v>
      </c>
      <c r="G58" s="7">
        <f t="shared" si="1"/>
        <v>3587.5</v>
      </c>
      <c r="H58" s="25">
        <f t="shared" si="2"/>
        <v>1980</v>
      </c>
    </row>
    <row r="59" spans="1:8">
      <c r="A59" s="9"/>
      <c r="B59" s="10">
        <v>4</v>
      </c>
      <c r="C59" s="6">
        <v>5967</v>
      </c>
      <c r="D59" s="7">
        <v>3559</v>
      </c>
      <c r="E59" s="27">
        <v>1465</v>
      </c>
      <c r="F59" s="7">
        <f t="shared" si="0"/>
        <v>6258</v>
      </c>
      <c r="G59" s="7">
        <f t="shared" si="1"/>
        <v>3562</v>
      </c>
      <c r="H59" s="25">
        <f t="shared" si="2"/>
        <v>1994.5</v>
      </c>
    </row>
    <row r="60" spans="1:8">
      <c r="A60" s="9">
        <v>2010</v>
      </c>
      <c r="B60" s="10">
        <v>1</v>
      </c>
      <c r="C60" s="6">
        <v>6443</v>
      </c>
      <c r="D60" s="7">
        <v>4114</v>
      </c>
      <c r="E60" s="27">
        <v>862</v>
      </c>
      <c r="F60" s="7">
        <f t="shared" si="0"/>
        <v>6278.5</v>
      </c>
      <c r="G60" s="7">
        <f t="shared" si="1"/>
        <v>3573</v>
      </c>
      <c r="H60" s="25">
        <f t="shared" si="2"/>
        <v>2003</v>
      </c>
    </row>
    <row r="61" spans="1:8">
      <c r="A61" s="9"/>
      <c r="B61" s="10">
        <v>2</v>
      </c>
      <c r="C61" s="6">
        <v>6292</v>
      </c>
      <c r="D61" s="7">
        <v>3340</v>
      </c>
      <c r="E61" s="27">
        <v>2406</v>
      </c>
      <c r="F61" s="7">
        <f t="shared" si="0"/>
        <v>6328.75</v>
      </c>
      <c r="G61" s="7">
        <f t="shared" si="1"/>
        <v>3614.25</v>
      </c>
      <c r="H61" s="25">
        <f t="shared" si="2"/>
        <v>2039</v>
      </c>
    </row>
    <row r="62" spans="1:8">
      <c r="A62" s="9"/>
      <c r="B62" s="10">
        <v>3</v>
      </c>
      <c r="C62" s="6">
        <v>6412</v>
      </c>
      <c r="D62" s="7">
        <v>3279</v>
      </c>
      <c r="E62" s="27">
        <v>3279</v>
      </c>
      <c r="F62" s="7">
        <f t="shared" si="0"/>
        <v>6393.25</v>
      </c>
      <c r="G62" s="7">
        <f t="shared" si="1"/>
        <v>3590.5</v>
      </c>
      <c r="H62" s="25">
        <f t="shared" si="2"/>
        <v>2059.75</v>
      </c>
    </row>
    <row r="63" spans="1:8">
      <c r="A63" s="9"/>
      <c r="B63" s="10">
        <v>4</v>
      </c>
      <c r="C63" s="6">
        <v>6168</v>
      </c>
      <c r="D63" s="7">
        <v>3724</v>
      </c>
      <c r="E63" s="27">
        <v>1609</v>
      </c>
      <c r="F63" s="7">
        <f t="shared" si="0"/>
        <v>6359.25</v>
      </c>
      <c r="G63" s="7">
        <f t="shared" si="1"/>
        <v>3626.25</v>
      </c>
      <c r="H63" s="25">
        <f t="shared" si="2"/>
        <v>2083.5</v>
      </c>
    </row>
    <row r="64" spans="1:8">
      <c r="A64" s="9">
        <v>2011</v>
      </c>
      <c r="B64" s="10">
        <v>1</v>
      </c>
      <c r="C64" s="6">
        <v>6701</v>
      </c>
      <c r="D64" s="7">
        <v>4019</v>
      </c>
      <c r="E64" s="27">
        <v>945</v>
      </c>
      <c r="F64" s="7">
        <f t="shared" si="0"/>
        <v>6376.75</v>
      </c>
      <c r="G64" s="7">
        <f t="shared" si="1"/>
        <v>3622.5</v>
      </c>
      <c r="H64" s="25">
        <f t="shared" si="2"/>
        <v>2111</v>
      </c>
    </row>
    <row r="65" spans="1:8">
      <c r="A65" s="9"/>
      <c r="B65" s="10">
        <v>2</v>
      </c>
      <c r="C65" s="6">
        <v>6156</v>
      </c>
      <c r="D65" s="7">
        <v>3483</v>
      </c>
      <c r="E65" s="27">
        <v>2501</v>
      </c>
      <c r="F65" s="7">
        <f t="shared" si="0"/>
        <v>6318.25</v>
      </c>
      <c r="G65" s="7">
        <f t="shared" si="1"/>
        <v>3551</v>
      </c>
      <c r="H65" s="25">
        <f t="shared" si="2"/>
        <v>2091.5</v>
      </c>
    </row>
    <row r="66" spans="1:8">
      <c r="A66" s="9"/>
      <c r="B66" s="10">
        <v>3</v>
      </c>
      <c r="C66" s="6">
        <v>6482</v>
      </c>
      <c r="D66" s="7">
        <v>3264</v>
      </c>
      <c r="E66" s="27">
        <v>3389</v>
      </c>
      <c r="F66" s="7">
        <f t="shared" si="0"/>
        <v>6296.75</v>
      </c>
      <c r="G66" s="7">
        <f t="shared" si="1"/>
        <v>3550.25</v>
      </c>
      <c r="H66" s="25">
        <f t="shared" si="2"/>
        <v>2082</v>
      </c>
    </row>
    <row r="67" spans="1:8">
      <c r="A67" s="9"/>
      <c r="B67" s="10">
        <v>4</v>
      </c>
      <c r="C67" s="6">
        <v>5934</v>
      </c>
      <c r="D67" s="7">
        <v>3438</v>
      </c>
      <c r="E67" s="27">
        <v>1531</v>
      </c>
      <c r="F67" s="7">
        <f t="shared" si="0"/>
        <v>6310</v>
      </c>
      <c r="G67" s="7">
        <f t="shared" si="1"/>
        <v>3609.5</v>
      </c>
      <c r="H67" s="25">
        <f t="shared" si="2"/>
        <v>2077.5</v>
      </c>
    </row>
    <row r="68" spans="1:8">
      <c r="A68" s="9">
        <v>2012</v>
      </c>
      <c r="B68" s="10">
        <v>1</v>
      </c>
      <c r="C68" s="6">
        <v>6615</v>
      </c>
      <c r="D68" s="7">
        <v>4016</v>
      </c>
      <c r="E68" s="27">
        <v>907</v>
      </c>
      <c r="F68" s="7">
        <f t="shared" si="0"/>
        <v>6260.75</v>
      </c>
      <c r="G68" s="7">
        <f t="shared" si="1"/>
        <v>3630.75</v>
      </c>
      <c r="H68" s="25">
        <f t="shared" si="2"/>
        <v>2088.25</v>
      </c>
    </row>
    <row r="69" spans="1:8">
      <c r="A69" s="9"/>
      <c r="B69" s="10">
        <v>2</v>
      </c>
      <c r="C69" s="6">
        <v>6209</v>
      </c>
      <c r="D69" s="7">
        <v>3720</v>
      </c>
      <c r="E69" s="27">
        <v>2483</v>
      </c>
      <c r="F69" s="7">
        <f t="shared" si="0"/>
        <v>6317.25</v>
      </c>
      <c r="G69" s="7">
        <f t="shared" si="1"/>
        <v>3689</v>
      </c>
      <c r="H69" s="25">
        <f t="shared" si="2"/>
        <v>2120</v>
      </c>
    </row>
    <row r="70" spans="1:8">
      <c r="A70" s="9"/>
      <c r="B70" s="10">
        <v>3</v>
      </c>
      <c r="C70" s="42">
        <v>6285</v>
      </c>
      <c r="D70" s="5">
        <v>3349</v>
      </c>
      <c r="E70" s="28">
        <v>3432</v>
      </c>
      <c r="F70" s="7">
        <f t="shared" ref="F70:F72" si="3">AVERAGE(C69:C72)</f>
        <v>6200</v>
      </c>
      <c r="G70" s="7">
        <f t="shared" ref="G70:G74" si="4">AVERAGE(D69:D72)</f>
        <v>3738.75</v>
      </c>
      <c r="H70" s="25">
        <f t="shared" ref="H70:H74" si="5">AVERAGE(E69:E72)</f>
        <v>2137.75</v>
      </c>
    </row>
    <row r="71" spans="1:8">
      <c r="A71" s="9"/>
      <c r="B71" s="10">
        <v>4</v>
      </c>
      <c r="C71" s="6">
        <v>6160</v>
      </c>
      <c r="D71" s="7">
        <v>3671</v>
      </c>
      <c r="E71" s="27">
        <v>1658</v>
      </c>
      <c r="F71" s="7">
        <f t="shared" si="3"/>
        <v>6138.75</v>
      </c>
      <c r="G71" s="7">
        <f t="shared" si="4"/>
        <v>3741.75</v>
      </c>
      <c r="H71" s="25">
        <f t="shared" si="5"/>
        <v>2095.25</v>
      </c>
    </row>
    <row r="72" spans="1:8">
      <c r="A72" s="32">
        <v>2013</v>
      </c>
      <c r="B72" s="10">
        <v>1</v>
      </c>
      <c r="C72" s="6">
        <v>6146</v>
      </c>
      <c r="D72" s="7">
        <v>4215</v>
      </c>
      <c r="E72" s="27">
        <v>978</v>
      </c>
      <c r="F72" s="7">
        <f t="shared" si="3"/>
        <v>6159.25</v>
      </c>
      <c r="G72" s="7">
        <f t="shared" si="4"/>
        <v>3770</v>
      </c>
      <c r="H72" s="25">
        <f t="shared" si="5"/>
        <v>2059</v>
      </c>
    </row>
    <row r="73" spans="1:8">
      <c r="A73" s="9"/>
      <c r="B73" s="10">
        <v>2</v>
      </c>
      <c r="C73" s="6">
        <v>5964</v>
      </c>
      <c r="D73" s="7">
        <v>3732</v>
      </c>
      <c r="E73" s="27">
        <v>2313</v>
      </c>
      <c r="F73" s="7">
        <f t="shared" ref="F73:F76" si="6">AVERAGE(C72:C75)</f>
        <v>6069.75</v>
      </c>
      <c r="G73" s="7">
        <f t="shared" si="4"/>
        <v>3742</v>
      </c>
      <c r="H73" s="25">
        <f t="shared" si="5"/>
        <v>2031.5</v>
      </c>
    </row>
    <row r="74" spans="1:8">
      <c r="A74" s="9"/>
      <c r="B74" s="10">
        <v>3</v>
      </c>
      <c r="C74" s="6">
        <v>6367</v>
      </c>
      <c r="D74" s="7">
        <v>3462</v>
      </c>
      <c r="E74" s="27">
        <v>3287</v>
      </c>
      <c r="F74" s="7">
        <f t="shared" si="6"/>
        <v>6047.25</v>
      </c>
      <c r="G74" s="7">
        <f t="shared" si="4"/>
        <v>3690.5</v>
      </c>
      <c r="H74" s="25">
        <f t="shared" si="5"/>
        <v>2035.75</v>
      </c>
    </row>
    <row r="75" spans="1:8" s="41" customFormat="1">
      <c r="A75" s="9"/>
      <c r="B75" s="10">
        <v>4</v>
      </c>
      <c r="C75" s="6">
        <v>5802</v>
      </c>
      <c r="D75" s="7">
        <v>3559</v>
      </c>
      <c r="E75" s="27">
        <v>1548</v>
      </c>
      <c r="F75" s="7">
        <f t="shared" si="6"/>
        <v>6056.25</v>
      </c>
      <c r="G75" s="7">
        <f t="shared" ref="G75:H76" si="7">AVERAGE(D74:D77)</f>
        <v>3596.5</v>
      </c>
      <c r="H75" s="25">
        <f t="shared" si="7"/>
        <v>2089</v>
      </c>
    </row>
    <row r="76" spans="1:8">
      <c r="A76" s="9">
        <v>2014</v>
      </c>
      <c r="B76" s="10">
        <v>1</v>
      </c>
      <c r="C76" s="42">
        <v>6056</v>
      </c>
      <c r="D76" s="5">
        <v>4009</v>
      </c>
      <c r="E76" s="28">
        <v>995</v>
      </c>
      <c r="F76" s="5">
        <f t="shared" si="6"/>
        <v>6051.75</v>
      </c>
      <c r="G76" s="5">
        <f t="shared" si="7"/>
        <v>3617</v>
      </c>
      <c r="H76" s="103">
        <f t="shared" si="7"/>
        <v>2131.5</v>
      </c>
    </row>
    <row r="77" spans="1:8" s="41" customFormat="1">
      <c r="A77" s="9"/>
      <c r="B77" s="10">
        <v>2</v>
      </c>
      <c r="C77" s="42">
        <v>6000</v>
      </c>
      <c r="D77" s="5">
        <v>3356</v>
      </c>
      <c r="E77" s="28">
        <v>2526</v>
      </c>
      <c r="F77" s="5">
        <f>AVERAGE(C76:C79)</f>
        <v>6098.25</v>
      </c>
      <c r="G77" s="5">
        <f t="shared" ref="G77:H78" si="8">AVERAGE(D76:D79)</f>
        <v>3669.5</v>
      </c>
      <c r="H77" s="103">
        <f t="shared" si="8"/>
        <v>2137.5</v>
      </c>
    </row>
    <row r="78" spans="1:8">
      <c r="A78" s="9"/>
      <c r="B78" s="10">
        <v>3</v>
      </c>
      <c r="C78" s="42">
        <v>6349</v>
      </c>
      <c r="D78" s="5">
        <v>3544</v>
      </c>
      <c r="E78" s="28">
        <v>3457</v>
      </c>
      <c r="F78" s="5">
        <f>AVERAGE(C77:C80)</f>
        <v>6071.25</v>
      </c>
      <c r="G78" s="5">
        <f t="shared" si="8"/>
        <v>3784</v>
      </c>
      <c r="H78" s="103">
        <f t="shared" si="8"/>
        <v>2134</v>
      </c>
    </row>
    <row r="79" spans="1:8" s="41" customFormat="1">
      <c r="A79" s="151"/>
      <c r="B79" s="10">
        <v>4</v>
      </c>
      <c r="C79" s="5">
        <v>5988</v>
      </c>
      <c r="D79" s="5">
        <v>3769</v>
      </c>
      <c r="E79" s="28">
        <v>1572</v>
      </c>
      <c r="F79" s="5">
        <f>AVERAGE(C78:C81)</f>
        <v>6044.75</v>
      </c>
      <c r="G79" s="5">
        <f t="shared" ref="G79:G81" si="9">AVERAGE(D78:D81)</f>
        <v>3887.25</v>
      </c>
      <c r="H79" s="103">
        <f t="shared" ref="H79:H80" si="10">AVERAGE(E78:E81)</f>
        <v>2116.5</v>
      </c>
    </row>
    <row r="80" spans="1:8" s="41" customFormat="1">
      <c r="A80" s="151">
        <v>2015</v>
      </c>
      <c r="B80" s="10">
        <v>1</v>
      </c>
      <c r="C80" s="5">
        <v>5948</v>
      </c>
      <c r="D80" s="5">
        <v>4467</v>
      </c>
      <c r="E80" s="28">
        <v>981</v>
      </c>
      <c r="F80" s="5">
        <f>AVERAGE(C79:C82)</f>
        <v>6060.75</v>
      </c>
      <c r="G80" s="5">
        <f t="shared" si="9"/>
        <v>3873.75</v>
      </c>
      <c r="H80" s="103">
        <f t="shared" si="10"/>
        <v>2093</v>
      </c>
    </row>
    <row r="81" spans="1:8" s="41" customFormat="1">
      <c r="A81" s="9"/>
      <c r="B81" s="10">
        <v>2</v>
      </c>
      <c r="C81" s="42">
        <v>5894</v>
      </c>
      <c r="D81" s="5">
        <v>3769</v>
      </c>
      <c r="E81" s="28">
        <v>2456</v>
      </c>
      <c r="F81" s="5">
        <f>AVERAGE(C80:C83)</f>
        <v>6053.75</v>
      </c>
      <c r="G81" s="5">
        <f t="shared" si="9"/>
        <v>3887</v>
      </c>
      <c r="H81" s="103">
        <f>AVERAGE(E80:E83)</f>
        <v>2088.75</v>
      </c>
    </row>
    <row r="82" spans="1:8" s="41" customFormat="1">
      <c r="A82" s="9"/>
      <c r="B82" s="10">
        <v>3</v>
      </c>
      <c r="C82" s="42">
        <v>6413</v>
      </c>
      <c r="D82" s="5">
        <v>3490</v>
      </c>
      <c r="E82" s="28">
        <v>3363</v>
      </c>
      <c r="F82" s="5"/>
      <c r="G82" s="5"/>
      <c r="H82" s="103"/>
    </row>
    <row r="83" spans="1:8" s="30" customFormat="1" ht="12.75" thickBot="1">
      <c r="A83" s="201"/>
      <c r="B83" s="202">
        <v>4</v>
      </c>
      <c r="C83" s="203">
        <v>5960</v>
      </c>
      <c r="D83" s="204">
        <v>3822</v>
      </c>
      <c r="E83" s="205">
        <v>1555</v>
      </c>
      <c r="F83" s="88"/>
      <c r="G83" s="88"/>
      <c r="H83" s="179"/>
    </row>
    <row r="84" spans="1:8">
      <c r="D84" s="31"/>
    </row>
  </sheetData>
  <phoneticPr fontId="6" type="noConversion"/>
  <pageMargins left="0.75" right="0.75" top="1" bottom="1" header="0.5" footer="0.5"/>
  <pageSetup paperSize="9" scale="94" orientation="portrait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zoomScaleNormal="100" workbookViewId="0">
      <pane ySplit="4" topLeftCell="A46" activePane="bottomLeft" state="frozen"/>
      <selection activeCell="D29" sqref="D29"/>
      <selection pane="bottomLeft" activeCell="L64" sqref="L64"/>
    </sheetView>
  </sheetViews>
  <sheetFormatPr defaultColWidth="9.140625" defaultRowHeight="12.75"/>
  <cols>
    <col min="1" max="1" width="11.42578125" style="30" customWidth="1"/>
    <col min="2" max="2" width="10.42578125" style="30" customWidth="1"/>
    <col min="3" max="4" width="8" style="30" customWidth="1"/>
    <col min="5" max="5" width="10.28515625" style="30" customWidth="1"/>
    <col min="6" max="9" width="8" style="30" customWidth="1"/>
    <col min="10" max="10" width="9.140625" style="30"/>
    <col min="11" max="11" width="8.85546875" style="187" customWidth="1"/>
    <col min="12" max="18" width="9.140625" style="30"/>
    <col min="19" max="20" width="11.42578125" style="30" bestFit="1" customWidth="1"/>
    <col min="21" max="16384" width="9.140625" style="30"/>
  </cols>
  <sheetData>
    <row r="1" spans="1:13" s="61" customFormat="1" ht="12">
      <c r="A1" s="61" t="s">
        <v>121</v>
      </c>
      <c r="B1" s="61" t="s">
        <v>208</v>
      </c>
      <c r="J1" s="30"/>
    </row>
    <row r="2" spans="1:13" ht="13.5" thickBot="1"/>
    <row r="3" spans="1:13" ht="18.75" customHeight="1">
      <c r="A3" s="282" t="s">
        <v>117</v>
      </c>
      <c r="B3" s="284" t="s">
        <v>118</v>
      </c>
      <c r="C3" s="286" t="s">
        <v>130</v>
      </c>
      <c r="D3" s="287"/>
      <c r="E3" s="287"/>
      <c r="F3" s="287"/>
      <c r="G3" s="287"/>
      <c r="H3" s="287"/>
      <c r="I3" s="288"/>
      <c r="J3" s="280" t="s">
        <v>122</v>
      </c>
    </row>
    <row r="4" spans="1:13" ht="48">
      <c r="A4" s="283"/>
      <c r="B4" s="285"/>
      <c r="C4" s="81" t="s">
        <v>204</v>
      </c>
      <c r="D4" s="81" t="s">
        <v>197</v>
      </c>
      <c r="E4" s="197" t="s">
        <v>205</v>
      </c>
      <c r="F4" s="197" t="s">
        <v>206</v>
      </c>
      <c r="G4" s="81" t="s">
        <v>0</v>
      </c>
      <c r="H4" s="197" t="s">
        <v>207</v>
      </c>
      <c r="I4" s="197" t="s">
        <v>0</v>
      </c>
      <c r="J4" s="281"/>
    </row>
    <row r="5" spans="1:13">
      <c r="A5" s="82">
        <v>2001</v>
      </c>
      <c r="B5" s="53" t="s">
        <v>1</v>
      </c>
      <c r="C5" s="89">
        <v>5796</v>
      </c>
      <c r="D5" s="131">
        <v>13.7</v>
      </c>
      <c r="E5" s="102">
        <v>33.200000000000003</v>
      </c>
      <c r="F5" s="94">
        <v>453</v>
      </c>
      <c r="G5" s="131">
        <v>7.8</v>
      </c>
      <c r="H5" s="132">
        <v>2711</v>
      </c>
      <c r="I5" s="130">
        <v>46.8</v>
      </c>
      <c r="J5" s="127">
        <v>32</v>
      </c>
      <c r="M5" s="206"/>
    </row>
    <row r="6" spans="1:13">
      <c r="A6" s="82"/>
      <c r="B6" s="53" t="s">
        <v>2</v>
      </c>
      <c r="C6" s="89">
        <v>5348</v>
      </c>
      <c r="D6" s="131">
        <v>12.7</v>
      </c>
      <c r="E6" s="102">
        <v>31.1</v>
      </c>
      <c r="F6" s="94">
        <v>340</v>
      </c>
      <c r="G6" s="131">
        <v>6.4</v>
      </c>
      <c r="H6" s="132">
        <v>2688</v>
      </c>
      <c r="I6" s="130">
        <v>50.3</v>
      </c>
      <c r="J6" s="127">
        <v>26</v>
      </c>
      <c r="M6" s="206"/>
    </row>
    <row r="7" spans="1:13">
      <c r="A7" s="82"/>
      <c r="B7" s="53" t="s">
        <v>3</v>
      </c>
      <c r="C7" s="89">
        <v>5557</v>
      </c>
      <c r="D7" s="131">
        <v>13.2</v>
      </c>
      <c r="E7" s="102">
        <v>31.8</v>
      </c>
      <c r="F7" s="94">
        <v>369</v>
      </c>
      <c r="G7" s="131">
        <v>6.6</v>
      </c>
      <c r="H7" s="132">
        <v>2738</v>
      </c>
      <c r="I7" s="130">
        <v>49.3</v>
      </c>
      <c r="J7" s="127">
        <v>27</v>
      </c>
      <c r="M7" s="206"/>
    </row>
    <row r="8" spans="1:13">
      <c r="A8" s="82"/>
      <c r="B8" s="53" t="s">
        <v>4</v>
      </c>
      <c r="C8" s="89">
        <v>5261</v>
      </c>
      <c r="D8" s="131">
        <v>12.5</v>
      </c>
      <c r="E8" s="102">
        <v>34.1</v>
      </c>
      <c r="F8" s="94">
        <v>362</v>
      </c>
      <c r="G8" s="131">
        <v>6.9</v>
      </c>
      <c r="H8" s="132">
        <v>2515</v>
      </c>
      <c r="I8" s="130">
        <v>47.8</v>
      </c>
      <c r="J8" s="127">
        <v>27</v>
      </c>
      <c r="M8" s="206"/>
    </row>
    <row r="9" spans="1:13" ht="25.5" customHeight="1">
      <c r="A9" s="82">
        <v>2002</v>
      </c>
      <c r="B9" s="53" t="s">
        <v>1</v>
      </c>
      <c r="C9" s="89">
        <v>5304</v>
      </c>
      <c r="D9" s="131">
        <v>12.5</v>
      </c>
      <c r="E9" s="102">
        <v>33.700000000000003</v>
      </c>
      <c r="F9" s="94">
        <v>377</v>
      </c>
      <c r="G9" s="131">
        <v>7.1</v>
      </c>
      <c r="H9" s="132">
        <v>2608</v>
      </c>
      <c r="I9" s="130">
        <v>49.2</v>
      </c>
      <c r="J9" s="127">
        <v>23</v>
      </c>
      <c r="M9" s="206"/>
    </row>
    <row r="10" spans="1:13">
      <c r="A10" s="82"/>
      <c r="B10" s="53" t="s">
        <v>2</v>
      </c>
      <c r="C10" s="89">
        <v>5334</v>
      </c>
      <c r="D10" s="131">
        <v>12.6</v>
      </c>
      <c r="E10" s="102">
        <v>33.1</v>
      </c>
      <c r="F10" s="94">
        <v>380</v>
      </c>
      <c r="G10" s="131">
        <v>7.1</v>
      </c>
      <c r="H10" s="132">
        <v>2636</v>
      </c>
      <c r="I10" s="130">
        <v>49.4</v>
      </c>
      <c r="J10" s="127">
        <v>30</v>
      </c>
      <c r="M10" s="206"/>
    </row>
    <row r="11" spans="1:13">
      <c r="A11" s="82"/>
      <c r="B11" s="53" t="s">
        <v>3</v>
      </c>
      <c r="C11" s="89">
        <v>5542</v>
      </c>
      <c r="D11" s="131">
        <v>13.1</v>
      </c>
      <c r="E11" s="102">
        <v>33.5</v>
      </c>
      <c r="F11" s="94">
        <v>361</v>
      </c>
      <c r="G11" s="131">
        <v>6.5</v>
      </c>
      <c r="H11" s="132">
        <v>2763</v>
      </c>
      <c r="I11" s="130">
        <v>49.9</v>
      </c>
      <c r="J11" s="127">
        <v>32</v>
      </c>
      <c r="M11" s="206"/>
    </row>
    <row r="12" spans="1:13">
      <c r="A12" s="82"/>
      <c r="B12" s="53" t="s">
        <v>4</v>
      </c>
      <c r="C12" s="89">
        <v>5205</v>
      </c>
      <c r="D12" s="131">
        <v>12.3</v>
      </c>
      <c r="E12" s="102">
        <v>33.6</v>
      </c>
      <c r="F12" s="94">
        <v>384</v>
      </c>
      <c r="G12" s="131">
        <v>7.4</v>
      </c>
      <c r="H12" s="132">
        <v>2478</v>
      </c>
      <c r="I12" s="130">
        <v>47.6</v>
      </c>
      <c r="J12" s="127">
        <v>37</v>
      </c>
      <c r="M12" s="206"/>
    </row>
    <row r="13" spans="1:13" ht="25.5" customHeight="1">
      <c r="A13" s="82">
        <v>2003</v>
      </c>
      <c r="B13" s="53" t="s">
        <v>1</v>
      </c>
      <c r="C13" s="89">
        <v>5350</v>
      </c>
      <c r="D13" s="131">
        <v>12.6</v>
      </c>
      <c r="E13" s="102">
        <v>34.4</v>
      </c>
      <c r="F13" s="94">
        <v>378</v>
      </c>
      <c r="G13" s="131">
        <v>7.1</v>
      </c>
      <c r="H13" s="132">
        <v>2586</v>
      </c>
      <c r="I13" s="130">
        <v>48.3</v>
      </c>
      <c r="J13" s="127">
        <v>29</v>
      </c>
      <c r="M13" s="206"/>
    </row>
    <row r="14" spans="1:13">
      <c r="A14" s="82"/>
      <c r="B14" s="53" t="s">
        <v>2</v>
      </c>
      <c r="C14" s="89">
        <v>5392</v>
      </c>
      <c r="D14" s="131">
        <v>12.7</v>
      </c>
      <c r="E14" s="102">
        <v>33.1</v>
      </c>
      <c r="F14" s="94">
        <v>372</v>
      </c>
      <c r="G14" s="131">
        <v>6.9</v>
      </c>
      <c r="H14" s="132">
        <v>2715</v>
      </c>
      <c r="I14" s="130">
        <v>50.4</v>
      </c>
      <c r="J14" s="127">
        <v>27</v>
      </c>
      <c r="M14" s="206"/>
    </row>
    <row r="15" spans="1:13">
      <c r="A15" s="82"/>
      <c r="B15" s="53" t="s">
        <v>3</v>
      </c>
      <c r="C15" s="89">
        <v>5590</v>
      </c>
      <c r="D15" s="131">
        <v>13.1</v>
      </c>
      <c r="E15" s="102">
        <v>34.1</v>
      </c>
      <c r="F15" s="94">
        <v>391</v>
      </c>
      <c r="G15" s="131">
        <v>7</v>
      </c>
      <c r="H15" s="132">
        <v>2745</v>
      </c>
      <c r="I15" s="130">
        <v>49.1</v>
      </c>
      <c r="J15" s="127">
        <v>25</v>
      </c>
      <c r="M15" s="206"/>
    </row>
    <row r="16" spans="1:13">
      <c r="A16" s="82"/>
      <c r="B16" s="53" t="s">
        <v>4</v>
      </c>
      <c r="C16" s="89">
        <v>5316</v>
      </c>
      <c r="D16" s="131">
        <v>12.5</v>
      </c>
      <c r="E16" s="102">
        <v>35.9</v>
      </c>
      <c r="F16" s="94">
        <v>342</v>
      </c>
      <c r="G16" s="131">
        <v>6.4</v>
      </c>
      <c r="H16" s="132">
        <v>2683</v>
      </c>
      <c r="I16" s="130">
        <v>50.5</v>
      </c>
      <c r="J16" s="127">
        <v>27</v>
      </c>
      <c r="M16" s="206"/>
    </row>
    <row r="17" spans="1:13" ht="27" customHeight="1">
      <c r="A17" s="82">
        <v>2004</v>
      </c>
      <c r="B17" s="53" t="s">
        <v>1</v>
      </c>
      <c r="C17" s="89">
        <v>5677</v>
      </c>
      <c r="D17" s="131">
        <v>13.2</v>
      </c>
      <c r="E17" s="102">
        <v>35.200000000000003</v>
      </c>
      <c r="F17" s="94">
        <v>401</v>
      </c>
      <c r="G17" s="131">
        <v>7.1</v>
      </c>
      <c r="H17" s="132">
        <v>2834</v>
      </c>
      <c r="I17" s="130">
        <v>49.9</v>
      </c>
      <c r="J17" s="127">
        <v>27</v>
      </c>
      <c r="M17" s="206"/>
    </row>
    <row r="18" spans="1:13">
      <c r="A18" s="82"/>
      <c r="B18" s="53" t="s">
        <v>2</v>
      </c>
      <c r="C18" s="89">
        <v>5435</v>
      </c>
      <c r="D18" s="131">
        <v>12.7</v>
      </c>
      <c r="E18" s="102">
        <v>33.700000000000003</v>
      </c>
      <c r="F18" s="94">
        <v>337</v>
      </c>
      <c r="G18" s="131">
        <v>6.2</v>
      </c>
      <c r="H18" s="132">
        <v>2810</v>
      </c>
      <c r="I18" s="130">
        <v>51.7</v>
      </c>
      <c r="J18" s="127">
        <v>33</v>
      </c>
      <c r="M18" s="206"/>
    </row>
    <row r="19" spans="1:13">
      <c r="A19" s="82"/>
      <c r="B19" s="53" t="s">
        <v>3</v>
      </c>
      <c r="C19" s="89">
        <v>5786</v>
      </c>
      <c r="D19" s="131">
        <v>13.5</v>
      </c>
      <c r="E19" s="102">
        <v>33.9</v>
      </c>
      <c r="F19" s="94">
        <v>387</v>
      </c>
      <c r="G19" s="131">
        <v>6.7</v>
      </c>
      <c r="H19" s="132">
        <v>2959</v>
      </c>
      <c r="I19" s="130">
        <v>51.1</v>
      </c>
      <c r="J19" s="127">
        <v>26</v>
      </c>
      <c r="M19" s="206"/>
    </row>
    <row r="20" spans="1:13">
      <c r="A20" s="82"/>
      <c r="B20" s="53" t="s">
        <v>4</v>
      </c>
      <c r="C20" s="89">
        <v>5420</v>
      </c>
      <c r="D20" s="131">
        <v>12.6</v>
      </c>
      <c r="E20" s="102">
        <v>35.299999999999997</v>
      </c>
      <c r="F20" s="94">
        <v>361</v>
      </c>
      <c r="G20" s="131">
        <v>6.7</v>
      </c>
      <c r="H20" s="132">
        <v>2702</v>
      </c>
      <c r="I20" s="130">
        <v>49.9</v>
      </c>
      <c r="J20" s="127">
        <v>27</v>
      </c>
      <c r="M20" s="206"/>
    </row>
    <row r="21" spans="1:13" ht="26.25" customHeight="1">
      <c r="A21" s="82">
        <v>2005</v>
      </c>
      <c r="B21" s="53" t="s">
        <v>1</v>
      </c>
      <c r="C21" s="89">
        <v>5530</v>
      </c>
      <c r="D21" s="131">
        <v>12.8</v>
      </c>
      <c r="E21" s="102">
        <v>36.299999999999997</v>
      </c>
      <c r="F21" s="94">
        <v>357</v>
      </c>
      <c r="G21" s="131">
        <v>6.5</v>
      </c>
      <c r="H21" s="132">
        <v>2763</v>
      </c>
      <c r="I21" s="130">
        <v>50</v>
      </c>
      <c r="J21" s="127">
        <v>30</v>
      </c>
      <c r="M21" s="206"/>
    </row>
    <row r="22" spans="1:13">
      <c r="A22" s="82"/>
      <c r="B22" s="53" t="s">
        <v>2</v>
      </c>
      <c r="C22" s="89">
        <v>5700</v>
      </c>
      <c r="D22" s="131">
        <v>13.2</v>
      </c>
      <c r="E22" s="102">
        <v>35.9</v>
      </c>
      <c r="F22" s="94">
        <v>346</v>
      </c>
      <c r="G22" s="131">
        <v>6.1</v>
      </c>
      <c r="H22" s="132">
        <v>2880</v>
      </c>
      <c r="I22" s="130">
        <v>50.5</v>
      </c>
      <c r="J22" s="127">
        <v>19</v>
      </c>
      <c r="M22" s="206"/>
    </row>
    <row r="23" spans="1:13">
      <c r="A23" s="82"/>
      <c r="B23" s="53" t="s">
        <v>3</v>
      </c>
      <c r="C23" s="89">
        <v>5918</v>
      </c>
      <c r="D23" s="131">
        <v>13.7</v>
      </c>
      <c r="E23" s="102">
        <v>35.799999999999997</v>
      </c>
      <c r="F23" s="94">
        <v>359</v>
      </c>
      <c r="G23" s="131">
        <v>6.2</v>
      </c>
      <c r="H23" s="132">
        <v>3018</v>
      </c>
      <c r="I23" s="130">
        <v>51</v>
      </c>
      <c r="J23" s="127">
        <v>17</v>
      </c>
      <c r="M23" s="206"/>
    </row>
    <row r="24" spans="1:13">
      <c r="A24" s="82"/>
      <c r="B24" s="53" t="s">
        <v>4</v>
      </c>
      <c r="C24" s="89">
        <v>5180</v>
      </c>
      <c r="D24" s="131">
        <v>12</v>
      </c>
      <c r="E24" s="102">
        <v>37.299999999999997</v>
      </c>
      <c r="F24" s="94">
        <v>333</v>
      </c>
      <c r="G24" s="131">
        <v>6.4</v>
      </c>
      <c r="H24" s="132">
        <v>2598</v>
      </c>
      <c r="I24" s="130">
        <v>50.2</v>
      </c>
      <c r="J24" s="127">
        <v>23</v>
      </c>
      <c r="M24" s="206"/>
    </row>
    <row r="25" spans="1:13" ht="25.5" customHeight="1">
      <c r="A25" s="83">
        <v>2006</v>
      </c>
      <c r="B25" s="53" t="s">
        <v>1</v>
      </c>
      <c r="C25" s="89">
        <v>5822</v>
      </c>
      <c r="D25" s="131">
        <v>13.4</v>
      </c>
      <c r="E25" s="133">
        <v>37</v>
      </c>
      <c r="F25" s="94">
        <v>339</v>
      </c>
      <c r="G25" s="131">
        <v>5.8</v>
      </c>
      <c r="H25" s="132">
        <v>2950</v>
      </c>
      <c r="I25" s="130">
        <v>50.7</v>
      </c>
      <c r="J25" s="129">
        <v>24</v>
      </c>
      <c r="M25" s="206"/>
    </row>
    <row r="26" spans="1:13">
      <c r="A26" s="83"/>
      <c r="B26" s="53" t="s">
        <v>2</v>
      </c>
      <c r="C26" s="89">
        <v>5765</v>
      </c>
      <c r="D26" s="131">
        <v>13.2</v>
      </c>
      <c r="E26" s="133">
        <v>38.1</v>
      </c>
      <c r="F26" s="94">
        <v>367</v>
      </c>
      <c r="G26" s="131">
        <v>6.4</v>
      </c>
      <c r="H26" s="132">
        <v>2819</v>
      </c>
      <c r="I26" s="130">
        <v>48.9</v>
      </c>
      <c r="J26" s="129">
        <v>23</v>
      </c>
      <c r="M26" s="206"/>
    </row>
    <row r="27" spans="1:13">
      <c r="A27" s="83"/>
      <c r="B27" s="53" t="s">
        <v>3</v>
      </c>
      <c r="C27" s="89">
        <v>6090</v>
      </c>
      <c r="D27" s="131">
        <v>14</v>
      </c>
      <c r="E27" s="133">
        <v>37.5</v>
      </c>
      <c r="F27" s="94">
        <v>365</v>
      </c>
      <c r="G27" s="131">
        <v>6</v>
      </c>
      <c r="H27" s="132">
        <v>3077</v>
      </c>
      <c r="I27" s="130">
        <v>50.5</v>
      </c>
      <c r="J27" s="129">
        <v>27</v>
      </c>
      <c r="M27" s="206"/>
    </row>
    <row r="28" spans="1:13">
      <c r="A28" s="83"/>
      <c r="B28" s="53" t="s">
        <v>4</v>
      </c>
      <c r="C28" s="89">
        <v>5595</v>
      </c>
      <c r="D28" s="131">
        <v>12.8</v>
      </c>
      <c r="E28" s="133">
        <v>39.299999999999997</v>
      </c>
      <c r="F28" s="94">
        <v>356</v>
      </c>
      <c r="G28" s="131">
        <v>6.4</v>
      </c>
      <c r="H28" s="132">
        <v>2773</v>
      </c>
      <c r="I28" s="130">
        <v>49.6</v>
      </c>
      <c r="J28" s="129">
        <v>15</v>
      </c>
      <c r="M28" s="206"/>
    </row>
    <row r="29" spans="1:13" ht="30" customHeight="1">
      <c r="A29" s="83">
        <v>2007</v>
      </c>
      <c r="B29" s="53" t="s">
        <v>1</v>
      </c>
      <c r="C29" s="89">
        <v>6144</v>
      </c>
      <c r="D29" s="131">
        <v>14</v>
      </c>
      <c r="E29" s="133">
        <v>38.299999999999997</v>
      </c>
      <c r="F29" s="94">
        <v>378</v>
      </c>
      <c r="G29" s="131">
        <v>6.2</v>
      </c>
      <c r="H29" s="132">
        <v>3063</v>
      </c>
      <c r="I29" s="130">
        <v>49.9</v>
      </c>
      <c r="J29" s="129">
        <v>23</v>
      </c>
      <c r="M29" s="206"/>
    </row>
    <row r="30" spans="1:13">
      <c r="A30" s="83"/>
      <c r="B30" s="53" t="s">
        <v>2</v>
      </c>
      <c r="C30" s="89">
        <v>5994</v>
      </c>
      <c r="D30" s="131">
        <v>13.6</v>
      </c>
      <c r="E30" s="133">
        <v>36.5</v>
      </c>
      <c r="F30" s="94">
        <v>321</v>
      </c>
      <c r="G30" s="131">
        <v>5.4</v>
      </c>
      <c r="H30" s="132">
        <v>3052</v>
      </c>
      <c r="I30" s="130">
        <v>50.9</v>
      </c>
      <c r="J30" s="129">
        <v>25</v>
      </c>
      <c r="M30" s="206"/>
    </row>
    <row r="31" spans="1:13">
      <c r="A31" s="83"/>
      <c r="B31" s="53" t="s">
        <v>3</v>
      </c>
      <c r="C31" s="89">
        <v>6450</v>
      </c>
      <c r="D31" s="131">
        <v>14.6</v>
      </c>
      <c r="E31" s="133">
        <v>38.6</v>
      </c>
      <c r="F31" s="94">
        <v>381</v>
      </c>
      <c r="G31" s="131">
        <v>5.9</v>
      </c>
      <c r="H31" s="132">
        <v>3194</v>
      </c>
      <c r="I31" s="130">
        <v>49.5</v>
      </c>
      <c r="J31" s="129">
        <v>27</v>
      </c>
      <c r="M31" s="206"/>
    </row>
    <row r="32" spans="1:13">
      <c r="A32" s="83"/>
      <c r="B32" s="53" t="s">
        <v>4</v>
      </c>
      <c r="C32" s="89">
        <v>5863</v>
      </c>
      <c r="D32" s="131">
        <v>13.3</v>
      </c>
      <c r="E32" s="133">
        <v>38</v>
      </c>
      <c r="F32" s="94">
        <v>325</v>
      </c>
      <c r="G32" s="131">
        <v>5.5</v>
      </c>
      <c r="H32" s="132">
        <v>2920</v>
      </c>
      <c r="I32" s="130">
        <v>49.8</v>
      </c>
      <c r="J32" s="129">
        <v>27</v>
      </c>
      <c r="M32" s="206"/>
    </row>
    <row r="33" spans="1:13" ht="28.5" customHeight="1">
      <c r="A33" s="83">
        <v>2008</v>
      </c>
      <c r="B33" s="53" t="s">
        <v>1</v>
      </c>
      <c r="C33" s="89">
        <v>6534</v>
      </c>
      <c r="D33" s="131">
        <v>14.7</v>
      </c>
      <c r="E33" s="133">
        <v>39.6</v>
      </c>
      <c r="F33" s="94">
        <v>401</v>
      </c>
      <c r="G33" s="131">
        <v>6.1</v>
      </c>
      <c r="H33" s="132">
        <v>3151</v>
      </c>
      <c r="I33" s="130">
        <v>48.2</v>
      </c>
      <c r="J33" s="129">
        <v>26</v>
      </c>
      <c r="M33" s="206"/>
    </row>
    <row r="34" spans="1:13">
      <c r="A34" s="83"/>
      <c r="B34" s="53" t="s">
        <v>2</v>
      </c>
      <c r="C34" s="89">
        <v>6333</v>
      </c>
      <c r="D34" s="131">
        <v>14.2</v>
      </c>
      <c r="E34" s="133">
        <v>38.4</v>
      </c>
      <c r="F34" s="94">
        <v>349</v>
      </c>
      <c r="G34" s="131">
        <v>5.5</v>
      </c>
      <c r="H34" s="132">
        <v>3085</v>
      </c>
      <c r="I34" s="130">
        <v>48.7</v>
      </c>
      <c r="J34" s="129">
        <v>26</v>
      </c>
      <c r="M34" s="206"/>
    </row>
    <row r="35" spans="1:13">
      <c r="A35" s="83"/>
      <c r="B35" s="53" t="s">
        <v>3</v>
      </c>
      <c r="C35" s="89">
        <v>6450</v>
      </c>
      <c r="D35" s="131">
        <v>14.5</v>
      </c>
      <c r="E35" s="133">
        <v>38.6</v>
      </c>
      <c r="F35" s="94">
        <v>350</v>
      </c>
      <c r="G35" s="131">
        <v>5.4</v>
      </c>
      <c r="H35" s="132">
        <v>3210</v>
      </c>
      <c r="I35" s="130">
        <v>49.8</v>
      </c>
      <c r="J35" s="129">
        <v>32</v>
      </c>
      <c r="M35" s="206"/>
    </row>
    <row r="36" spans="1:13">
      <c r="A36" s="83"/>
      <c r="B36" s="53" t="s">
        <v>4</v>
      </c>
      <c r="C36" s="89">
        <v>6314</v>
      </c>
      <c r="D36" s="131">
        <v>14.2</v>
      </c>
      <c r="E36" s="133">
        <v>38.9</v>
      </c>
      <c r="F36" s="94">
        <v>326</v>
      </c>
      <c r="G36" s="131">
        <v>5.2</v>
      </c>
      <c r="H36" s="132">
        <v>3160</v>
      </c>
      <c r="I36" s="130">
        <v>50</v>
      </c>
      <c r="J36" s="129">
        <v>31</v>
      </c>
      <c r="M36" s="206"/>
    </row>
    <row r="37" spans="1:13" ht="29.25" customHeight="1">
      <c r="A37" s="83">
        <v>2009</v>
      </c>
      <c r="B37" s="53" t="s">
        <v>1</v>
      </c>
      <c r="C37" s="89">
        <v>6322</v>
      </c>
      <c r="D37" s="131">
        <v>14.1</v>
      </c>
      <c r="E37" s="133">
        <v>40.9</v>
      </c>
      <c r="F37" s="94">
        <v>367</v>
      </c>
      <c r="G37" s="131">
        <v>5.8</v>
      </c>
      <c r="H37" s="132">
        <v>3023</v>
      </c>
      <c r="I37" s="130">
        <v>47.8</v>
      </c>
      <c r="J37" s="129">
        <v>38</v>
      </c>
      <c r="M37" s="206"/>
    </row>
    <row r="38" spans="1:13">
      <c r="A38" s="83"/>
      <c r="B38" s="53" t="s">
        <v>2</v>
      </c>
      <c r="C38" s="89">
        <v>6291</v>
      </c>
      <c r="D38" s="131">
        <v>14</v>
      </c>
      <c r="E38" s="133">
        <v>38.9</v>
      </c>
      <c r="F38" s="94">
        <v>311</v>
      </c>
      <c r="G38" s="131">
        <v>4.9000000000000004</v>
      </c>
      <c r="H38" s="132">
        <v>3096</v>
      </c>
      <c r="I38" s="130">
        <v>49.2</v>
      </c>
      <c r="J38" s="129">
        <v>23</v>
      </c>
      <c r="M38" s="206"/>
    </row>
    <row r="39" spans="1:13">
      <c r="A39" s="83"/>
      <c r="B39" s="53" t="s">
        <v>3</v>
      </c>
      <c r="C39" s="89">
        <v>6330</v>
      </c>
      <c r="D39" s="131">
        <v>14.1</v>
      </c>
      <c r="E39" s="133">
        <v>39.700000000000003</v>
      </c>
      <c r="F39" s="94">
        <v>313</v>
      </c>
      <c r="G39" s="131">
        <v>4.9000000000000004</v>
      </c>
      <c r="H39" s="132">
        <v>3159</v>
      </c>
      <c r="I39" s="130">
        <v>49.9</v>
      </c>
      <c r="J39" s="129">
        <v>27</v>
      </c>
      <c r="M39" s="206"/>
    </row>
    <row r="40" spans="1:13">
      <c r="A40" s="83"/>
      <c r="B40" s="53" t="s">
        <v>4</v>
      </c>
      <c r="C40" s="89">
        <v>5967</v>
      </c>
      <c r="D40" s="131">
        <v>13.3</v>
      </c>
      <c r="E40" s="133">
        <v>39.5</v>
      </c>
      <c r="F40" s="94">
        <v>343</v>
      </c>
      <c r="G40" s="131">
        <v>5.7</v>
      </c>
      <c r="H40" s="132">
        <v>3033</v>
      </c>
      <c r="I40" s="130">
        <v>50.8</v>
      </c>
      <c r="J40" s="129">
        <v>31</v>
      </c>
      <c r="M40" s="206"/>
    </row>
    <row r="41" spans="1:13" ht="30.75" customHeight="1">
      <c r="A41" s="83">
        <v>2010</v>
      </c>
      <c r="B41" s="53" t="s">
        <v>1</v>
      </c>
      <c r="C41" s="42">
        <v>6443</v>
      </c>
      <c r="D41" s="154">
        <v>14.3</v>
      </c>
      <c r="E41" s="157">
        <v>40.700000000000003</v>
      </c>
      <c r="F41" s="43">
        <v>364</v>
      </c>
      <c r="G41" s="154">
        <v>5.6</v>
      </c>
      <c r="H41" s="4">
        <v>3194</v>
      </c>
      <c r="I41" s="158">
        <v>49.6</v>
      </c>
      <c r="J41" s="156">
        <v>30</v>
      </c>
      <c r="M41" s="206"/>
    </row>
    <row r="42" spans="1:13">
      <c r="A42" s="83"/>
      <c r="B42" s="53" t="s">
        <v>2</v>
      </c>
      <c r="C42" s="42">
        <v>6292</v>
      </c>
      <c r="D42" s="154">
        <v>13.9</v>
      </c>
      <c r="E42" s="157">
        <v>39.9</v>
      </c>
      <c r="F42" s="43">
        <v>280</v>
      </c>
      <c r="G42" s="154">
        <v>4.5</v>
      </c>
      <c r="H42" s="4">
        <v>3164</v>
      </c>
      <c r="I42" s="158">
        <v>50.3</v>
      </c>
      <c r="J42" s="156">
        <v>21</v>
      </c>
      <c r="M42" s="206"/>
    </row>
    <row r="43" spans="1:13">
      <c r="A43" s="83"/>
      <c r="B43" s="53" t="s">
        <v>3</v>
      </c>
      <c r="C43" s="42">
        <v>6412</v>
      </c>
      <c r="D43" s="154">
        <v>14.2</v>
      </c>
      <c r="E43" s="157">
        <v>40.6</v>
      </c>
      <c r="F43" s="43">
        <v>326</v>
      </c>
      <c r="G43" s="154">
        <v>5.0999999999999996</v>
      </c>
      <c r="H43" s="4">
        <v>3215</v>
      </c>
      <c r="I43" s="158">
        <v>50.1</v>
      </c>
      <c r="J43" s="156">
        <v>24</v>
      </c>
      <c r="M43" s="206"/>
    </row>
    <row r="44" spans="1:13">
      <c r="A44" s="83"/>
      <c r="B44" s="53" t="s">
        <v>4</v>
      </c>
      <c r="C44" s="42">
        <v>6168</v>
      </c>
      <c r="D44" s="154">
        <v>13.7</v>
      </c>
      <c r="E44" s="157">
        <v>40.5</v>
      </c>
      <c r="F44" s="43">
        <v>295</v>
      </c>
      <c r="G44" s="154">
        <v>4.8</v>
      </c>
      <c r="H44" s="4">
        <v>3227</v>
      </c>
      <c r="I44" s="158">
        <v>52.3</v>
      </c>
      <c r="J44" s="156">
        <v>30</v>
      </c>
      <c r="M44" s="206"/>
    </row>
    <row r="45" spans="1:13" ht="27" customHeight="1">
      <c r="A45" s="84">
        <v>2011</v>
      </c>
      <c r="B45" s="53" t="s">
        <v>1</v>
      </c>
      <c r="C45" s="5">
        <v>6701</v>
      </c>
      <c r="D45" s="154">
        <v>14.8</v>
      </c>
      <c r="E45" s="157">
        <v>41.8</v>
      </c>
      <c r="F45" s="43">
        <v>326</v>
      </c>
      <c r="G45" s="154">
        <v>4.9000000000000004</v>
      </c>
      <c r="H45" s="4">
        <v>3464</v>
      </c>
      <c r="I45" s="157">
        <v>51.7</v>
      </c>
      <c r="J45" s="156">
        <v>24</v>
      </c>
    </row>
    <row r="46" spans="1:13">
      <c r="A46" s="84"/>
      <c r="B46" s="53" t="s">
        <v>2</v>
      </c>
      <c r="C46" s="5">
        <v>6156</v>
      </c>
      <c r="D46" s="154">
        <v>13.6</v>
      </c>
      <c r="E46" s="157">
        <v>41.5</v>
      </c>
      <c r="F46" s="43">
        <v>268</v>
      </c>
      <c r="G46" s="154">
        <v>4.4000000000000004</v>
      </c>
      <c r="H46" s="4">
        <v>3170</v>
      </c>
      <c r="I46" s="157">
        <v>51.5</v>
      </c>
      <c r="J46" s="156">
        <v>25</v>
      </c>
    </row>
    <row r="47" spans="1:13">
      <c r="A47" s="84"/>
      <c r="B47" s="53" t="s">
        <v>3</v>
      </c>
      <c r="C47" s="5">
        <v>6482</v>
      </c>
      <c r="D47" s="154">
        <v>14.3</v>
      </c>
      <c r="E47" s="157">
        <v>40.799999999999997</v>
      </c>
      <c r="F47" s="43">
        <v>278</v>
      </c>
      <c r="G47" s="154">
        <v>4.3</v>
      </c>
      <c r="H47" s="4">
        <v>3278</v>
      </c>
      <c r="I47" s="157">
        <v>50.6</v>
      </c>
      <c r="J47" s="156">
        <v>21</v>
      </c>
    </row>
    <row r="48" spans="1:13">
      <c r="A48" s="84"/>
      <c r="B48" s="53" t="s">
        <v>4</v>
      </c>
      <c r="C48" s="5">
        <v>5934</v>
      </c>
      <c r="D48" s="154">
        <v>13.1</v>
      </c>
      <c r="E48" s="157">
        <v>43.6</v>
      </c>
      <c r="F48" s="43">
        <v>298</v>
      </c>
      <c r="G48" s="154">
        <v>5</v>
      </c>
      <c r="H48" s="4">
        <v>2915</v>
      </c>
      <c r="I48" s="157">
        <v>49.1</v>
      </c>
      <c r="J48" s="156">
        <v>21</v>
      </c>
    </row>
    <row r="49" spans="1:15" ht="26.25" customHeight="1">
      <c r="A49" s="84">
        <v>2012</v>
      </c>
      <c r="B49" s="53" t="s">
        <v>1</v>
      </c>
      <c r="C49" s="5">
        <v>6615</v>
      </c>
      <c r="D49" s="154">
        <v>14.5</v>
      </c>
      <c r="E49" s="157">
        <v>43.9</v>
      </c>
      <c r="F49" s="43">
        <v>318</v>
      </c>
      <c r="G49" s="154">
        <v>4.8</v>
      </c>
      <c r="H49" s="4">
        <v>3392</v>
      </c>
      <c r="I49" s="157">
        <v>51.3</v>
      </c>
      <c r="J49" s="156">
        <v>21</v>
      </c>
    </row>
    <row r="50" spans="1:15">
      <c r="A50" s="84"/>
      <c r="B50" s="53" t="s">
        <v>2</v>
      </c>
      <c r="C50" s="5">
        <v>6209</v>
      </c>
      <c r="D50" s="154">
        <v>13.6</v>
      </c>
      <c r="E50" s="157">
        <v>41.6</v>
      </c>
      <c r="F50" s="43">
        <v>281</v>
      </c>
      <c r="G50" s="154">
        <v>4.5</v>
      </c>
      <c r="H50" s="4">
        <v>3221</v>
      </c>
      <c r="I50" s="157">
        <v>51.9</v>
      </c>
      <c r="J50" s="156">
        <v>28</v>
      </c>
    </row>
    <row r="51" spans="1:15">
      <c r="A51" s="84"/>
      <c r="B51" s="53" t="s">
        <v>3</v>
      </c>
      <c r="C51" s="5">
        <v>6285</v>
      </c>
      <c r="D51" s="154">
        <v>13.8</v>
      </c>
      <c r="E51" s="157">
        <v>41.6</v>
      </c>
      <c r="F51" s="43">
        <v>244</v>
      </c>
      <c r="G51" s="154">
        <v>3.9</v>
      </c>
      <c r="H51" s="4">
        <v>3312</v>
      </c>
      <c r="I51" s="157">
        <v>52.7</v>
      </c>
      <c r="J51" s="156">
        <v>31</v>
      </c>
    </row>
    <row r="52" spans="1:15">
      <c r="A52" s="84"/>
      <c r="B52" s="53" t="s">
        <v>4</v>
      </c>
      <c r="C52" s="5">
        <v>6160</v>
      </c>
      <c r="D52" s="154">
        <v>13.5</v>
      </c>
      <c r="E52" s="157">
        <v>43.1</v>
      </c>
      <c r="F52" s="43">
        <v>257</v>
      </c>
      <c r="G52" s="154">
        <v>4.1720779220779223</v>
      </c>
      <c r="H52" s="4">
        <v>3309</v>
      </c>
      <c r="I52" s="157">
        <v>53.717532467532472</v>
      </c>
      <c r="J52" s="156">
        <v>26</v>
      </c>
      <c r="L52" s="207"/>
      <c r="M52" s="207"/>
      <c r="N52" s="207"/>
      <c r="O52" s="207"/>
    </row>
    <row r="53" spans="1:15" ht="25.5" customHeight="1">
      <c r="A53" s="84">
        <v>2013</v>
      </c>
      <c r="B53" s="53" t="s">
        <v>1</v>
      </c>
      <c r="C53" s="5">
        <v>6146</v>
      </c>
      <c r="D53" s="154">
        <v>13.435898837256966</v>
      </c>
      <c r="E53" s="157">
        <v>42.4</v>
      </c>
      <c r="F53" s="43">
        <v>257</v>
      </c>
      <c r="G53" s="154">
        <v>4.2</v>
      </c>
      <c r="H53" s="4">
        <v>3313</v>
      </c>
      <c r="I53" s="157">
        <v>53.9</v>
      </c>
      <c r="J53" s="156">
        <v>26</v>
      </c>
      <c r="L53" s="208"/>
      <c r="M53" s="207"/>
      <c r="N53" s="207"/>
      <c r="O53" s="207"/>
    </row>
    <row r="54" spans="1:15">
      <c r="A54" s="84"/>
      <c r="B54" s="53" t="s">
        <v>2</v>
      </c>
      <c r="C54" s="5">
        <v>5964</v>
      </c>
      <c r="D54" s="154">
        <v>13.03802483979833</v>
      </c>
      <c r="E54" s="157">
        <v>42.6</v>
      </c>
      <c r="F54" s="43">
        <v>263</v>
      </c>
      <c r="G54" s="154">
        <v>4.4000000000000004</v>
      </c>
      <c r="H54" s="4">
        <v>3144</v>
      </c>
      <c r="I54" s="157">
        <v>52.7</v>
      </c>
      <c r="J54" s="156">
        <v>31</v>
      </c>
      <c r="L54" s="208"/>
      <c r="M54" s="207"/>
      <c r="N54" s="207"/>
      <c r="O54" s="207"/>
    </row>
    <row r="55" spans="1:15">
      <c r="A55" s="84"/>
      <c r="B55" s="53" t="s">
        <v>3</v>
      </c>
      <c r="C55" s="5">
        <v>6367</v>
      </c>
      <c r="D55" s="154">
        <v>13.919031548456735</v>
      </c>
      <c r="E55" s="157">
        <v>42.1</v>
      </c>
      <c r="F55" s="43">
        <v>216</v>
      </c>
      <c r="G55" s="154">
        <v>3.4</v>
      </c>
      <c r="H55" s="4">
        <v>3362</v>
      </c>
      <c r="I55" s="157">
        <v>52.8</v>
      </c>
      <c r="J55" s="156">
        <v>30</v>
      </c>
      <c r="L55" s="208"/>
      <c r="M55" s="207"/>
      <c r="N55" s="207"/>
      <c r="O55" s="207"/>
    </row>
    <row r="56" spans="1:15">
      <c r="A56" s="84"/>
      <c r="B56" s="53" t="s">
        <v>4</v>
      </c>
      <c r="C56" s="5">
        <v>5802</v>
      </c>
      <c r="D56" s="154">
        <v>12.683873259642843</v>
      </c>
      <c r="E56" s="157">
        <v>42.7</v>
      </c>
      <c r="F56" s="43">
        <v>201</v>
      </c>
      <c r="G56" s="154">
        <v>3.5</v>
      </c>
      <c r="H56" s="4">
        <v>3138</v>
      </c>
      <c r="I56" s="157">
        <v>54.1</v>
      </c>
      <c r="J56" s="156">
        <v>23</v>
      </c>
      <c r="L56" s="208"/>
      <c r="M56" s="207"/>
      <c r="N56" s="207"/>
      <c r="O56" s="207"/>
    </row>
    <row r="57" spans="1:15" ht="24.75" customHeight="1">
      <c r="A57" s="84">
        <v>2014</v>
      </c>
      <c r="B57" s="53" t="s">
        <v>200</v>
      </c>
      <c r="C57" s="5">
        <v>6056</v>
      </c>
      <c r="D57" s="154">
        <v>13.161655160722804</v>
      </c>
      <c r="E57" s="157">
        <v>43.7</v>
      </c>
      <c r="F57" s="43">
        <v>216</v>
      </c>
      <c r="G57" s="154">
        <v>3.6</v>
      </c>
      <c r="H57" s="4">
        <v>3230</v>
      </c>
      <c r="I57" s="157">
        <v>53.3</v>
      </c>
      <c r="J57" s="156">
        <v>21</v>
      </c>
      <c r="L57" s="208"/>
      <c r="M57" s="207"/>
      <c r="N57" s="207"/>
      <c r="O57" s="207"/>
    </row>
    <row r="58" spans="1:15">
      <c r="A58" s="84"/>
      <c r="B58" s="53" t="s">
        <v>2</v>
      </c>
      <c r="C58" s="5">
        <v>6000</v>
      </c>
      <c r="D58" s="154">
        <v>13.039948970333031</v>
      </c>
      <c r="E58" s="157">
        <v>42.366666666666667</v>
      </c>
      <c r="F58" s="43">
        <v>207</v>
      </c>
      <c r="G58" s="154">
        <v>3.45</v>
      </c>
      <c r="H58" s="4">
        <v>3225</v>
      </c>
      <c r="I58" s="157">
        <v>53.75</v>
      </c>
      <c r="J58" s="156">
        <v>22</v>
      </c>
      <c r="L58" s="208"/>
      <c r="M58" s="207"/>
      <c r="N58" s="218"/>
      <c r="O58" s="207"/>
    </row>
    <row r="59" spans="1:15">
      <c r="A59" s="84"/>
      <c r="B59" s="53" t="s">
        <v>3</v>
      </c>
      <c r="C59" s="159">
        <v>6349</v>
      </c>
      <c r="D59" s="160">
        <v>13.798439335440733</v>
      </c>
      <c r="E59" s="157">
        <v>44.038431250000002</v>
      </c>
      <c r="F59" s="66">
        <v>201</v>
      </c>
      <c r="G59" s="160">
        <v>3.165852890218932</v>
      </c>
      <c r="H59" s="161">
        <v>3439</v>
      </c>
      <c r="I59" s="162">
        <v>54.16601039533785</v>
      </c>
      <c r="J59" s="156">
        <v>22</v>
      </c>
      <c r="L59" s="208"/>
      <c r="M59" s="207"/>
      <c r="N59" s="207"/>
      <c r="O59" s="207"/>
    </row>
    <row r="60" spans="1:15">
      <c r="A60" s="84"/>
      <c r="B60" s="53" t="s">
        <v>4</v>
      </c>
      <c r="C60" s="159">
        <v>5988</v>
      </c>
      <c r="D60" s="160">
        <v>13.013869072392364</v>
      </c>
      <c r="E60" s="157">
        <v>42.568470273881097</v>
      </c>
      <c r="F60" s="66">
        <v>204</v>
      </c>
      <c r="G60" s="160">
        <v>3.4068136272545089</v>
      </c>
      <c r="H60" s="161">
        <v>3273</v>
      </c>
      <c r="I60" s="162">
        <v>54.659318637274545</v>
      </c>
      <c r="J60" s="156">
        <v>16</v>
      </c>
      <c r="L60" s="208"/>
      <c r="M60" s="207"/>
      <c r="N60" s="207"/>
      <c r="O60" s="207"/>
    </row>
    <row r="61" spans="1:15">
      <c r="A61" s="84"/>
      <c r="B61" s="53"/>
      <c r="C61" s="159"/>
      <c r="D61" s="160"/>
      <c r="E61" s="157"/>
      <c r="F61" s="66"/>
      <c r="G61" s="160"/>
      <c r="H61" s="161"/>
      <c r="I61" s="162"/>
      <c r="J61" s="156"/>
      <c r="L61" s="207"/>
      <c r="M61" s="207"/>
      <c r="N61" s="207"/>
      <c r="O61" s="207"/>
    </row>
    <row r="62" spans="1:15">
      <c r="A62" s="84" t="s">
        <v>224</v>
      </c>
      <c r="B62" s="53" t="s">
        <v>1</v>
      </c>
      <c r="C62" s="159">
        <v>5948</v>
      </c>
      <c r="D62" s="160">
        <v>12.924762749999999</v>
      </c>
      <c r="E62" s="157">
        <v>44.072641670000003</v>
      </c>
      <c r="F62" s="66">
        <v>176</v>
      </c>
      <c r="G62" s="160">
        <v>2.9594753659999999</v>
      </c>
      <c r="H62" s="161">
        <v>3304</v>
      </c>
      <c r="I62" s="162">
        <v>56.057007125890735</v>
      </c>
      <c r="J62" s="156">
        <v>20</v>
      </c>
      <c r="L62" s="207"/>
      <c r="M62" s="207"/>
      <c r="N62" s="207"/>
      <c r="O62" s="207"/>
    </row>
    <row r="63" spans="1:15">
      <c r="A63" s="84"/>
      <c r="B63" s="53" t="s">
        <v>2</v>
      </c>
      <c r="C63" s="5">
        <v>5894</v>
      </c>
      <c r="D63" s="154">
        <v>12.809576538523812</v>
      </c>
      <c r="E63" s="157">
        <v>44.231421784865965</v>
      </c>
      <c r="F63" s="43">
        <v>209</v>
      </c>
      <c r="G63" s="154">
        <v>3.545978961655921</v>
      </c>
      <c r="H63" s="4">
        <v>3265</v>
      </c>
      <c r="I63" s="157">
        <v>55.395317271801837</v>
      </c>
      <c r="J63" s="156">
        <v>22</v>
      </c>
      <c r="L63" s="208"/>
      <c r="M63" s="207"/>
      <c r="N63" s="218"/>
      <c r="O63" s="207"/>
    </row>
    <row r="64" spans="1:15">
      <c r="A64" s="84"/>
      <c r="B64" s="53" t="s">
        <v>3</v>
      </c>
      <c r="C64" s="5">
        <v>6413</v>
      </c>
      <c r="D64" s="154">
        <v>13.93753212445762</v>
      </c>
      <c r="E64" s="157">
        <v>43.068766567908931</v>
      </c>
      <c r="F64" s="43">
        <v>182</v>
      </c>
      <c r="G64" s="154">
        <v>2.8379853422735071</v>
      </c>
      <c r="H64" s="4">
        <v>3519</v>
      </c>
      <c r="I64" s="157">
        <v>54.872914392639949</v>
      </c>
      <c r="J64" s="156">
        <v>16</v>
      </c>
      <c r="L64" s="208"/>
      <c r="M64" s="207"/>
      <c r="N64" s="218"/>
      <c r="O64" s="207"/>
    </row>
    <row r="65" spans="1:20" ht="13.5" thickBot="1">
      <c r="A65" s="107"/>
      <c r="B65" s="108" t="s">
        <v>4</v>
      </c>
      <c r="C65" s="209">
        <v>5960</v>
      </c>
      <c r="D65" s="210">
        <v>12.953015977197476</v>
      </c>
      <c r="E65" s="211">
        <v>43.221476510067113</v>
      </c>
      <c r="F65" s="212">
        <v>193</v>
      </c>
      <c r="G65" s="210">
        <v>3.238255033557047</v>
      </c>
      <c r="H65" s="213">
        <v>3314</v>
      </c>
      <c r="I65" s="214">
        <v>55.604026845637591</v>
      </c>
      <c r="J65" s="219">
        <v>17</v>
      </c>
      <c r="L65" s="208"/>
      <c r="M65" s="207"/>
      <c r="N65" s="207"/>
      <c r="O65" s="207"/>
    </row>
    <row r="66" spans="1:20" ht="15.75">
      <c r="A66" s="215"/>
      <c r="B66" s="11"/>
      <c r="C66" s="11"/>
      <c r="D66" s="11"/>
      <c r="E66" s="11"/>
      <c r="F66" s="11"/>
      <c r="G66" s="11"/>
      <c r="H66" s="11"/>
      <c r="I66" s="11"/>
      <c r="J66" s="11"/>
      <c r="K66" s="30"/>
      <c r="L66" s="216"/>
      <c r="M66" s="216"/>
      <c r="N66" s="216"/>
      <c r="O66" s="207"/>
      <c r="S66" s="217"/>
      <c r="T66" s="217"/>
    </row>
    <row r="67" spans="1:20" ht="13.5">
      <c r="A67" s="64" t="s">
        <v>209</v>
      </c>
      <c r="E67" s="216"/>
      <c r="K67" s="30"/>
    </row>
    <row r="68" spans="1:20" ht="13.5">
      <c r="A68" s="64" t="s">
        <v>196</v>
      </c>
      <c r="K68" s="30"/>
    </row>
    <row r="69" spans="1:20" ht="13.5">
      <c r="A69" s="64" t="s">
        <v>202</v>
      </c>
      <c r="K69" s="30"/>
    </row>
    <row r="70" spans="1:20" ht="12">
      <c r="A70" s="30" t="s">
        <v>223</v>
      </c>
      <c r="K70" s="30"/>
    </row>
    <row r="74" spans="1:20">
      <c r="D74" s="206"/>
    </row>
  </sheetData>
  <mergeCells count="4">
    <mergeCell ref="J3:J4"/>
    <mergeCell ref="A3:A4"/>
    <mergeCell ref="B3:B4"/>
    <mergeCell ref="C3:I3"/>
  </mergeCells>
  <phoneticPr fontId="6" type="noConversion"/>
  <pageMargins left="0.75" right="0.75" top="1" bottom="1" header="0.5" footer="0.5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Normal="100" workbookViewId="0">
      <pane xSplit="1" ySplit="4" topLeftCell="B53" activePane="bottomRight" state="frozen"/>
      <selection activeCell="D29" sqref="D29"/>
      <selection pane="topRight" activeCell="D29" sqref="D29"/>
      <selection pane="bottomLeft" activeCell="D29" sqref="D29"/>
      <selection pane="bottomRight" activeCell="J64" sqref="J64"/>
    </sheetView>
  </sheetViews>
  <sheetFormatPr defaultColWidth="9.140625" defaultRowHeight="12.75"/>
  <cols>
    <col min="1" max="1" width="10.85546875" style="30" customWidth="1"/>
    <col min="2" max="2" width="10.28515625" style="30" customWidth="1"/>
    <col min="3" max="3" width="8.85546875" style="187"/>
    <col min="4" max="5" width="8" style="30" customWidth="1"/>
    <col min="6" max="6" width="11.28515625" style="30" customWidth="1"/>
    <col min="7" max="7" width="10.28515625" style="30" customWidth="1"/>
    <col min="8" max="8" width="12.5703125" style="30" customWidth="1"/>
    <col min="9" max="10" width="9.140625" style="30"/>
    <col min="11" max="12" width="8.85546875" style="187" customWidth="1"/>
    <col min="13" max="16384" width="9.140625" style="30"/>
  </cols>
  <sheetData>
    <row r="1" spans="1:14" ht="12">
      <c r="A1" s="61" t="s">
        <v>125</v>
      </c>
      <c r="B1" s="61" t="s">
        <v>211</v>
      </c>
      <c r="C1" s="30"/>
      <c r="G1" s="61"/>
      <c r="H1" s="61"/>
      <c r="K1" s="61"/>
      <c r="L1" s="61"/>
      <c r="M1" s="61"/>
      <c r="N1" s="61"/>
    </row>
    <row r="2" spans="1:14" ht="13.5" thickBot="1">
      <c r="C2" s="30"/>
    </row>
    <row r="3" spans="1:14" s="11" customFormat="1" ht="25.5" customHeight="1">
      <c r="A3" s="282" t="s">
        <v>117</v>
      </c>
      <c r="B3" s="284" t="s">
        <v>118</v>
      </c>
      <c r="C3" s="286" t="s">
        <v>123</v>
      </c>
      <c r="D3" s="288"/>
      <c r="E3" s="291" t="s">
        <v>124</v>
      </c>
      <c r="F3" s="293" t="s">
        <v>218</v>
      </c>
      <c r="G3" s="284" t="s">
        <v>210</v>
      </c>
      <c r="H3" s="289" t="s">
        <v>127</v>
      </c>
      <c r="K3" s="187"/>
      <c r="L3" s="187"/>
      <c r="M3" s="30"/>
      <c r="N3" s="30"/>
    </row>
    <row r="4" spans="1:14" s="11" customFormat="1" ht="14.25">
      <c r="A4" s="283"/>
      <c r="B4" s="285"/>
      <c r="C4" s="220" t="s">
        <v>18</v>
      </c>
      <c r="D4" s="221" t="s">
        <v>197</v>
      </c>
      <c r="E4" s="292"/>
      <c r="F4" s="294"/>
      <c r="G4" s="285"/>
      <c r="H4" s="290"/>
      <c r="K4" s="187"/>
      <c r="L4" s="187"/>
      <c r="M4" s="30"/>
      <c r="N4" s="30"/>
    </row>
    <row r="5" spans="1:14" s="11" customFormat="1">
      <c r="A5" s="82">
        <v>2001</v>
      </c>
      <c r="B5" s="53" t="s">
        <v>1</v>
      </c>
      <c r="C5" s="85">
        <v>4103</v>
      </c>
      <c r="D5" s="130">
        <v>9.6999999999999993</v>
      </c>
      <c r="E5" s="231">
        <v>49</v>
      </c>
      <c r="F5" s="87">
        <v>760</v>
      </c>
      <c r="G5" s="222">
        <v>39.1</v>
      </c>
      <c r="H5" s="127" t="s">
        <v>155</v>
      </c>
      <c r="K5" s="187"/>
      <c r="L5" s="206"/>
      <c r="M5" s="30"/>
      <c r="N5" s="206"/>
    </row>
    <row r="6" spans="1:14" s="11" customFormat="1">
      <c r="A6" s="82"/>
      <c r="B6" s="53" t="s">
        <v>2</v>
      </c>
      <c r="C6" s="85">
        <v>3573</v>
      </c>
      <c r="D6" s="130">
        <v>8.5</v>
      </c>
      <c r="E6" s="231">
        <v>29</v>
      </c>
      <c r="F6" s="85">
        <v>2044</v>
      </c>
      <c r="G6" s="128">
        <v>24.5</v>
      </c>
      <c r="H6" s="127" t="s">
        <v>155</v>
      </c>
      <c r="K6" s="187"/>
      <c r="L6" s="206"/>
      <c r="M6" s="30"/>
      <c r="N6" s="206"/>
    </row>
    <row r="7" spans="1:14" s="11" customFormat="1">
      <c r="A7" s="82"/>
      <c r="B7" s="53" t="s">
        <v>3</v>
      </c>
      <c r="C7" s="85">
        <v>3336</v>
      </c>
      <c r="D7" s="130">
        <v>7.9</v>
      </c>
      <c r="E7" s="231">
        <v>22</v>
      </c>
      <c r="F7" s="85">
        <v>3189</v>
      </c>
      <c r="G7" s="128">
        <v>22.2</v>
      </c>
      <c r="H7" s="127" t="s">
        <v>155</v>
      </c>
      <c r="K7" s="187"/>
      <c r="L7" s="206"/>
      <c r="M7" s="30"/>
      <c r="N7" s="206"/>
    </row>
    <row r="8" spans="1:14" s="11" customFormat="1">
      <c r="A8" s="82"/>
      <c r="B8" s="53" t="s">
        <v>4</v>
      </c>
      <c r="C8" s="85">
        <v>3501</v>
      </c>
      <c r="D8" s="130">
        <v>8.3000000000000007</v>
      </c>
      <c r="E8" s="231">
        <v>34</v>
      </c>
      <c r="F8" s="85">
        <v>1288</v>
      </c>
      <c r="G8" s="128">
        <v>29.3</v>
      </c>
      <c r="H8" s="127" t="s">
        <v>155</v>
      </c>
      <c r="K8" s="187"/>
      <c r="L8" s="206"/>
      <c r="M8" s="30"/>
      <c r="N8" s="206"/>
    </row>
    <row r="9" spans="1:14" s="11" customFormat="1" ht="23.25" customHeight="1">
      <c r="A9" s="82">
        <v>2002</v>
      </c>
      <c r="B9" s="53" t="s">
        <v>1</v>
      </c>
      <c r="C9" s="85">
        <v>3871</v>
      </c>
      <c r="D9" s="130">
        <v>9.1</v>
      </c>
      <c r="E9" s="231">
        <v>24</v>
      </c>
      <c r="F9" s="85">
        <v>810</v>
      </c>
      <c r="G9" s="128">
        <v>40.9</v>
      </c>
      <c r="H9" s="127" t="s">
        <v>155</v>
      </c>
      <c r="K9" s="187"/>
      <c r="L9" s="206"/>
      <c r="M9" s="30"/>
      <c r="N9" s="206"/>
    </row>
    <row r="10" spans="1:14" s="11" customFormat="1">
      <c r="A10" s="82"/>
      <c r="B10" s="53" t="s">
        <v>2</v>
      </c>
      <c r="C10" s="85">
        <v>3511</v>
      </c>
      <c r="D10" s="130">
        <v>8.3000000000000007</v>
      </c>
      <c r="E10" s="231">
        <v>26</v>
      </c>
      <c r="F10" s="85">
        <v>2182</v>
      </c>
      <c r="G10" s="128">
        <v>28.5</v>
      </c>
      <c r="H10" s="127" t="s">
        <v>155</v>
      </c>
      <c r="K10" s="187"/>
      <c r="L10" s="206"/>
      <c r="M10" s="30"/>
      <c r="N10" s="206"/>
    </row>
    <row r="11" spans="1:14" s="11" customFormat="1">
      <c r="A11" s="82"/>
      <c r="B11" s="53" t="s">
        <v>3</v>
      </c>
      <c r="C11" s="85">
        <v>3527</v>
      </c>
      <c r="D11" s="130">
        <v>8.3000000000000007</v>
      </c>
      <c r="E11" s="231">
        <v>23</v>
      </c>
      <c r="F11" s="85">
        <v>3258</v>
      </c>
      <c r="G11" s="128">
        <v>22.5</v>
      </c>
      <c r="H11" s="127" t="s">
        <v>155</v>
      </c>
      <c r="K11" s="187"/>
      <c r="L11" s="206"/>
      <c r="M11" s="30"/>
      <c r="N11" s="206"/>
    </row>
    <row r="12" spans="1:14" s="11" customFormat="1">
      <c r="A12" s="82"/>
      <c r="B12" s="53" t="s">
        <v>4</v>
      </c>
      <c r="C12" s="85">
        <v>3677</v>
      </c>
      <c r="D12" s="130">
        <v>8.6999999999999993</v>
      </c>
      <c r="E12" s="231">
        <v>27</v>
      </c>
      <c r="F12" s="85">
        <v>1349</v>
      </c>
      <c r="G12" s="128">
        <v>31.8</v>
      </c>
      <c r="H12" s="127" t="s">
        <v>155</v>
      </c>
      <c r="K12" s="187"/>
      <c r="L12" s="206"/>
      <c r="M12" s="30"/>
      <c r="N12" s="206"/>
    </row>
    <row r="13" spans="1:14" s="11" customFormat="1" ht="24" customHeight="1">
      <c r="A13" s="82">
        <v>2003</v>
      </c>
      <c r="B13" s="53" t="s">
        <v>1</v>
      </c>
      <c r="C13" s="85">
        <v>3860</v>
      </c>
      <c r="D13" s="130">
        <v>9.1</v>
      </c>
      <c r="E13" s="231">
        <v>27</v>
      </c>
      <c r="F13" s="85">
        <v>817</v>
      </c>
      <c r="G13" s="128">
        <v>39.5</v>
      </c>
      <c r="H13" s="127" t="s">
        <v>155</v>
      </c>
      <c r="K13" s="187"/>
      <c r="L13" s="206"/>
      <c r="M13" s="30"/>
      <c r="N13" s="206"/>
    </row>
    <row r="14" spans="1:14" s="11" customFormat="1">
      <c r="A14" s="82"/>
      <c r="B14" s="53" t="s">
        <v>2</v>
      </c>
      <c r="C14" s="85">
        <v>3442</v>
      </c>
      <c r="D14" s="130">
        <v>8.1</v>
      </c>
      <c r="E14" s="231">
        <v>23</v>
      </c>
      <c r="F14" s="85">
        <v>2210</v>
      </c>
      <c r="G14" s="128">
        <v>27.2</v>
      </c>
      <c r="H14" s="127" t="s">
        <v>155</v>
      </c>
      <c r="K14" s="187"/>
      <c r="L14" s="206"/>
      <c r="M14" s="30"/>
      <c r="N14" s="206"/>
    </row>
    <row r="15" spans="1:14" s="11" customFormat="1">
      <c r="A15" s="82"/>
      <c r="B15" s="53" t="s">
        <v>3</v>
      </c>
      <c r="C15" s="85">
        <v>3464</v>
      </c>
      <c r="D15" s="130">
        <v>8.1</v>
      </c>
      <c r="E15" s="231">
        <v>35</v>
      </c>
      <c r="F15" s="85">
        <v>3297</v>
      </c>
      <c r="G15" s="128">
        <v>23.3</v>
      </c>
      <c r="H15" s="127" t="s">
        <v>155</v>
      </c>
      <c r="K15" s="187"/>
      <c r="L15" s="206"/>
      <c r="M15" s="30"/>
      <c r="N15" s="206"/>
    </row>
    <row r="16" spans="1:14" s="11" customFormat="1">
      <c r="A16" s="82"/>
      <c r="B16" s="53" t="s">
        <v>4</v>
      </c>
      <c r="C16" s="85">
        <v>3696</v>
      </c>
      <c r="D16" s="130">
        <v>8.6999999999999993</v>
      </c>
      <c r="E16" s="231">
        <v>30</v>
      </c>
      <c r="F16" s="85">
        <v>1433</v>
      </c>
      <c r="G16" s="128">
        <v>30.9</v>
      </c>
      <c r="H16" s="127" t="s">
        <v>155</v>
      </c>
      <c r="K16" s="187"/>
      <c r="L16" s="206"/>
      <c r="M16" s="30"/>
      <c r="N16" s="206"/>
    </row>
    <row r="17" spans="1:14" s="11" customFormat="1" ht="26.25" customHeight="1">
      <c r="A17" s="82">
        <v>2004</v>
      </c>
      <c r="B17" s="53" t="s">
        <v>1</v>
      </c>
      <c r="C17" s="85">
        <v>3867</v>
      </c>
      <c r="D17" s="130">
        <v>9</v>
      </c>
      <c r="E17" s="231">
        <v>31</v>
      </c>
      <c r="F17" s="85">
        <v>822</v>
      </c>
      <c r="G17" s="128">
        <v>41.1</v>
      </c>
      <c r="H17" s="127" t="s">
        <v>155</v>
      </c>
      <c r="K17" s="187"/>
      <c r="L17" s="206"/>
      <c r="M17" s="30"/>
      <c r="N17" s="206"/>
    </row>
    <row r="18" spans="1:14" s="11" customFormat="1">
      <c r="A18" s="82"/>
      <c r="B18" s="53" t="s">
        <v>2</v>
      </c>
      <c r="C18" s="85">
        <v>3558</v>
      </c>
      <c r="D18" s="130">
        <v>8.3000000000000007</v>
      </c>
      <c r="E18" s="231">
        <v>32</v>
      </c>
      <c r="F18" s="85">
        <v>2414</v>
      </c>
      <c r="G18" s="128">
        <v>31.4</v>
      </c>
      <c r="H18" s="127" t="s">
        <v>155</v>
      </c>
      <c r="K18" s="187"/>
      <c r="L18" s="206"/>
      <c r="M18" s="30"/>
      <c r="N18" s="206"/>
    </row>
    <row r="19" spans="1:14" s="11" customFormat="1">
      <c r="A19" s="82"/>
      <c r="B19" s="53" t="s">
        <v>3</v>
      </c>
      <c r="C19" s="85">
        <v>3434</v>
      </c>
      <c r="D19" s="130">
        <v>8</v>
      </c>
      <c r="E19" s="231">
        <v>35</v>
      </c>
      <c r="F19" s="85">
        <v>3485</v>
      </c>
      <c r="G19" s="128">
        <v>27.1</v>
      </c>
      <c r="H19" s="127" t="s">
        <v>155</v>
      </c>
      <c r="K19" s="187"/>
      <c r="L19" s="206"/>
      <c r="M19" s="30"/>
      <c r="N19" s="206"/>
    </row>
    <row r="20" spans="1:14" s="11" customFormat="1">
      <c r="A20" s="82"/>
      <c r="B20" s="53" t="s">
        <v>4</v>
      </c>
      <c r="C20" s="85">
        <v>3495</v>
      </c>
      <c r="D20" s="130">
        <v>8.1999999999999993</v>
      </c>
      <c r="E20" s="231">
        <v>24</v>
      </c>
      <c r="F20" s="85">
        <v>1607</v>
      </c>
      <c r="G20" s="128">
        <v>36.299999999999997</v>
      </c>
      <c r="H20" s="127" t="s">
        <v>155</v>
      </c>
      <c r="K20" s="187"/>
      <c r="L20" s="206"/>
      <c r="M20" s="30"/>
      <c r="N20" s="206"/>
    </row>
    <row r="21" spans="1:14" s="11" customFormat="1" ht="25.5" customHeight="1">
      <c r="A21" s="82">
        <v>2005</v>
      </c>
      <c r="B21" s="53" t="s">
        <v>1</v>
      </c>
      <c r="C21" s="85">
        <v>3796</v>
      </c>
      <c r="D21" s="130">
        <v>8.8000000000000007</v>
      </c>
      <c r="E21" s="231">
        <v>29</v>
      </c>
      <c r="F21" s="85">
        <v>948</v>
      </c>
      <c r="G21" s="128">
        <v>39.299999999999997</v>
      </c>
      <c r="H21" s="127" t="s">
        <v>155</v>
      </c>
      <c r="K21" s="187"/>
      <c r="L21" s="206"/>
      <c r="M21" s="30"/>
      <c r="N21" s="206"/>
    </row>
    <row r="22" spans="1:14" s="11" customFormat="1">
      <c r="A22" s="82"/>
      <c r="B22" s="53" t="s">
        <v>2</v>
      </c>
      <c r="C22" s="85">
        <v>3665</v>
      </c>
      <c r="D22" s="130">
        <v>8.5</v>
      </c>
      <c r="E22" s="231">
        <v>41</v>
      </c>
      <c r="F22" s="85">
        <v>2238</v>
      </c>
      <c r="G22" s="128">
        <v>26.8</v>
      </c>
      <c r="H22" s="127" t="s">
        <v>155</v>
      </c>
      <c r="K22" s="187"/>
      <c r="L22" s="206"/>
      <c r="M22" s="30"/>
      <c r="N22" s="206"/>
    </row>
    <row r="23" spans="1:14" s="11" customFormat="1">
      <c r="A23" s="82"/>
      <c r="B23" s="53" t="s">
        <v>3</v>
      </c>
      <c r="C23" s="85">
        <v>3358</v>
      </c>
      <c r="D23" s="130">
        <v>7.8</v>
      </c>
      <c r="E23" s="231">
        <v>39</v>
      </c>
      <c r="F23" s="85">
        <v>3515</v>
      </c>
      <c r="G23" s="128">
        <v>23.5</v>
      </c>
      <c r="H23" s="127" t="s">
        <v>155</v>
      </c>
      <c r="K23" s="187"/>
      <c r="L23" s="206"/>
      <c r="M23" s="30"/>
      <c r="N23" s="206"/>
    </row>
    <row r="24" spans="1:14" s="11" customFormat="1">
      <c r="A24" s="82"/>
      <c r="B24" s="53" t="s">
        <v>4</v>
      </c>
      <c r="C24" s="85">
        <v>3405</v>
      </c>
      <c r="D24" s="130">
        <v>7.9</v>
      </c>
      <c r="E24" s="231">
        <v>31</v>
      </c>
      <c r="F24" s="85">
        <v>1439</v>
      </c>
      <c r="G24" s="128">
        <v>30</v>
      </c>
      <c r="H24" s="127">
        <v>12</v>
      </c>
      <c r="K24" s="187"/>
      <c r="L24" s="206"/>
      <c r="M24" s="30"/>
      <c r="N24" s="206"/>
    </row>
    <row r="25" spans="1:14" s="11" customFormat="1" ht="23.25" customHeight="1">
      <c r="A25" s="83">
        <v>2006</v>
      </c>
      <c r="B25" s="53" t="s">
        <v>1</v>
      </c>
      <c r="C25" s="89">
        <v>4022</v>
      </c>
      <c r="D25" s="130">
        <v>9.1999999999999993</v>
      </c>
      <c r="E25" s="231">
        <v>31</v>
      </c>
      <c r="F25" s="86">
        <v>928</v>
      </c>
      <c r="G25" s="128">
        <v>37.1</v>
      </c>
      <c r="H25" s="129">
        <v>31</v>
      </c>
      <c r="K25" s="187"/>
      <c r="L25" s="206"/>
      <c r="M25" s="30"/>
      <c r="N25" s="206"/>
    </row>
    <row r="26" spans="1:14" s="11" customFormat="1">
      <c r="A26" s="83"/>
      <c r="B26" s="53" t="s">
        <v>2</v>
      </c>
      <c r="C26" s="89">
        <v>3619</v>
      </c>
      <c r="D26" s="130">
        <v>8.3000000000000007</v>
      </c>
      <c r="E26" s="231">
        <v>27</v>
      </c>
      <c r="F26" s="85">
        <v>2287</v>
      </c>
      <c r="G26" s="128">
        <v>30.3</v>
      </c>
      <c r="H26" s="129">
        <v>35</v>
      </c>
      <c r="K26" s="187"/>
      <c r="L26" s="206"/>
      <c r="M26" s="30"/>
      <c r="N26" s="206"/>
    </row>
    <row r="27" spans="1:14" s="11" customFormat="1">
      <c r="A27" s="83"/>
      <c r="B27" s="53" t="s">
        <v>3</v>
      </c>
      <c r="C27" s="89">
        <v>3427</v>
      </c>
      <c r="D27" s="130">
        <v>7.9</v>
      </c>
      <c r="E27" s="231">
        <v>30</v>
      </c>
      <c r="F27" s="85">
        <v>3528</v>
      </c>
      <c r="G27" s="128">
        <v>25.5</v>
      </c>
      <c r="H27" s="129">
        <v>31</v>
      </c>
      <c r="K27" s="187"/>
      <c r="L27" s="206"/>
      <c r="M27" s="30"/>
      <c r="N27" s="206"/>
    </row>
    <row r="28" spans="1:14" s="11" customFormat="1">
      <c r="A28" s="83"/>
      <c r="B28" s="53" t="s">
        <v>4</v>
      </c>
      <c r="C28" s="89">
        <v>3464</v>
      </c>
      <c r="D28" s="130">
        <v>7.9</v>
      </c>
      <c r="E28" s="231">
        <v>33</v>
      </c>
      <c r="F28" s="85">
        <v>1516</v>
      </c>
      <c r="G28" s="128">
        <v>33.799999999999997</v>
      </c>
      <c r="H28" s="129">
        <v>19</v>
      </c>
      <c r="K28" s="187"/>
      <c r="L28" s="206"/>
      <c r="M28" s="30"/>
      <c r="N28" s="206"/>
    </row>
    <row r="29" spans="1:14" s="11" customFormat="1" ht="22.5" customHeight="1">
      <c r="A29" s="83">
        <v>2007</v>
      </c>
      <c r="B29" s="53" t="s">
        <v>1</v>
      </c>
      <c r="C29" s="89">
        <v>4188</v>
      </c>
      <c r="D29" s="130">
        <v>9.5</v>
      </c>
      <c r="E29" s="231">
        <v>42</v>
      </c>
      <c r="F29" s="86">
        <v>956</v>
      </c>
      <c r="G29" s="128">
        <v>37.6</v>
      </c>
      <c r="H29" s="129">
        <v>22</v>
      </c>
      <c r="K29" s="187"/>
      <c r="L29" s="206"/>
      <c r="M29" s="30"/>
      <c r="N29" s="206"/>
    </row>
    <row r="30" spans="1:14" s="11" customFormat="1">
      <c r="A30" s="83"/>
      <c r="B30" s="53" t="s">
        <v>2</v>
      </c>
      <c r="C30" s="89">
        <v>3612</v>
      </c>
      <c r="D30" s="130">
        <v>8.1999999999999993</v>
      </c>
      <c r="E30" s="231">
        <v>31</v>
      </c>
      <c r="F30" s="85">
        <v>2389</v>
      </c>
      <c r="G30" s="128">
        <v>31</v>
      </c>
      <c r="H30" s="129">
        <v>29</v>
      </c>
      <c r="K30" s="187"/>
      <c r="L30" s="206"/>
      <c r="M30" s="30"/>
      <c r="N30" s="206"/>
    </row>
    <row r="31" spans="1:14" s="11" customFormat="1">
      <c r="A31" s="83"/>
      <c r="B31" s="53" t="s">
        <v>3</v>
      </c>
      <c r="C31" s="89">
        <v>3253</v>
      </c>
      <c r="D31" s="130">
        <v>7.4</v>
      </c>
      <c r="E31" s="231">
        <v>30</v>
      </c>
      <c r="F31" s="85">
        <v>3791</v>
      </c>
      <c r="G31" s="128">
        <v>24.9</v>
      </c>
      <c r="H31" s="129">
        <v>38</v>
      </c>
      <c r="K31" s="187"/>
      <c r="L31" s="206"/>
      <c r="M31" s="30"/>
      <c r="N31" s="206"/>
    </row>
    <row r="32" spans="1:14" s="11" customFormat="1">
      <c r="A32" s="83"/>
      <c r="B32" s="53" t="s">
        <v>4</v>
      </c>
      <c r="C32" s="89">
        <v>3596</v>
      </c>
      <c r="D32" s="130">
        <v>8.1999999999999993</v>
      </c>
      <c r="E32" s="231">
        <v>20</v>
      </c>
      <c r="F32" s="85">
        <v>1551</v>
      </c>
      <c r="G32" s="128">
        <v>32.9</v>
      </c>
      <c r="H32" s="129">
        <v>22</v>
      </c>
      <c r="K32" s="187"/>
      <c r="L32" s="206"/>
      <c r="M32" s="30"/>
      <c r="N32" s="206"/>
    </row>
    <row r="33" spans="1:14" s="11" customFormat="1" ht="24.75" customHeight="1">
      <c r="A33" s="83">
        <v>2008</v>
      </c>
      <c r="B33" s="53" t="s">
        <v>1</v>
      </c>
      <c r="C33" s="89">
        <v>4145</v>
      </c>
      <c r="D33" s="130">
        <v>9.3000000000000007</v>
      </c>
      <c r="E33" s="231">
        <v>31</v>
      </c>
      <c r="F33" s="85">
        <v>1118</v>
      </c>
      <c r="G33" s="128">
        <v>36.9</v>
      </c>
      <c r="H33" s="129">
        <v>18</v>
      </c>
      <c r="K33" s="187"/>
      <c r="L33" s="206"/>
      <c r="M33" s="30"/>
      <c r="N33" s="206"/>
    </row>
    <row r="34" spans="1:14" s="11" customFormat="1">
      <c r="A34" s="83"/>
      <c r="B34" s="53" t="s">
        <v>2</v>
      </c>
      <c r="C34" s="89">
        <v>3599</v>
      </c>
      <c r="D34" s="130">
        <v>8.1</v>
      </c>
      <c r="E34" s="231">
        <v>30</v>
      </c>
      <c r="F34" s="85">
        <v>2208</v>
      </c>
      <c r="G34" s="128">
        <v>29.3</v>
      </c>
      <c r="H34" s="129">
        <v>23</v>
      </c>
      <c r="K34" s="187"/>
      <c r="L34" s="206"/>
      <c r="M34" s="30"/>
      <c r="N34" s="206"/>
    </row>
    <row r="35" spans="1:14" s="11" customFormat="1">
      <c r="A35" s="83"/>
      <c r="B35" s="53" t="s">
        <v>3</v>
      </c>
      <c r="C35" s="89">
        <v>3419</v>
      </c>
      <c r="D35" s="130">
        <v>7.7</v>
      </c>
      <c r="E35" s="231">
        <v>25</v>
      </c>
      <c r="F35" s="85">
        <v>3612</v>
      </c>
      <c r="G35" s="128">
        <v>24.4</v>
      </c>
      <c r="H35" s="129">
        <v>23</v>
      </c>
      <c r="K35" s="187"/>
      <c r="L35" s="206"/>
      <c r="M35" s="30"/>
      <c r="N35" s="206"/>
    </row>
    <row r="36" spans="1:14" s="11" customFormat="1">
      <c r="A36" s="83"/>
      <c r="B36" s="53" t="s">
        <v>4</v>
      </c>
      <c r="C36" s="89">
        <v>3744</v>
      </c>
      <c r="D36" s="130">
        <v>8.4</v>
      </c>
      <c r="E36" s="231">
        <v>37</v>
      </c>
      <c r="F36" s="85">
        <v>1572</v>
      </c>
      <c r="G36" s="128">
        <v>33.700000000000003</v>
      </c>
      <c r="H36" s="129">
        <v>22</v>
      </c>
      <c r="K36" s="187"/>
      <c r="L36" s="206"/>
      <c r="M36" s="30"/>
      <c r="N36" s="206"/>
    </row>
    <row r="37" spans="1:14" s="11" customFormat="1" ht="25.5" customHeight="1">
      <c r="A37" s="83">
        <v>2009</v>
      </c>
      <c r="B37" s="53" t="s">
        <v>1</v>
      </c>
      <c r="C37" s="89">
        <v>4177</v>
      </c>
      <c r="D37" s="130">
        <v>9.3000000000000007</v>
      </c>
      <c r="E37" s="231">
        <v>42</v>
      </c>
      <c r="F37" s="86">
        <v>873</v>
      </c>
      <c r="G37" s="128">
        <v>36.700000000000003</v>
      </c>
      <c r="H37" s="129">
        <v>14</v>
      </c>
      <c r="K37" s="187"/>
      <c r="L37" s="206"/>
      <c r="M37" s="30"/>
      <c r="N37" s="206"/>
    </row>
    <row r="38" spans="1:14" s="11" customFormat="1">
      <c r="A38" s="83"/>
      <c r="B38" s="53" t="s">
        <v>2</v>
      </c>
      <c r="C38" s="42">
        <v>3442</v>
      </c>
      <c r="D38" s="158">
        <v>7.7</v>
      </c>
      <c r="E38" s="79">
        <v>31</v>
      </c>
      <c r="F38" s="163">
        <v>2348</v>
      </c>
      <c r="G38" s="164">
        <v>29.2</v>
      </c>
      <c r="H38" s="156">
        <v>24</v>
      </c>
      <c r="K38" s="187"/>
      <c r="L38" s="206"/>
      <c r="M38" s="30"/>
      <c r="N38" s="206"/>
    </row>
    <row r="39" spans="1:14" s="11" customFormat="1">
      <c r="A39" s="83"/>
      <c r="B39" s="53" t="s">
        <v>3</v>
      </c>
      <c r="C39" s="42">
        <v>3235</v>
      </c>
      <c r="D39" s="158">
        <v>7.2</v>
      </c>
      <c r="E39" s="79">
        <v>36</v>
      </c>
      <c r="F39" s="163">
        <v>3245</v>
      </c>
      <c r="G39" s="164">
        <v>26.2</v>
      </c>
      <c r="H39" s="156">
        <v>28</v>
      </c>
      <c r="K39" s="187"/>
      <c r="L39" s="206"/>
      <c r="M39" s="30"/>
      <c r="N39" s="206"/>
    </row>
    <row r="40" spans="1:14" s="11" customFormat="1">
      <c r="A40" s="83"/>
      <c r="B40" s="53" t="s">
        <v>4</v>
      </c>
      <c r="C40" s="42">
        <v>3559</v>
      </c>
      <c r="D40" s="158">
        <v>7.9</v>
      </c>
      <c r="E40" s="79">
        <v>21</v>
      </c>
      <c r="F40" s="163">
        <v>1465</v>
      </c>
      <c r="G40" s="164">
        <v>32.4</v>
      </c>
      <c r="H40" s="156">
        <v>30</v>
      </c>
      <c r="K40" s="187"/>
      <c r="L40" s="206"/>
      <c r="M40" s="30"/>
      <c r="N40" s="206"/>
    </row>
    <row r="41" spans="1:14" s="11" customFormat="1" ht="27" customHeight="1">
      <c r="A41" s="83">
        <v>2010</v>
      </c>
      <c r="B41" s="53" t="s">
        <v>1</v>
      </c>
      <c r="C41" s="42">
        <v>4114</v>
      </c>
      <c r="D41" s="158">
        <v>9.1</v>
      </c>
      <c r="E41" s="79">
        <v>39</v>
      </c>
      <c r="F41" s="165">
        <v>862</v>
      </c>
      <c r="G41" s="164">
        <v>39.4</v>
      </c>
      <c r="H41" s="156">
        <v>19</v>
      </c>
      <c r="K41" s="187"/>
      <c r="L41" s="187"/>
      <c r="M41" s="30"/>
      <c r="N41" s="206"/>
    </row>
    <row r="42" spans="1:14" s="11" customFormat="1">
      <c r="A42" s="83"/>
      <c r="B42" s="53" t="s">
        <v>2</v>
      </c>
      <c r="C42" s="42">
        <v>3340</v>
      </c>
      <c r="D42" s="158">
        <v>7.4</v>
      </c>
      <c r="E42" s="79">
        <v>36</v>
      </c>
      <c r="F42" s="163">
        <v>2406</v>
      </c>
      <c r="G42" s="164">
        <v>30.6</v>
      </c>
      <c r="H42" s="156">
        <v>26</v>
      </c>
      <c r="K42" s="187"/>
      <c r="L42" s="187"/>
      <c r="M42" s="30"/>
      <c r="N42" s="206"/>
    </row>
    <row r="43" spans="1:14" s="11" customFormat="1">
      <c r="A43" s="83"/>
      <c r="B43" s="53" t="s">
        <v>3</v>
      </c>
      <c r="C43" s="42">
        <v>3279</v>
      </c>
      <c r="D43" s="158">
        <v>7.3</v>
      </c>
      <c r="E43" s="79">
        <v>31</v>
      </c>
      <c r="F43" s="163">
        <v>3279</v>
      </c>
      <c r="G43" s="164">
        <v>27.8</v>
      </c>
      <c r="H43" s="156">
        <v>46</v>
      </c>
      <c r="K43" s="187"/>
      <c r="L43" s="187"/>
      <c r="M43" s="30"/>
      <c r="N43" s="206"/>
    </row>
    <row r="44" spans="1:14" s="11" customFormat="1">
      <c r="A44" s="83"/>
      <c r="B44" s="53" t="s">
        <v>4</v>
      </c>
      <c r="C44" s="42">
        <v>3724</v>
      </c>
      <c r="D44" s="158">
        <v>8.3000000000000007</v>
      </c>
      <c r="E44" s="79">
        <v>40</v>
      </c>
      <c r="F44" s="163">
        <v>1609</v>
      </c>
      <c r="G44" s="164">
        <v>32.799999999999997</v>
      </c>
      <c r="H44" s="156">
        <v>25</v>
      </c>
      <c r="K44" s="187"/>
      <c r="L44" s="187"/>
      <c r="M44" s="30"/>
      <c r="N44" s="206"/>
    </row>
    <row r="45" spans="1:14" s="11" customFormat="1" ht="27.75" customHeight="1">
      <c r="A45" s="84">
        <v>2011</v>
      </c>
      <c r="B45" s="53" t="s">
        <v>1</v>
      </c>
      <c r="C45" s="42">
        <v>4019</v>
      </c>
      <c r="D45" s="166">
        <v>8.9</v>
      </c>
      <c r="E45" s="79">
        <v>22</v>
      </c>
      <c r="F45" s="163">
        <v>945</v>
      </c>
      <c r="G45" s="164">
        <v>39.5</v>
      </c>
      <c r="H45" s="150">
        <v>12</v>
      </c>
      <c r="K45" s="232"/>
      <c r="L45" s="187"/>
      <c r="M45" s="30"/>
      <c r="N45" s="30"/>
    </row>
    <row r="46" spans="1:14" s="11" customFormat="1">
      <c r="A46" s="84"/>
      <c r="B46" s="53" t="s">
        <v>2</v>
      </c>
      <c r="C46" s="42">
        <v>3483</v>
      </c>
      <c r="D46" s="166">
        <v>7.7</v>
      </c>
      <c r="E46" s="79">
        <v>31</v>
      </c>
      <c r="F46" s="163">
        <v>2501</v>
      </c>
      <c r="G46" s="164">
        <v>32.5</v>
      </c>
      <c r="H46" s="150">
        <v>29</v>
      </c>
      <c r="K46" s="187"/>
      <c r="L46" s="187"/>
      <c r="M46" s="30"/>
      <c r="N46" s="30"/>
    </row>
    <row r="47" spans="1:14" s="11" customFormat="1">
      <c r="A47" s="84"/>
      <c r="B47" s="53" t="s">
        <v>3</v>
      </c>
      <c r="C47" s="42">
        <v>3264</v>
      </c>
      <c r="D47" s="166">
        <v>7.2</v>
      </c>
      <c r="E47" s="79">
        <v>24</v>
      </c>
      <c r="F47" s="163">
        <v>3389</v>
      </c>
      <c r="G47" s="164">
        <v>29.7</v>
      </c>
      <c r="H47" s="150">
        <v>28</v>
      </c>
      <c r="K47" s="187"/>
      <c r="L47" s="187"/>
      <c r="M47" s="30"/>
      <c r="N47" s="30"/>
    </row>
    <row r="48" spans="1:14" s="11" customFormat="1">
      <c r="A48" s="84"/>
      <c r="B48" s="53" t="s">
        <v>4</v>
      </c>
      <c r="C48" s="42">
        <v>3438</v>
      </c>
      <c r="D48" s="166">
        <v>7.6</v>
      </c>
      <c r="E48" s="79">
        <v>33</v>
      </c>
      <c r="F48" s="163">
        <v>1531</v>
      </c>
      <c r="G48" s="164">
        <v>35.299999999999997</v>
      </c>
      <c r="H48" s="150">
        <v>20</v>
      </c>
      <c r="K48" s="187"/>
      <c r="L48" s="187"/>
      <c r="M48" s="30"/>
      <c r="N48" s="30"/>
    </row>
    <row r="49" spans="1:15" s="11" customFormat="1" ht="25.5" customHeight="1">
      <c r="A49" s="84">
        <v>2012</v>
      </c>
      <c r="B49" s="53" t="s">
        <v>1</v>
      </c>
      <c r="C49" s="42">
        <v>4016</v>
      </c>
      <c r="D49" s="166">
        <v>8.8000000000000007</v>
      </c>
      <c r="E49" s="79">
        <v>23</v>
      </c>
      <c r="F49" s="163">
        <v>907</v>
      </c>
      <c r="G49" s="164">
        <v>38</v>
      </c>
      <c r="H49" s="150">
        <v>18</v>
      </c>
      <c r="K49" s="232"/>
      <c r="L49" s="187"/>
      <c r="M49" s="30"/>
      <c r="N49" s="30"/>
    </row>
    <row r="50" spans="1:15" s="11" customFormat="1">
      <c r="A50" s="84"/>
      <c r="B50" s="53" t="s">
        <v>2</v>
      </c>
      <c r="C50" s="42">
        <v>3720</v>
      </c>
      <c r="D50" s="166">
        <v>8.1999999999999993</v>
      </c>
      <c r="E50" s="79">
        <v>20</v>
      </c>
      <c r="F50" s="163">
        <v>2483</v>
      </c>
      <c r="G50" s="164">
        <v>30.7</v>
      </c>
      <c r="H50" s="150">
        <v>35</v>
      </c>
      <c r="K50" s="187"/>
      <c r="L50" s="187"/>
      <c r="M50" s="30"/>
      <c r="N50" s="30"/>
    </row>
    <row r="51" spans="1:15" s="11" customFormat="1">
      <c r="A51" s="84"/>
      <c r="B51" s="53" t="s">
        <v>3</v>
      </c>
      <c r="C51" s="42">
        <v>3349</v>
      </c>
      <c r="D51" s="166">
        <v>7.3</v>
      </c>
      <c r="E51" s="79">
        <v>24</v>
      </c>
      <c r="F51" s="163">
        <v>3432</v>
      </c>
      <c r="G51" s="164">
        <v>27.2</v>
      </c>
      <c r="H51" s="150">
        <v>24</v>
      </c>
      <c r="K51" s="187"/>
      <c r="L51" s="187"/>
      <c r="M51" s="30"/>
      <c r="N51" s="30"/>
    </row>
    <row r="52" spans="1:15" s="11" customFormat="1">
      <c r="A52" s="84"/>
      <c r="B52" s="53" t="s">
        <v>186</v>
      </c>
      <c r="C52" s="42">
        <v>3671</v>
      </c>
      <c r="D52" s="166">
        <v>8.1</v>
      </c>
      <c r="E52" s="79">
        <v>23</v>
      </c>
      <c r="F52" s="163">
        <v>1658</v>
      </c>
      <c r="G52" s="164">
        <v>35.200000000000003</v>
      </c>
      <c r="H52" s="150">
        <v>24</v>
      </c>
      <c r="J52" s="223"/>
      <c r="K52" s="233"/>
      <c r="L52" s="233"/>
      <c r="M52" s="207"/>
      <c r="N52" s="207"/>
      <c r="O52" s="223"/>
    </row>
    <row r="53" spans="1:15" s="11" customFormat="1" ht="28.5" customHeight="1">
      <c r="A53" s="84">
        <v>2013</v>
      </c>
      <c r="B53" s="53" t="s">
        <v>1</v>
      </c>
      <c r="C53" s="42">
        <v>4215</v>
      </c>
      <c r="D53" s="158">
        <v>9.2144994466381558</v>
      </c>
      <c r="E53" s="79">
        <v>38</v>
      </c>
      <c r="F53" s="163">
        <v>978</v>
      </c>
      <c r="G53" s="164">
        <v>34.4</v>
      </c>
      <c r="H53" s="150">
        <v>10</v>
      </c>
      <c r="K53" s="232"/>
      <c r="L53" s="233"/>
      <c r="M53" s="207"/>
      <c r="N53" s="207"/>
      <c r="O53" s="223"/>
    </row>
    <row r="54" spans="1:15" s="11" customFormat="1">
      <c r="A54" s="84"/>
      <c r="B54" s="53" t="s">
        <v>2</v>
      </c>
      <c r="C54" s="42">
        <v>3732</v>
      </c>
      <c r="D54" s="158">
        <v>8.1586030687671638</v>
      </c>
      <c r="E54" s="79">
        <v>18</v>
      </c>
      <c r="F54" s="163">
        <v>2313</v>
      </c>
      <c r="G54" s="164">
        <v>31.6</v>
      </c>
      <c r="H54" s="150">
        <v>29</v>
      </c>
      <c r="J54" s="224"/>
      <c r="K54" s="232"/>
      <c r="L54" s="233"/>
      <c r="M54" s="207"/>
      <c r="N54" s="207"/>
      <c r="O54" s="223"/>
    </row>
    <row r="55" spans="1:15" s="11" customFormat="1">
      <c r="A55" s="84"/>
      <c r="B55" s="53" t="s">
        <v>3</v>
      </c>
      <c r="C55" s="42">
        <v>3462</v>
      </c>
      <c r="D55" s="158">
        <v>7.5683504351746853</v>
      </c>
      <c r="E55" s="79">
        <v>25</v>
      </c>
      <c r="F55" s="163">
        <v>3287</v>
      </c>
      <c r="G55" s="164">
        <v>27.5</v>
      </c>
      <c r="H55" s="150">
        <v>36</v>
      </c>
      <c r="K55" s="232"/>
      <c r="L55" s="233"/>
      <c r="M55" s="207"/>
      <c r="N55" s="207"/>
      <c r="O55" s="223"/>
    </row>
    <row r="56" spans="1:15" s="11" customFormat="1">
      <c r="A56" s="84"/>
      <c r="B56" s="53" t="s">
        <v>4</v>
      </c>
      <c r="C56" s="42">
        <v>3559</v>
      </c>
      <c r="D56" s="158">
        <v>7.780404159094946</v>
      </c>
      <c r="E56" s="79">
        <v>31</v>
      </c>
      <c r="F56" s="163">
        <v>1548</v>
      </c>
      <c r="G56" s="164">
        <v>34</v>
      </c>
      <c r="H56" s="150">
        <v>25</v>
      </c>
      <c r="K56" s="232"/>
      <c r="L56" s="233"/>
      <c r="M56" s="207"/>
      <c r="N56" s="207"/>
      <c r="O56" s="223"/>
    </row>
    <row r="57" spans="1:15" s="11" customFormat="1" ht="25.5" customHeight="1">
      <c r="A57" s="84" t="s">
        <v>222</v>
      </c>
      <c r="B57" s="53" t="s">
        <v>1</v>
      </c>
      <c r="C57" s="42">
        <v>4009</v>
      </c>
      <c r="D57" s="158">
        <v>8.7128592370108517</v>
      </c>
      <c r="E57" s="79">
        <v>28</v>
      </c>
      <c r="F57" s="163">
        <v>995</v>
      </c>
      <c r="G57" s="164">
        <v>37.200000000000003</v>
      </c>
      <c r="H57" s="150">
        <v>17</v>
      </c>
      <c r="K57" s="234"/>
      <c r="L57" s="233"/>
      <c r="M57" s="207"/>
      <c r="N57" s="207"/>
      <c r="O57" s="223"/>
    </row>
    <row r="58" spans="1:15" s="11" customFormat="1">
      <c r="A58" s="84"/>
      <c r="B58" s="53" t="s">
        <v>2</v>
      </c>
      <c r="C58" s="42">
        <v>3356</v>
      </c>
      <c r="D58" s="158">
        <v>7.2936781240729411</v>
      </c>
      <c r="E58" s="79">
        <v>31</v>
      </c>
      <c r="F58" s="163">
        <v>2526</v>
      </c>
      <c r="G58" s="164">
        <v>30.680918448139348</v>
      </c>
      <c r="H58" s="150">
        <v>30</v>
      </c>
      <c r="K58" s="234"/>
      <c r="L58" s="233"/>
      <c r="M58" s="218"/>
      <c r="N58" s="207"/>
      <c r="O58" s="223"/>
    </row>
    <row r="59" spans="1:15">
      <c r="A59" s="225"/>
      <c r="B59" s="226" t="s">
        <v>3</v>
      </c>
      <c r="C59" s="167">
        <v>3544</v>
      </c>
      <c r="D59" s="162">
        <v>7.7022631918100428</v>
      </c>
      <c r="E59" s="235">
        <v>32</v>
      </c>
      <c r="F59" s="168">
        <v>3457</v>
      </c>
      <c r="G59" s="169">
        <v>28.521839745444026</v>
      </c>
      <c r="H59" s="170">
        <v>35</v>
      </c>
      <c r="I59" s="11"/>
      <c r="J59" s="11"/>
      <c r="K59" s="234"/>
      <c r="L59" s="233"/>
      <c r="M59" s="207"/>
      <c r="N59" s="207"/>
      <c r="O59" s="207"/>
    </row>
    <row r="60" spans="1:15">
      <c r="A60" s="225"/>
      <c r="B60" s="226" t="s">
        <v>4</v>
      </c>
      <c r="C60" s="167">
        <v>3769</v>
      </c>
      <c r="D60" s="162">
        <v>8.1912612781975316</v>
      </c>
      <c r="E60" s="235">
        <v>27</v>
      </c>
      <c r="F60" s="168">
        <v>1572</v>
      </c>
      <c r="G60" s="169">
        <v>35.814249363867681</v>
      </c>
      <c r="H60" s="170">
        <v>28</v>
      </c>
      <c r="I60" s="11"/>
      <c r="J60" s="11"/>
      <c r="K60" s="234"/>
      <c r="L60" s="233"/>
      <c r="M60" s="207"/>
      <c r="N60" s="207"/>
      <c r="O60" s="207"/>
    </row>
    <row r="61" spans="1:15">
      <c r="A61" s="225"/>
      <c r="B61" s="226"/>
      <c r="C61" s="167"/>
      <c r="D61" s="162"/>
      <c r="E61" s="235"/>
      <c r="F61" s="168"/>
      <c r="G61" s="169"/>
      <c r="H61" s="170"/>
      <c r="I61" s="11"/>
      <c r="J61" s="11"/>
      <c r="K61" s="234"/>
      <c r="L61" s="233"/>
      <c r="M61" s="207"/>
      <c r="N61" s="207"/>
      <c r="O61" s="207"/>
    </row>
    <row r="62" spans="1:15" s="11" customFormat="1">
      <c r="A62" s="84" t="s">
        <v>224</v>
      </c>
      <c r="B62" s="53" t="s">
        <v>1</v>
      </c>
      <c r="C62" s="42">
        <v>4467</v>
      </c>
      <c r="D62" s="158">
        <v>9.7082420079999991</v>
      </c>
      <c r="E62" s="79">
        <v>29</v>
      </c>
      <c r="F62" s="163">
        <v>981</v>
      </c>
      <c r="G62" s="164">
        <v>35.881753310000001</v>
      </c>
      <c r="H62" s="150">
        <v>8</v>
      </c>
      <c r="K62" s="232"/>
      <c r="L62" s="233"/>
      <c r="M62" s="207"/>
      <c r="N62" s="207"/>
      <c r="O62" s="223"/>
    </row>
    <row r="63" spans="1:15" s="11" customFormat="1">
      <c r="A63" s="84"/>
      <c r="B63" s="53" t="s">
        <v>2</v>
      </c>
      <c r="C63" s="42">
        <v>3769</v>
      </c>
      <c r="D63" s="158">
        <v>8.1912612781975316</v>
      </c>
      <c r="E63" s="79">
        <v>35</v>
      </c>
      <c r="F63" s="163">
        <v>2456</v>
      </c>
      <c r="G63" s="164">
        <v>32.247557003257327</v>
      </c>
      <c r="H63" s="150">
        <v>21</v>
      </c>
      <c r="K63" s="234"/>
      <c r="L63" s="233"/>
      <c r="M63" s="218"/>
      <c r="N63" s="207"/>
      <c r="O63" s="223"/>
    </row>
    <row r="64" spans="1:15" s="11" customFormat="1">
      <c r="A64" s="84"/>
      <c r="B64" s="53" t="s">
        <v>3</v>
      </c>
      <c r="C64" s="42">
        <v>3490</v>
      </c>
      <c r="D64" s="158">
        <v>7.5849036510770453</v>
      </c>
      <c r="E64" s="79">
        <v>37</v>
      </c>
      <c r="F64" s="163">
        <v>3363</v>
      </c>
      <c r="G64" s="164">
        <v>31.638418079096049</v>
      </c>
      <c r="H64" s="150">
        <v>35</v>
      </c>
      <c r="K64" s="234"/>
      <c r="L64" s="233"/>
      <c r="M64" s="218"/>
      <c r="N64" s="207"/>
      <c r="O64" s="223"/>
    </row>
    <row r="65" spans="1:15" ht="13.5" thickBot="1">
      <c r="A65" s="227"/>
      <c r="B65" s="228" t="s">
        <v>4</v>
      </c>
      <c r="C65" s="236">
        <v>3822</v>
      </c>
      <c r="D65" s="214">
        <v>8.3064474941021391</v>
      </c>
      <c r="E65" s="237">
        <v>23</v>
      </c>
      <c r="F65" s="229">
        <v>1555</v>
      </c>
      <c r="G65" s="230">
        <v>33.954983922829584</v>
      </c>
      <c r="H65" s="238">
        <v>25</v>
      </c>
      <c r="I65" s="11"/>
      <c r="J65" s="11"/>
      <c r="K65" s="234"/>
      <c r="L65" s="233"/>
      <c r="M65" s="207"/>
      <c r="N65" s="207"/>
      <c r="O65" s="207"/>
    </row>
    <row r="66" spans="1:15" ht="12">
      <c r="A66" s="11"/>
      <c r="B66" s="11"/>
      <c r="C66" s="30"/>
      <c r="D66" s="11"/>
      <c r="E66" s="11"/>
      <c r="F66" s="11"/>
      <c r="G66" s="11"/>
      <c r="H66" s="11"/>
      <c r="J66" s="207"/>
      <c r="K66" s="207"/>
      <c r="L66" s="207"/>
      <c r="M66" s="207"/>
      <c r="N66" s="207"/>
      <c r="O66" s="207"/>
    </row>
    <row r="67" spans="1:15" ht="13.5">
      <c r="A67" s="64" t="s">
        <v>209</v>
      </c>
      <c r="C67" s="30"/>
      <c r="K67" s="30"/>
      <c r="L67" s="30"/>
    </row>
    <row r="68" spans="1:15" ht="12">
      <c r="A68" s="30" t="s">
        <v>221</v>
      </c>
      <c r="C68" s="30"/>
      <c r="K68" s="30"/>
      <c r="L68" s="30"/>
    </row>
    <row r="69" spans="1:15">
      <c r="A69" s="30" t="s">
        <v>223</v>
      </c>
    </row>
    <row r="70" spans="1:15">
      <c r="D70" s="206"/>
    </row>
    <row r="71" spans="1:15">
      <c r="F71" s="115"/>
    </row>
    <row r="74" spans="1:15">
      <c r="C74" s="199"/>
    </row>
  </sheetData>
  <mergeCells count="7">
    <mergeCell ref="H3:H4"/>
    <mergeCell ref="G3:G4"/>
    <mergeCell ref="E3:E4"/>
    <mergeCell ref="A3:A4"/>
    <mergeCell ref="B3:B4"/>
    <mergeCell ref="C3:D3"/>
    <mergeCell ref="F3:F4"/>
  </mergeCells>
  <phoneticPr fontId="6" type="noConversion"/>
  <pageMargins left="0.75" right="0.75" top="1" bottom="1" header="0.5" footer="0.5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Normal="100" workbookViewId="0">
      <pane ySplit="4" topLeftCell="A57" activePane="bottomLeft" state="frozen"/>
      <selection activeCell="D29" sqref="D29"/>
      <selection pane="bottomLeft" activeCell="M65" sqref="M65"/>
    </sheetView>
  </sheetViews>
  <sheetFormatPr defaultColWidth="9.140625" defaultRowHeight="12"/>
  <cols>
    <col min="1" max="1" width="10.85546875" style="30" customWidth="1"/>
    <col min="2" max="2" width="10.28515625" style="30" customWidth="1"/>
    <col min="3" max="3" width="9.140625" style="30"/>
    <col min="4" max="4" width="8.7109375" style="30" customWidth="1"/>
    <col min="5" max="5" width="11.28515625" style="30" customWidth="1"/>
    <col min="6" max="6" width="12" style="30" customWidth="1"/>
    <col min="7" max="7" width="12" style="101" customWidth="1"/>
    <col min="8" max="10" width="8.7109375" style="30" customWidth="1"/>
    <col min="11" max="11" width="10.7109375" style="30" customWidth="1"/>
    <col min="12" max="16384" width="9.140625" style="30"/>
  </cols>
  <sheetData>
    <row r="1" spans="1:11">
      <c r="A1" s="61" t="s">
        <v>156</v>
      </c>
      <c r="B1" s="61" t="s">
        <v>212</v>
      </c>
    </row>
    <row r="2" spans="1:11" ht="12.75" thickBot="1"/>
    <row r="3" spans="1:11" s="11" customFormat="1" ht="12.75" customHeight="1">
      <c r="A3" s="282" t="s">
        <v>117</v>
      </c>
      <c r="B3" s="284" t="s">
        <v>118</v>
      </c>
      <c r="C3" s="284" t="s">
        <v>123</v>
      </c>
      <c r="D3" s="298" t="s">
        <v>157</v>
      </c>
      <c r="E3" s="296"/>
      <c r="F3" s="296"/>
      <c r="G3" s="296"/>
      <c r="H3" s="295" t="s">
        <v>162</v>
      </c>
      <c r="I3" s="296"/>
      <c r="J3" s="296"/>
      <c r="K3" s="297"/>
    </row>
    <row r="4" spans="1:11" s="11" customFormat="1" ht="61.5" customHeight="1">
      <c r="A4" s="283"/>
      <c r="B4" s="285"/>
      <c r="C4" s="285"/>
      <c r="D4" s="118" t="s">
        <v>158</v>
      </c>
      <c r="E4" s="197" t="s">
        <v>159</v>
      </c>
      <c r="F4" s="197" t="s">
        <v>160</v>
      </c>
      <c r="G4" s="118" t="s">
        <v>168</v>
      </c>
      <c r="H4" s="134" t="s">
        <v>161</v>
      </c>
      <c r="I4" s="118" t="s">
        <v>167</v>
      </c>
      <c r="J4" s="118" t="s">
        <v>163</v>
      </c>
      <c r="K4" s="135" t="s">
        <v>164</v>
      </c>
    </row>
    <row r="5" spans="1:11" s="11" customFormat="1" hidden="1">
      <c r="A5" s="82">
        <v>2001</v>
      </c>
      <c r="B5" s="53" t="s">
        <v>1</v>
      </c>
      <c r="C5" s="104">
        <v>4103</v>
      </c>
      <c r="D5" s="138">
        <v>941</v>
      </c>
      <c r="E5" s="139">
        <v>887</v>
      </c>
      <c r="F5" s="139">
        <v>644</v>
      </c>
      <c r="G5" s="139">
        <v>42</v>
      </c>
      <c r="H5" s="136">
        <v>59</v>
      </c>
      <c r="I5" s="105">
        <v>5</v>
      </c>
      <c r="J5" s="105">
        <v>5</v>
      </c>
      <c r="K5" s="137">
        <v>2</v>
      </c>
    </row>
    <row r="6" spans="1:11" s="11" customFormat="1" hidden="1">
      <c r="A6" s="82"/>
      <c r="B6" s="53" t="s">
        <v>2</v>
      </c>
      <c r="C6" s="104">
        <v>3573</v>
      </c>
      <c r="D6" s="138">
        <v>910</v>
      </c>
      <c r="E6" s="139">
        <v>771</v>
      </c>
      <c r="F6" s="139">
        <v>465</v>
      </c>
      <c r="G6" s="139">
        <v>52</v>
      </c>
      <c r="H6" s="136">
        <v>50</v>
      </c>
      <c r="I6" s="90">
        <v>15</v>
      </c>
      <c r="J6" s="90">
        <v>3</v>
      </c>
      <c r="K6" s="137">
        <v>1</v>
      </c>
    </row>
    <row r="7" spans="1:11" s="11" customFormat="1" hidden="1">
      <c r="A7" s="82"/>
      <c r="B7" s="53" t="s">
        <v>3</v>
      </c>
      <c r="C7" s="104">
        <v>3336</v>
      </c>
      <c r="D7" s="138">
        <v>905</v>
      </c>
      <c r="E7" s="139">
        <v>755</v>
      </c>
      <c r="F7" s="139">
        <v>423</v>
      </c>
      <c r="G7" s="139">
        <v>36</v>
      </c>
      <c r="H7" s="136">
        <v>45</v>
      </c>
      <c r="I7" s="90">
        <v>7</v>
      </c>
      <c r="J7" s="90">
        <v>5</v>
      </c>
      <c r="K7" s="137">
        <v>6</v>
      </c>
    </row>
    <row r="8" spans="1:11" s="11" customFormat="1" hidden="1">
      <c r="A8" s="82"/>
      <c r="B8" s="53" t="s">
        <v>4</v>
      </c>
      <c r="C8" s="104">
        <v>3501</v>
      </c>
      <c r="D8" s="138">
        <v>940</v>
      </c>
      <c r="E8" s="139">
        <v>735</v>
      </c>
      <c r="F8" s="139">
        <v>443</v>
      </c>
      <c r="G8" s="139">
        <v>28</v>
      </c>
      <c r="H8" s="136">
        <v>52</v>
      </c>
      <c r="I8" s="90">
        <v>8</v>
      </c>
      <c r="J8" s="90">
        <v>3</v>
      </c>
      <c r="K8" s="137">
        <v>6</v>
      </c>
    </row>
    <row r="9" spans="1:11" s="11" customFormat="1" hidden="1">
      <c r="A9" s="82"/>
      <c r="B9" s="79"/>
      <c r="C9" s="104"/>
      <c r="D9" s="138"/>
      <c r="E9" s="139"/>
      <c r="F9" s="139"/>
      <c r="G9" s="139"/>
      <c r="H9" s="136"/>
      <c r="I9" s="90"/>
      <c r="J9" s="90"/>
      <c r="K9" s="137"/>
    </row>
    <row r="10" spans="1:11" s="11" customFormat="1" hidden="1">
      <c r="A10" s="82">
        <v>2002</v>
      </c>
      <c r="B10" s="53" t="s">
        <v>1</v>
      </c>
      <c r="C10" s="104">
        <v>3871</v>
      </c>
      <c r="D10" s="138">
        <v>877</v>
      </c>
      <c r="E10" s="139">
        <v>790</v>
      </c>
      <c r="F10" s="139">
        <v>546</v>
      </c>
      <c r="G10" s="139">
        <v>42</v>
      </c>
      <c r="H10" s="136">
        <v>67</v>
      </c>
      <c r="I10" s="90">
        <v>9</v>
      </c>
      <c r="J10" s="90">
        <v>3</v>
      </c>
      <c r="K10" s="137">
        <v>6</v>
      </c>
    </row>
    <row r="11" spans="1:11" s="11" customFormat="1" hidden="1">
      <c r="A11" s="82"/>
      <c r="B11" s="53" t="s">
        <v>2</v>
      </c>
      <c r="C11" s="104">
        <v>3511</v>
      </c>
      <c r="D11" s="138">
        <v>887</v>
      </c>
      <c r="E11" s="139">
        <v>707</v>
      </c>
      <c r="F11" s="139">
        <v>450</v>
      </c>
      <c r="G11" s="139">
        <v>56</v>
      </c>
      <c r="H11" s="136">
        <v>52</v>
      </c>
      <c r="I11" s="90">
        <v>24</v>
      </c>
      <c r="J11" s="90">
        <v>8</v>
      </c>
      <c r="K11" s="137">
        <v>9</v>
      </c>
    </row>
    <row r="12" spans="1:11" s="11" customFormat="1" hidden="1">
      <c r="A12" s="82"/>
      <c r="B12" s="53" t="s">
        <v>3</v>
      </c>
      <c r="C12" s="104">
        <v>3527</v>
      </c>
      <c r="D12" s="138">
        <v>944</v>
      </c>
      <c r="E12" s="139">
        <v>717</v>
      </c>
      <c r="F12" s="139">
        <v>438</v>
      </c>
      <c r="G12" s="139">
        <v>43</v>
      </c>
      <c r="H12" s="136">
        <v>49</v>
      </c>
      <c r="I12" s="90">
        <v>18</v>
      </c>
      <c r="J12" s="90">
        <v>7</v>
      </c>
      <c r="K12" s="137">
        <v>3</v>
      </c>
    </row>
    <row r="13" spans="1:11" s="11" customFormat="1" hidden="1">
      <c r="A13" s="82"/>
      <c r="B13" s="53" t="s">
        <v>4</v>
      </c>
      <c r="C13" s="104">
        <v>3677</v>
      </c>
      <c r="D13" s="138">
        <v>944</v>
      </c>
      <c r="E13" s="139">
        <v>734</v>
      </c>
      <c r="F13" s="139">
        <v>449</v>
      </c>
      <c r="G13" s="139">
        <v>42</v>
      </c>
      <c r="H13" s="136">
        <v>70</v>
      </c>
      <c r="I13" s="90">
        <v>17</v>
      </c>
      <c r="J13" s="90">
        <v>8</v>
      </c>
      <c r="K13" s="137">
        <v>8</v>
      </c>
    </row>
    <row r="14" spans="1:11" s="11" customFormat="1" hidden="1">
      <c r="A14" s="82"/>
      <c r="B14" s="79"/>
      <c r="C14" s="104"/>
      <c r="D14" s="138"/>
      <c r="E14" s="139"/>
      <c r="F14" s="139"/>
      <c r="G14" s="139"/>
      <c r="H14" s="136"/>
      <c r="I14" s="90"/>
      <c r="J14" s="90"/>
      <c r="K14" s="137"/>
    </row>
    <row r="15" spans="1:11" s="11" customFormat="1" hidden="1">
      <c r="A15" s="82">
        <v>2003</v>
      </c>
      <c r="B15" s="53" t="s">
        <v>1</v>
      </c>
      <c r="C15" s="104">
        <v>3860</v>
      </c>
      <c r="D15" s="138">
        <v>906</v>
      </c>
      <c r="E15" s="139">
        <v>786</v>
      </c>
      <c r="F15" s="139">
        <v>635</v>
      </c>
      <c r="G15" s="139">
        <v>34</v>
      </c>
      <c r="H15" s="136">
        <v>45</v>
      </c>
      <c r="I15" s="90">
        <v>13</v>
      </c>
      <c r="J15" s="90">
        <v>11</v>
      </c>
      <c r="K15" s="137">
        <v>9</v>
      </c>
    </row>
    <row r="16" spans="1:11" s="11" customFormat="1" hidden="1">
      <c r="A16" s="82"/>
      <c r="B16" s="53" t="s">
        <v>2</v>
      </c>
      <c r="C16" s="104">
        <v>3442</v>
      </c>
      <c r="D16" s="138">
        <v>889</v>
      </c>
      <c r="E16" s="139">
        <v>723</v>
      </c>
      <c r="F16" s="139">
        <v>464</v>
      </c>
      <c r="G16" s="139">
        <v>38</v>
      </c>
      <c r="H16" s="136">
        <v>62</v>
      </c>
      <c r="I16" s="90">
        <v>14</v>
      </c>
      <c r="J16" s="90">
        <v>4</v>
      </c>
      <c r="K16" s="137">
        <v>8</v>
      </c>
    </row>
    <row r="17" spans="1:11" s="11" customFormat="1" hidden="1">
      <c r="A17" s="82"/>
      <c r="B17" s="53" t="s">
        <v>3</v>
      </c>
      <c r="C17" s="104">
        <v>3464</v>
      </c>
      <c r="D17" s="138">
        <v>989</v>
      </c>
      <c r="E17" s="139">
        <v>644</v>
      </c>
      <c r="F17" s="139">
        <v>419</v>
      </c>
      <c r="G17" s="139">
        <v>41</v>
      </c>
      <c r="H17" s="136">
        <v>47</v>
      </c>
      <c r="I17" s="90">
        <v>14</v>
      </c>
      <c r="J17" s="90">
        <v>5</v>
      </c>
      <c r="K17" s="137">
        <v>7</v>
      </c>
    </row>
    <row r="18" spans="1:11" s="11" customFormat="1" hidden="1">
      <c r="A18" s="82"/>
      <c r="B18" s="53" t="s">
        <v>4</v>
      </c>
      <c r="C18" s="104">
        <v>3696</v>
      </c>
      <c r="D18" s="138">
        <v>973</v>
      </c>
      <c r="E18" s="139">
        <v>690</v>
      </c>
      <c r="F18" s="139">
        <v>564</v>
      </c>
      <c r="G18" s="139">
        <v>31</v>
      </c>
      <c r="H18" s="136">
        <v>60</v>
      </c>
      <c r="I18" s="90">
        <v>11</v>
      </c>
      <c r="J18" s="90">
        <v>10</v>
      </c>
      <c r="K18" s="137">
        <v>10</v>
      </c>
    </row>
    <row r="19" spans="1:11" s="11" customFormat="1" hidden="1">
      <c r="A19" s="82"/>
      <c r="B19" s="79"/>
      <c r="C19" s="104"/>
      <c r="D19" s="138"/>
      <c r="E19" s="139"/>
      <c r="F19" s="139"/>
      <c r="G19" s="139"/>
      <c r="H19" s="136"/>
      <c r="I19" s="90"/>
      <c r="J19" s="90"/>
      <c r="K19" s="137"/>
    </row>
    <row r="20" spans="1:11" s="11" customFormat="1" hidden="1">
      <c r="A20" s="82">
        <v>2004</v>
      </c>
      <c r="B20" s="53" t="s">
        <v>1</v>
      </c>
      <c r="C20" s="104">
        <v>3867</v>
      </c>
      <c r="D20" s="138">
        <v>935</v>
      </c>
      <c r="E20" s="139">
        <v>761</v>
      </c>
      <c r="F20" s="139">
        <v>628</v>
      </c>
      <c r="G20" s="139">
        <v>37</v>
      </c>
      <c r="H20" s="136">
        <v>55</v>
      </c>
      <c r="I20" s="90">
        <v>12</v>
      </c>
      <c r="J20" s="90">
        <v>11</v>
      </c>
      <c r="K20" s="137">
        <v>16</v>
      </c>
    </row>
    <row r="21" spans="1:11" s="11" customFormat="1" hidden="1">
      <c r="A21" s="82"/>
      <c r="B21" s="53" t="s">
        <v>2</v>
      </c>
      <c r="C21" s="104">
        <v>3558</v>
      </c>
      <c r="D21" s="138">
        <v>920</v>
      </c>
      <c r="E21" s="139">
        <v>657</v>
      </c>
      <c r="F21" s="139">
        <v>458</v>
      </c>
      <c r="G21" s="139">
        <v>37</v>
      </c>
      <c r="H21" s="136">
        <v>62</v>
      </c>
      <c r="I21" s="90">
        <v>12</v>
      </c>
      <c r="J21" s="90">
        <v>5</v>
      </c>
      <c r="K21" s="137">
        <v>14</v>
      </c>
    </row>
    <row r="22" spans="1:11" s="11" customFormat="1" hidden="1">
      <c r="A22" s="82"/>
      <c r="B22" s="53" t="s">
        <v>3</v>
      </c>
      <c r="C22" s="104">
        <v>3434</v>
      </c>
      <c r="D22" s="138">
        <v>940</v>
      </c>
      <c r="E22" s="139">
        <v>658</v>
      </c>
      <c r="F22" s="139">
        <v>425</v>
      </c>
      <c r="G22" s="139">
        <v>37</v>
      </c>
      <c r="H22" s="136">
        <v>68</v>
      </c>
      <c r="I22" s="90">
        <v>11</v>
      </c>
      <c r="J22" s="90">
        <v>14</v>
      </c>
      <c r="K22" s="137">
        <v>7</v>
      </c>
    </row>
    <row r="23" spans="1:11" s="11" customFormat="1" hidden="1">
      <c r="A23" s="82"/>
      <c r="B23" s="53" t="s">
        <v>4</v>
      </c>
      <c r="C23" s="104">
        <v>3495</v>
      </c>
      <c r="D23" s="138">
        <v>962</v>
      </c>
      <c r="E23" s="139">
        <v>699</v>
      </c>
      <c r="F23" s="139">
        <v>439</v>
      </c>
      <c r="G23" s="139">
        <v>35</v>
      </c>
      <c r="H23" s="136">
        <v>70</v>
      </c>
      <c r="I23" s="90">
        <v>13</v>
      </c>
      <c r="J23" s="90">
        <v>14</v>
      </c>
      <c r="K23" s="137">
        <v>7</v>
      </c>
    </row>
    <row r="24" spans="1:11" s="11" customFormat="1" hidden="1">
      <c r="A24" s="82"/>
      <c r="B24" s="79"/>
      <c r="C24" s="104"/>
      <c r="D24" s="138"/>
      <c r="E24" s="139"/>
      <c r="F24" s="139"/>
      <c r="G24" s="139"/>
      <c r="H24" s="136"/>
      <c r="I24" s="90"/>
      <c r="J24" s="90"/>
      <c r="K24" s="137"/>
    </row>
    <row r="25" spans="1:11" s="11" customFormat="1" hidden="1">
      <c r="A25" s="82">
        <v>2005</v>
      </c>
      <c r="B25" s="53" t="s">
        <v>1</v>
      </c>
      <c r="C25" s="104">
        <v>3796</v>
      </c>
      <c r="D25" s="138">
        <v>946</v>
      </c>
      <c r="E25" s="139">
        <v>716</v>
      </c>
      <c r="F25" s="139">
        <v>613</v>
      </c>
      <c r="G25" s="139">
        <v>45</v>
      </c>
      <c r="H25" s="136">
        <v>57</v>
      </c>
      <c r="I25" s="90">
        <v>15</v>
      </c>
      <c r="J25" s="90">
        <v>16</v>
      </c>
      <c r="K25" s="137">
        <v>11</v>
      </c>
    </row>
    <row r="26" spans="1:11" s="11" customFormat="1" hidden="1">
      <c r="A26" s="82"/>
      <c r="B26" s="53" t="s">
        <v>2</v>
      </c>
      <c r="C26" s="104">
        <v>3665</v>
      </c>
      <c r="D26" s="138">
        <v>971</v>
      </c>
      <c r="E26" s="139">
        <v>694</v>
      </c>
      <c r="F26" s="139">
        <v>506</v>
      </c>
      <c r="G26" s="139">
        <v>51</v>
      </c>
      <c r="H26" s="136">
        <v>53</v>
      </c>
      <c r="I26" s="90">
        <v>23</v>
      </c>
      <c r="J26" s="90">
        <v>16</v>
      </c>
      <c r="K26" s="137">
        <v>7</v>
      </c>
    </row>
    <row r="27" spans="1:11" s="11" customFormat="1" hidden="1">
      <c r="A27" s="82"/>
      <c r="B27" s="53" t="s">
        <v>3</v>
      </c>
      <c r="C27" s="104">
        <v>3358</v>
      </c>
      <c r="D27" s="138">
        <v>927</v>
      </c>
      <c r="E27" s="139">
        <v>618</v>
      </c>
      <c r="F27" s="139">
        <v>374</v>
      </c>
      <c r="G27" s="139">
        <v>67</v>
      </c>
      <c r="H27" s="136">
        <v>70</v>
      </c>
      <c r="I27" s="90">
        <v>28</v>
      </c>
      <c r="J27" s="90">
        <v>21</v>
      </c>
      <c r="K27" s="137">
        <v>9</v>
      </c>
    </row>
    <row r="28" spans="1:11" s="11" customFormat="1" hidden="1">
      <c r="A28" s="82"/>
      <c r="B28" s="53" t="s">
        <v>4</v>
      </c>
      <c r="C28" s="104">
        <v>3405</v>
      </c>
      <c r="D28" s="138">
        <v>891</v>
      </c>
      <c r="E28" s="139">
        <v>680</v>
      </c>
      <c r="F28" s="139">
        <v>428</v>
      </c>
      <c r="G28" s="139">
        <v>50</v>
      </c>
      <c r="H28" s="136">
        <v>66</v>
      </c>
      <c r="I28" s="90">
        <v>18</v>
      </c>
      <c r="J28" s="90">
        <v>16</v>
      </c>
      <c r="K28" s="137">
        <v>8</v>
      </c>
    </row>
    <row r="29" spans="1:11" s="11" customFormat="1" hidden="1">
      <c r="A29" s="82"/>
      <c r="B29" s="79"/>
      <c r="C29" s="104"/>
      <c r="D29" s="138"/>
      <c r="E29" s="139"/>
      <c r="F29" s="139"/>
      <c r="G29" s="139"/>
      <c r="H29" s="136"/>
      <c r="I29" s="90"/>
      <c r="J29" s="90"/>
      <c r="K29" s="137"/>
    </row>
    <row r="30" spans="1:11" s="11" customFormat="1" hidden="1">
      <c r="A30" s="83">
        <v>2006</v>
      </c>
      <c r="B30" s="53" t="s">
        <v>1</v>
      </c>
      <c r="C30" s="52">
        <v>4022</v>
      </c>
      <c r="D30" s="140">
        <v>1004</v>
      </c>
      <c r="E30" s="139">
        <v>761</v>
      </c>
      <c r="F30" s="139">
        <v>590</v>
      </c>
      <c r="G30" s="139">
        <v>54</v>
      </c>
      <c r="H30" s="136">
        <v>72</v>
      </c>
      <c r="I30" s="90">
        <v>13</v>
      </c>
      <c r="J30" s="90">
        <v>18</v>
      </c>
      <c r="K30" s="137">
        <v>20</v>
      </c>
    </row>
    <row r="31" spans="1:11" s="11" customFormat="1" hidden="1">
      <c r="A31" s="83"/>
      <c r="B31" s="53" t="s">
        <v>2</v>
      </c>
      <c r="C31" s="52">
        <v>3619</v>
      </c>
      <c r="D31" s="140">
        <v>949</v>
      </c>
      <c r="E31" s="139">
        <v>636</v>
      </c>
      <c r="F31" s="139">
        <v>521</v>
      </c>
      <c r="G31" s="139">
        <v>82</v>
      </c>
      <c r="H31" s="136">
        <v>65</v>
      </c>
      <c r="I31" s="90">
        <v>25</v>
      </c>
      <c r="J31" s="90">
        <v>9</v>
      </c>
      <c r="K31" s="137">
        <v>16</v>
      </c>
    </row>
    <row r="32" spans="1:11" s="11" customFormat="1" hidden="1">
      <c r="A32" s="83"/>
      <c r="B32" s="53" t="s">
        <v>3</v>
      </c>
      <c r="C32" s="52">
        <v>3427</v>
      </c>
      <c r="D32" s="140">
        <v>963</v>
      </c>
      <c r="E32" s="139">
        <v>594</v>
      </c>
      <c r="F32" s="139">
        <v>407</v>
      </c>
      <c r="G32" s="139">
        <v>80</v>
      </c>
      <c r="H32" s="136">
        <v>60</v>
      </c>
      <c r="I32" s="90">
        <v>30</v>
      </c>
      <c r="J32" s="90">
        <v>8</v>
      </c>
      <c r="K32" s="137">
        <v>15</v>
      </c>
    </row>
    <row r="33" spans="1:11" s="11" customFormat="1" hidden="1">
      <c r="A33" s="83"/>
      <c r="B33" s="53" t="s">
        <v>4</v>
      </c>
      <c r="C33" s="52">
        <v>3464</v>
      </c>
      <c r="D33" s="140">
        <v>932</v>
      </c>
      <c r="E33" s="139">
        <v>565</v>
      </c>
      <c r="F33" s="139">
        <v>464</v>
      </c>
      <c r="G33" s="139">
        <v>75</v>
      </c>
      <c r="H33" s="136">
        <v>51</v>
      </c>
      <c r="I33" s="90">
        <v>23</v>
      </c>
      <c r="J33" s="90">
        <v>21</v>
      </c>
      <c r="K33" s="137">
        <v>12</v>
      </c>
    </row>
    <row r="34" spans="1:11" s="11" customFormat="1" hidden="1">
      <c r="A34" s="83"/>
      <c r="B34" s="53"/>
      <c r="C34" s="52"/>
      <c r="D34" s="140"/>
      <c r="E34" s="139"/>
      <c r="F34" s="139"/>
      <c r="G34" s="139"/>
      <c r="H34" s="136"/>
      <c r="I34" s="90"/>
      <c r="J34" s="90"/>
      <c r="K34" s="137"/>
    </row>
    <row r="35" spans="1:11" s="11" customFormat="1" hidden="1">
      <c r="A35" s="83">
        <v>2007</v>
      </c>
      <c r="B35" s="53" t="s">
        <v>1</v>
      </c>
      <c r="C35" s="52">
        <v>4188</v>
      </c>
      <c r="D35" s="140">
        <v>995</v>
      </c>
      <c r="E35" s="139">
        <v>715</v>
      </c>
      <c r="F35" s="139">
        <v>659</v>
      </c>
      <c r="G35" s="139">
        <v>65</v>
      </c>
      <c r="H35" s="136">
        <v>83</v>
      </c>
      <c r="I35" s="90">
        <v>21</v>
      </c>
      <c r="J35" s="90">
        <v>12</v>
      </c>
      <c r="K35" s="137">
        <v>15</v>
      </c>
    </row>
    <row r="36" spans="1:11" s="11" customFormat="1" hidden="1">
      <c r="A36" s="83"/>
      <c r="B36" s="53" t="s">
        <v>2</v>
      </c>
      <c r="C36" s="52">
        <v>3612</v>
      </c>
      <c r="D36" s="140">
        <v>967</v>
      </c>
      <c r="E36" s="139">
        <v>632</v>
      </c>
      <c r="F36" s="139">
        <v>458</v>
      </c>
      <c r="G36" s="139">
        <v>47</v>
      </c>
      <c r="H36" s="136">
        <v>66</v>
      </c>
      <c r="I36" s="90">
        <v>20</v>
      </c>
      <c r="J36" s="90">
        <v>18</v>
      </c>
      <c r="K36" s="137">
        <v>15</v>
      </c>
    </row>
    <row r="37" spans="1:11" s="11" customFormat="1" hidden="1">
      <c r="A37" s="83"/>
      <c r="B37" s="53" t="s">
        <v>3</v>
      </c>
      <c r="C37" s="52">
        <v>3253</v>
      </c>
      <c r="D37" s="140">
        <v>951</v>
      </c>
      <c r="E37" s="139">
        <v>535</v>
      </c>
      <c r="F37" s="139">
        <v>403</v>
      </c>
      <c r="G37" s="139">
        <v>56</v>
      </c>
      <c r="H37" s="136">
        <v>63</v>
      </c>
      <c r="I37" s="90">
        <v>25</v>
      </c>
      <c r="J37" s="90">
        <v>7</v>
      </c>
      <c r="K37" s="137">
        <v>17</v>
      </c>
    </row>
    <row r="38" spans="1:11" s="11" customFormat="1" hidden="1">
      <c r="A38" s="83"/>
      <c r="B38" s="53" t="s">
        <v>4</v>
      </c>
      <c r="C38" s="52">
        <v>3596</v>
      </c>
      <c r="D38" s="140">
        <v>957</v>
      </c>
      <c r="E38" s="139">
        <v>612</v>
      </c>
      <c r="F38" s="139">
        <v>472</v>
      </c>
      <c r="G38" s="139">
        <v>74</v>
      </c>
      <c r="H38" s="136">
        <v>71</v>
      </c>
      <c r="I38" s="90">
        <v>20</v>
      </c>
      <c r="J38" s="90">
        <v>22</v>
      </c>
      <c r="K38" s="137">
        <v>30</v>
      </c>
    </row>
    <row r="39" spans="1:11" s="11" customFormat="1" hidden="1">
      <c r="A39" s="83"/>
      <c r="B39" s="53"/>
      <c r="C39" s="52"/>
      <c r="D39" s="140"/>
      <c r="E39" s="139"/>
      <c r="F39" s="139"/>
      <c r="G39" s="139"/>
      <c r="H39" s="136"/>
      <c r="I39" s="90"/>
      <c r="J39" s="90"/>
      <c r="K39" s="137"/>
    </row>
    <row r="40" spans="1:11" s="11" customFormat="1" hidden="1">
      <c r="A40" s="83">
        <v>2008</v>
      </c>
      <c r="B40" s="53" t="s">
        <v>1</v>
      </c>
      <c r="C40" s="52">
        <v>4145</v>
      </c>
      <c r="D40" s="140">
        <v>1016</v>
      </c>
      <c r="E40" s="139">
        <v>685</v>
      </c>
      <c r="F40" s="139">
        <v>674</v>
      </c>
      <c r="G40" s="139">
        <v>64</v>
      </c>
      <c r="H40" s="136">
        <v>78</v>
      </c>
      <c r="I40" s="90">
        <v>20</v>
      </c>
      <c r="J40" s="90">
        <v>22</v>
      </c>
      <c r="K40" s="137">
        <v>58</v>
      </c>
    </row>
    <row r="41" spans="1:11" s="11" customFormat="1" hidden="1">
      <c r="A41" s="83"/>
      <c r="B41" s="53" t="s">
        <v>2</v>
      </c>
      <c r="C41" s="52">
        <v>3599</v>
      </c>
      <c r="D41" s="140">
        <v>946</v>
      </c>
      <c r="E41" s="139">
        <v>612</v>
      </c>
      <c r="F41" s="139">
        <v>508</v>
      </c>
      <c r="G41" s="139">
        <v>62</v>
      </c>
      <c r="H41" s="136">
        <v>79</v>
      </c>
      <c r="I41" s="90">
        <v>24</v>
      </c>
      <c r="J41" s="90">
        <v>30</v>
      </c>
      <c r="K41" s="137">
        <v>37</v>
      </c>
    </row>
    <row r="42" spans="1:11" s="11" customFormat="1" hidden="1">
      <c r="A42" s="83"/>
      <c r="B42" s="53" t="s">
        <v>3</v>
      </c>
      <c r="C42" s="52">
        <v>3419</v>
      </c>
      <c r="D42" s="140">
        <v>1035</v>
      </c>
      <c r="E42" s="139">
        <v>546</v>
      </c>
      <c r="F42" s="139">
        <v>402</v>
      </c>
      <c r="G42" s="139">
        <v>64</v>
      </c>
      <c r="H42" s="136">
        <v>68</v>
      </c>
      <c r="I42" s="90">
        <v>17</v>
      </c>
      <c r="J42" s="90">
        <v>17</v>
      </c>
      <c r="K42" s="137">
        <v>50</v>
      </c>
    </row>
    <row r="43" spans="1:11" s="11" customFormat="1" hidden="1">
      <c r="A43" s="83"/>
      <c r="B43" s="53" t="s">
        <v>4</v>
      </c>
      <c r="C43" s="52">
        <v>3744</v>
      </c>
      <c r="D43" s="140">
        <v>974</v>
      </c>
      <c r="E43" s="139">
        <v>567</v>
      </c>
      <c r="F43" s="139">
        <v>512</v>
      </c>
      <c r="G43" s="139">
        <v>92</v>
      </c>
      <c r="H43" s="136">
        <v>51</v>
      </c>
      <c r="I43" s="90">
        <v>28</v>
      </c>
      <c r="J43" s="90">
        <v>15</v>
      </c>
      <c r="K43" s="137">
        <v>46</v>
      </c>
    </row>
    <row r="44" spans="1:11" s="11" customFormat="1" hidden="1">
      <c r="A44" s="83"/>
      <c r="B44" s="53"/>
      <c r="C44" s="52"/>
      <c r="D44" s="140"/>
      <c r="E44" s="139"/>
      <c r="F44" s="141"/>
      <c r="G44" s="139"/>
      <c r="H44" s="136"/>
      <c r="I44" s="90"/>
      <c r="J44" s="90"/>
      <c r="K44" s="137"/>
    </row>
    <row r="45" spans="1:11" s="11" customFormat="1">
      <c r="A45" s="83">
        <v>2009</v>
      </c>
      <c r="B45" s="53" t="s">
        <v>1</v>
      </c>
      <c r="C45" s="52">
        <v>4177</v>
      </c>
      <c r="D45" s="42">
        <v>978</v>
      </c>
      <c r="E45" s="80">
        <v>695</v>
      </c>
      <c r="F45" s="171">
        <v>706</v>
      </c>
      <c r="G45" s="80">
        <v>69</v>
      </c>
      <c r="H45" s="172">
        <v>89</v>
      </c>
      <c r="I45" s="80">
        <v>20</v>
      </c>
      <c r="J45" s="80">
        <v>16</v>
      </c>
      <c r="K45" s="173">
        <v>44</v>
      </c>
    </row>
    <row r="46" spans="1:11" s="11" customFormat="1">
      <c r="A46" s="83"/>
      <c r="B46" s="53" t="s">
        <v>2</v>
      </c>
      <c r="C46" s="52">
        <v>3442</v>
      </c>
      <c r="D46" s="42">
        <v>953</v>
      </c>
      <c r="E46" s="80">
        <v>545</v>
      </c>
      <c r="F46" s="171">
        <v>472</v>
      </c>
      <c r="G46" s="80">
        <v>68</v>
      </c>
      <c r="H46" s="172">
        <v>59</v>
      </c>
      <c r="I46" s="80">
        <v>19</v>
      </c>
      <c r="J46" s="80">
        <v>16</v>
      </c>
      <c r="K46" s="173">
        <v>31</v>
      </c>
    </row>
    <row r="47" spans="1:11" s="11" customFormat="1">
      <c r="A47" s="83"/>
      <c r="B47" s="53" t="s">
        <v>3</v>
      </c>
      <c r="C47" s="52">
        <v>3235</v>
      </c>
      <c r="D47" s="42">
        <v>974</v>
      </c>
      <c r="E47" s="80">
        <v>490</v>
      </c>
      <c r="F47" s="171">
        <v>370</v>
      </c>
      <c r="G47" s="80">
        <v>63</v>
      </c>
      <c r="H47" s="172">
        <v>64</v>
      </c>
      <c r="I47" s="80">
        <v>18</v>
      </c>
      <c r="J47" s="80">
        <v>9</v>
      </c>
      <c r="K47" s="173">
        <v>19</v>
      </c>
    </row>
    <row r="48" spans="1:11" s="11" customFormat="1">
      <c r="A48" s="83"/>
      <c r="B48" s="53" t="s">
        <v>4</v>
      </c>
      <c r="C48" s="52">
        <v>3559</v>
      </c>
      <c r="D48" s="42">
        <v>980</v>
      </c>
      <c r="E48" s="80">
        <v>575</v>
      </c>
      <c r="F48" s="171">
        <v>469</v>
      </c>
      <c r="G48" s="80">
        <v>60</v>
      </c>
      <c r="H48" s="172">
        <v>71</v>
      </c>
      <c r="I48" s="80">
        <v>27</v>
      </c>
      <c r="J48" s="80">
        <v>9</v>
      </c>
      <c r="K48" s="173">
        <v>30</v>
      </c>
    </row>
    <row r="49" spans="1:11" s="11" customFormat="1" ht="25.5" customHeight="1">
      <c r="A49" s="83">
        <v>2010</v>
      </c>
      <c r="B49" s="53" t="s">
        <v>1</v>
      </c>
      <c r="C49" s="52">
        <v>4114</v>
      </c>
      <c r="D49" s="42">
        <v>1013</v>
      </c>
      <c r="E49" s="80">
        <v>681</v>
      </c>
      <c r="F49" s="80">
        <v>597</v>
      </c>
      <c r="G49" s="80">
        <v>96</v>
      </c>
      <c r="H49" s="172">
        <v>82</v>
      </c>
      <c r="I49" s="80">
        <v>33</v>
      </c>
      <c r="J49" s="80">
        <v>7</v>
      </c>
      <c r="K49" s="173">
        <v>25</v>
      </c>
    </row>
    <row r="50" spans="1:11" s="11" customFormat="1">
      <c r="A50" s="83"/>
      <c r="B50" s="53" t="s">
        <v>2</v>
      </c>
      <c r="C50" s="52">
        <v>3340</v>
      </c>
      <c r="D50" s="42">
        <v>965</v>
      </c>
      <c r="E50" s="80">
        <v>504</v>
      </c>
      <c r="F50" s="80">
        <v>415</v>
      </c>
      <c r="G50" s="80">
        <v>58</v>
      </c>
      <c r="H50" s="172">
        <v>76</v>
      </c>
      <c r="I50" s="80">
        <v>19</v>
      </c>
      <c r="J50" s="80">
        <v>9</v>
      </c>
      <c r="K50" s="173">
        <v>23</v>
      </c>
    </row>
    <row r="51" spans="1:11" s="11" customFormat="1">
      <c r="A51" s="83"/>
      <c r="B51" s="53" t="s">
        <v>3</v>
      </c>
      <c r="C51" s="52">
        <v>3279</v>
      </c>
      <c r="D51" s="42">
        <v>1011</v>
      </c>
      <c r="E51" s="80">
        <v>492</v>
      </c>
      <c r="F51" s="80">
        <v>382</v>
      </c>
      <c r="G51" s="80">
        <v>80</v>
      </c>
      <c r="H51" s="172">
        <v>62</v>
      </c>
      <c r="I51" s="80">
        <v>21</v>
      </c>
      <c r="J51" s="80">
        <v>8</v>
      </c>
      <c r="K51" s="173">
        <v>26</v>
      </c>
    </row>
    <row r="52" spans="1:11" s="11" customFormat="1">
      <c r="A52" s="83"/>
      <c r="B52" s="53" t="s">
        <v>4</v>
      </c>
      <c r="C52" s="52">
        <v>3724</v>
      </c>
      <c r="D52" s="42">
        <v>1029</v>
      </c>
      <c r="E52" s="80">
        <v>557</v>
      </c>
      <c r="F52" s="80">
        <v>492</v>
      </c>
      <c r="G52" s="80">
        <v>79</v>
      </c>
      <c r="H52" s="172">
        <v>64</v>
      </c>
      <c r="I52" s="80">
        <v>19</v>
      </c>
      <c r="J52" s="80">
        <v>5</v>
      </c>
      <c r="K52" s="173">
        <v>17</v>
      </c>
    </row>
    <row r="53" spans="1:11" s="11" customFormat="1" ht="26.25" customHeight="1">
      <c r="A53" s="84">
        <v>2011</v>
      </c>
      <c r="B53" s="53" t="s">
        <v>1</v>
      </c>
      <c r="C53" s="52">
        <v>4019</v>
      </c>
      <c r="D53" s="42">
        <v>1040</v>
      </c>
      <c r="E53" s="80">
        <v>603</v>
      </c>
      <c r="F53" s="80">
        <v>577</v>
      </c>
      <c r="G53" s="80">
        <v>112</v>
      </c>
      <c r="H53" s="172">
        <v>77</v>
      </c>
      <c r="I53" s="80">
        <v>31</v>
      </c>
      <c r="J53" s="80">
        <v>11</v>
      </c>
      <c r="K53" s="173">
        <v>19</v>
      </c>
    </row>
    <row r="54" spans="1:11" s="11" customFormat="1">
      <c r="A54" s="84"/>
      <c r="B54" s="53" t="s">
        <v>2</v>
      </c>
      <c r="C54" s="52">
        <v>3483</v>
      </c>
      <c r="D54" s="42">
        <v>999</v>
      </c>
      <c r="E54" s="80">
        <v>484</v>
      </c>
      <c r="F54" s="80">
        <v>497</v>
      </c>
      <c r="G54" s="80">
        <v>54</v>
      </c>
      <c r="H54" s="172">
        <v>67</v>
      </c>
      <c r="I54" s="80">
        <v>25</v>
      </c>
      <c r="J54" s="80">
        <v>6</v>
      </c>
      <c r="K54" s="173">
        <v>21</v>
      </c>
    </row>
    <row r="55" spans="1:11" s="11" customFormat="1">
      <c r="A55" s="84"/>
      <c r="B55" s="53" t="s">
        <v>3</v>
      </c>
      <c r="C55" s="52">
        <v>3264</v>
      </c>
      <c r="D55" s="42">
        <v>1024</v>
      </c>
      <c r="E55" s="80">
        <v>447</v>
      </c>
      <c r="F55" s="80">
        <v>413</v>
      </c>
      <c r="G55" s="80">
        <v>55</v>
      </c>
      <c r="H55" s="172">
        <v>48</v>
      </c>
      <c r="I55" s="80">
        <v>25</v>
      </c>
      <c r="J55" s="80">
        <v>10</v>
      </c>
      <c r="K55" s="173">
        <v>20</v>
      </c>
    </row>
    <row r="56" spans="1:11" s="11" customFormat="1">
      <c r="A56" s="84"/>
      <c r="B56" s="53" t="s">
        <v>4</v>
      </c>
      <c r="C56" s="52">
        <v>3438</v>
      </c>
      <c r="D56" s="42">
        <v>996</v>
      </c>
      <c r="E56" s="80">
        <v>432</v>
      </c>
      <c r="F56" s="80">
        <v>436</v>
      </c>
      <c r="G56" s="80">
        <v>68</v>
      </c>
      <c r="H56" s="172">
        <v>60</v>
      </c>
      <c r="I56" s="80">
        <v>21</v>
      </c>
      <c r="J56" s="80">
        <v>3</v>
      </c>
      <c r="K56" s="173">
        <v>21</v>
      </c>
    </row>
    <row r="57" spans="1:11" s="11" customFormat="1" ht="25.5" customHeight="1">
      <c r="A57" s="84">
        <v>2012</v>
      </c>
      <c r="B57" s="53" t="s">
        <v>1</v>
      </c>
      <c r="C57" s="52">
        <v>4016</v>
      </c>
      <c r="D57" s="42">
        <v>1064</v>
      </c>
      <c r="E57" s="80">
        <v>535</v>
      </c>
      <c r="F57" s="80">
        <v>583</v>
      </c>
      <c r="G57" s="80">
        <v>68</v>
      </c>
      <c r="H57" s="172">
        <v>77</v>
      </c>
      <c r="I57" s="80">
        <v>29</v>
      </c>
      <c r="J57" s="80">
        <v>2</v>
      </c>
      <c r="K57" s="173">
        <v>16</v>
      </c>
    </row>
    <row r="58" spans="1:11" s="11" customFormat="1">
      <c r="A58" s="84"/>
      <c r="B58" s="53" t="s">
        <v>2</v>
      </c>
      <c r="C58" s="52">
        <v>3720</v>
      </c>
      <c r="D58" s="42">
        <v>1049</v>
      </c>
      <c r="E58" s="80">
        <v>493</v>
      </c>
      <c r="F58" s="80">
        <v>542</v>
      </c>
      <c r="G58" s="80">
        <v>84</v>
      </c>
      <c r="H58" s="172">
        <v>61</v>
      </c>
      <c r="I58" s="80">
        <v>28</v>
      </c>
      <c r="J58" s="80">
        <v>6</v>
      </c>
      <c r="K58" s="173">
        <v>25</v>
      </c>
    </row>
    <row r="59" spans="1:11" s="11" customFormat="1">
      <c r="A59" s="84"/>
      <c r="B59" s="53" t="s">
        <v>3</v>
      </c>
      <c r="C59" s="52">
        <v>3349</v>
      </c>
      <c r="D59" s="42">
        <v>986</v>
      </c>
      <c r="E59" s="80">
        <v>459</v>
      </c>
      <c r="F59" s="80">
        <v>413</v>
      </c>
      <c r="G59" s="80">
        <v>71</v>
      </c>
      <c r="H59" s="172">
        <v>66</v>
      </c>
      <c r="I59" s="80">
        <v>39</v>
      </c>
      <c r="J59" s="80">
        <v>7</v>
      </c>
      <c r="K59" s="173">
        <v>15</v>
      </c>
    </row>
    <row r="60" spans="1:11" s="11" customFormat="1">
      <c r="A60" s="84"/>
      <c r="B60" s="53" t="s">
        <v>186</v>
      </c>
      <c r="C60" s="52">
        <v>3671</v>
      </c>
      <c r="D60" s="42">
        <v>1035</v>
      </c>
      <c r="E60" s="80">
        <v>488</v>
      </c>
      <c r="F60" s="80">
        <v>485</v>
      </c>
      <c r="G60" s="80">
        <v>55</v>
      </c>
      <c r="H60" s="172">
        <v>66</v>
      </c>
      <c r="I60" s="80">
        <v>14</v>
      </c>
      <c r="J60" s="80">
        <v>3</v>
      </c>
      <c r="K60" s="173">
        <v>17</v>
      </c>
    </row>
    <row r="61" spans="1:11" s="11" customFormat="1" ht="24.75" customHeight="1">
      <c r="A61" s="84">
        <v>2013</v>
      </c>
      <c r="B61" s="53" t="s">
        <v>1</v>
      </c>
      <c r="C61" s="52">
        <v>4215</v>
      </c>
      <c r="D61" s="42">
        <v>1067</v>
      </c>
      <c r="E61" s="80">
        <v>555</v>
      </c>
      <c r="F61" s="80">
        <v>672</v>
      </c>
      <c r="G61" s="80">
        <v>74</v>
      </c>
      <c r="H61" s="172">
        <v>78</v>
      </c>
      <c r="I61" s="80">
        <v>21</v>
      </c>
      <c r="J61" s="80">
        <v>1</v>
      </c>
      <c r="K61" s="173">
        <v>30</v>
      </c>
    </row>
    <row r="62" spans="1:11" s="11" customFormat="1">
      <c r="A62" s="84"/>
      <c r="B62" s="53" t="s">
        <v>2</v>
      </c>
      <c r="C62" s="52">
        <v>3732</v>
      </c>
      <c r="D62" s="42">
        <v>987</v>
      </c>
      <c r="E62" s="80">
        <v>509</v>
      </c>
      <c r="F62" s="80">
        <v>566</v>
      </c>
      <c r="G62" s="80">
        <v>78</v>
      </c>
      <c r="H62" s="172">
        <v>57</v>
      </c>
      <c r="I62" s="80">
        <v>27</v>
      </c>
      <c r="J62" s="80">
        <v>3</v>
      </c>
      <c r="K62" s="173">
        <v>20</v>
      </c>
    </row>
    <row r="63" spans="1:11" s="11" customFormat="1">
      <c r="A63" s="84"/>
      <c r="B63" s="53" t="s">
        <v>3</v>
      </c>
      <c r="C63" s="52">
        <v>3462</v>
      </c>
      <c r="D63" s="42">
        <v>1093</v>
      </c>
      <c r="E63" s="80">
        <v>426</v>
      </c>
      <c r="F63" s="80">
        <v>441</v>
      </c>
      <c r="G63" s="80">
        <v>67</v>
      </c>
      <c r="H63" s="172">
        <v>52</v>
      </c>
      <c r="I63" s="80">
        <v>28</v>
      </c>
      <c r="J63" s="80">
        <v>3</v>
      </c>
      <c r="K63" s="173">
        <v>9</v>
      </c>
    </row>
    <row r="64" spans="1:11" s="11" customFormat="1">
      <c r="A64" s="84"/>
      <c r="B64" s="53" t="s">
        <v>4</v>
      </c>
      <c r="C64" s="52">
        <v>3559</v>
      </c>
      <c r="D64" s="42">
        <v>1083</v>
      </c>
      <c r="E64" s="80">
        <v>426</v>
      </c>
      <c r="F64" s="80">
        <v>445</v>
      </c>
      <c r="G64" s="80">
        <v>84</v>
      </c>
      <c r="H64" s="172">
        <v>49</v>
      </c>
      <c r="I64" s="80">
        <v>39</v>
      </c>
      <c r="J64" s="80">
        <v>3</v>
      </c>
      <c r="K64" s="173">
        <v>20</v>
      </c>
    </row>
    <row r="65" spans="1:11" s="11" customFormat="1" ht="25.5" customHeight="1">
      <c r="A65" s="84">
        <v>2014</v>
      </c>
      <c r="B65" s="53" t="s">
        <v>1</v>
      </c>
      <c r="C65" s="52">
        <v>4009</v>
      </c>
      <c r="D65" s="42">
        <v>1083</v>
      </c>
      <c r="E65" s="80">
        <v>517</v>
      </c>
      <c r="F65" s="80">
        <v>605</v>
      </c>
      <c r="G65" s="80">
        <v>77</v>
      </c>
      <c r="H65" s="172">
        <v>65</v>
      </c>
      <c r="I65" s="80">
        <v>25</v>
      </c>
      <c r="J65" s="80">
        <v>1</v>
      </c>
      <c r="K65" s="173">
        <v>12</v>
      </c>
    </row>
    <row r="66" spans="1:11" s="11" customFormat="1">
      <c r="A66" s="84"/>
      <c r="B66" s="53" t="s">
        <v>2</v>
      </c>
      <c r="C66" s="52">
        <v>3356</v>
      </c>
      <c r="D66" s="42">
        <v>1025</v>
      </c>
      <c r="E66" s="80">
        <v>403</v>
      </c>
      <c r="F66" s="80">
        <v>436</v>
      </c>
      <c r="G66" s="80">
        <v>48</v>
      </c>
      <c r="H66" s="172">
        <v>45</v>
      </c>
      <c r="I66" s="80">
        <v>26</v>
      </c>
      <c r="J66" s="80">
        <v>2</v>
      </c>
      <c r="K66" s="173">
        <v>21</v>
      </c>
    </row>
    <row r="67" spans="1:11">
      <c r="A67" s="84"/>
      <c r="B67" s="53" t="s">
        <v>3</v>
      </c>
      <c r="C67" s="52">
        <v>3544</v>
      </c>
      <c r="D67" s="42">
        <v>1138</v>
      </c>
      <c r="E67" s="80">
        <v>436</v>
      </c>
      <c r="F67" s="80">
        <v>448</v>
      </c>
      <c r="G67" s="80">
        <v>68</v>
      </c>
      <c r="H67" s="172">
        <v>59</v>
      </c>
      <c r="I67" s="80">
        <v>30</v>
      </c>
      <c r="J67" s="80">
        <v>1</v>
      </c>
      <c r="K67" s="173">
        <v>16</v>
      </c>
    </row>
    <row r="68" spans="1:11">
      <c r="A68" s="84"/>
      <c r="B68" s="53" t="s">
        <v>4</v>
      </c>
      <c r="C68" s="52">
        <v>3769</v>
      </c>
      <c r="D68" s="42">
        <v>1077</v>
      </c>
      <c r="E68" s="80">
        <v>426</v>
      </c>
      <c r="F68" s="80">
        <v>515</v>
      </c>
      <c r="G68" s="80">
        <v>75</v>
      </c>
      <c r="H68" s="172">
        <v>69</v>
      </c>
      <c r="I68" s="80">
        <v>29</v>
      </c>
      <c r="J68" s="80">
        <v>8</v>
      </c>
      <c r="K68" s="173">
        <v>17</v>
      </c>
    </row>
    <row r="69" spans="1:11">
      <c r="A69" s="84"/>
      <c r="B69" s="53"/>
      <c r="C69" s="52"/>
      <c r="D69" s="42"/>
      <c r="E69" s="80"/>
      <c r="F69" s="80"/>
      <c r="G69" s="80"/>
      <c r="H69" s="172"/>
      <c r="I69" s="80"/>
      <c r="J69" s="80"/>
      <c r="K69" s="173"/>
    </row>
    <row r="70" spans="1:11">
      <c r="A70" s="84">
        <v>2015</v>
      </c>
      <c r="B70" s="53" t="s">
        <v>1</v>
      </c>
      <c r="C70" s="52">
        <v>4467</v>
      </c>
      <c r="D70" s="42">
        <v>1070</v>
      </c>
      <c r="E70" s="80">
        <v>532</v>
      </c>
      <c r="F70" s="80">
        <v>774</v>
      </c>
      <c r="G70" s="80">
        <v>72</v>
      </c>
      <c r="H70" s="172">
        <v>93</v>
      </c>
      <c r="I70" s="80">
        <v>25</v>
      </c>
      <c r="J70" s="80">
        <v>7</v>
      </c>
      <c r="K70" s="173">
        <v>19</v>
      </c>
    </row>
    <row r="71" spans="1:11" s="11" customFormat="1">
      <c r="A71" s="84"/>
      <c r="B71" s="53" t="s">
        <v>2</v>
      </c>
      <c r="C71" s="52">
        <f>'Table 1b'!C63</f>
        <v>3769</v>
      </c>
      <c r="D71" s="42">
        <v>1113</v>
      </c>
      <c r="E71" s="80">
        <v>461</v>
      </c>
      <c r="F71" s="80">
        <v>497</v>
      </c>
      <c r="G71" s="80">
        <v>87</v>
      </c>
      <c r="H71" s="172">
        <v>77</v>
      </c>
      <c r="I71" s="80">
        <v>49</v>
      </c>
      <c r="J71" s="80">
        <v>4</v>
      </c>
      <c r="K71" s="173">
        <v>14</v>
      </c>
    </row>
    <row r="72" spans="1:11" s="11" customFormat="1">
      <c r="A72" s="84"/>
      <c r="B72" s="53" t="s">
        <v>3</v>
      </c>
      <c r="C72" s="52">
        <v>3490</v>
      </c>
      <c r="D72" s="42">
        <v>1049</v>
      </c>
      <c r="E72" s="80">
        <v>410</v>
      </c>
      <c r="F72" s="80">
        <v>428</v>
      </c>
      <c r="G72" s="80">
        <v>87</v>
      </c>
      <c r="H72" s="172">
        <v>78</v>
      </c>
      <c r="I72" s="80">
        <v>35</v>
      </c>
      <c r="J72" s="80">
        <v>3</v>
      </c>
      <c r="K72" s="173">
        <v>14</v>
      </c>
    </row>
    <row r="73" spans="1:11" ht="12.75" thickBot="1">
      <c r="A73" s="107"/>
      <c r="B73" s="108" t="s">
        <v>4</v>
      </c>
      <c r="C73" s="48">
        <v>3822</v>
      </c>
      <c r="D73" s="203">
        <v>1129</v>
      </c>
      <c r="E73" s="239">
        <v>422</v>
      </c>
      <c r="F73" s="239">
        <v>539</v>
      </c>
      <c r="G73" s="239">
        <v>72</v>
      </c>
      <c r="H73" s="240">
        <v>62</v>
      </c>
      <c r="I73" s="239">
        <v>35</v>
      </c>
      <c r="J73" s="239">
        <v>3</v>
      </c>
      <c r="K73" s="241">
        <v>20</v>
      </c>
    </row>
    <row r="74" spans="1:11">
      <c r="A74" s="11"/>
      <c r="B74" s="11"/>
      <c r="C74" s="11"/>
      <c r="D74" s="11"/>
      <c r="E74" s="11"/>
      <c r="F74" s="11"/>
      <c r="G74" s="94"/>
      <c r="H74" s="11"/>
      <c r="I74" s="11"/>
      <c r="J74" s="11"/>
      <c r="K74" s="11"/>
    </row>
    <row r="75" spans="1:11" ht="14.25">
      <c r="A75" s="109" t="s">
        <v>165</v>
      </c>
    </row>
    <row r="76" spans="1:11">
      <c r="A76" s="30" t="s">
        <v>198</v>
      </c>
    </row>
    <row r="77" spans="1:11" ht="14.25">
      <c r="A77" s="109" t="s">
        <v>166</v>
      </c>
    </row>
    <row r="78" spans="1:11" ht="13.5">
      <c r="A78" s="30" t="s">
        <v>187</v>
      </c>
    </row>
    <row r="79" spans="1:11">
      <c r="A79" s="30" t="s">
        <v>199</v>
      </c>
    </row>
  </sheetData>
  <mergeCells count="5">
    <mergeCell ref="H3:K3"/>
    <mergeCell ref="D3:G3"/>
    <mergeCell ref="A3:A4"/>
    <mergeCell ref="B3:B4"/>
    <mergeCell ref="C3:C4"/>
  </mergeCells>
  <phoneticPr fontId="6" type="noConversion"/>
  <pageMargins left="0.75" right="0.75" top="1" bottom="1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6"/>
  <sheetViews>
    <sheetView showGridLines="0" workbookViewId="0">
      <pane xSplit="1" ySplit="3" topLeftCell="B61" activePane="bottomRight" state="frozen"/>
      <selection activeCell="D29" sqref="D29"/>
      <selection pane="topRight" activeCell="D29" sqref="D29"/>
      <selection pane="bottomLeft" activeCell="D29" sqref="D29"/>
      <selection pane="bottomRight" activeCell="N87" sqref="N87"/>
    </sheetView>
  </sheetViews>
  <sheetFormatPr defaultColWidth="9.140625" defaultRowHeight="12"/>
  <cols>
    <col min="1" max="1" width="10.28515625" style="30" customWidth="1"/>
    <col min="2" max="3" width="11.140625" style="30" customWidth="1"/>
    <col min="4" max="4" width="6" style="101" customWidth="1"/>
    <col min="5" max="5" width="4" style="30" customWidth="1"/>
    <col min="6" max="6" width="8.5703125" style="101" customWidth="1"/>
    <col min="7" max="7" width="3.42578125" style="30" customWidth="1"/>
    <col min="8" max="8" width="8" style="101" customWidth="1"/>
    <col min="9" max="9" width="3.140625" style="30" customWidth="1"/>
    <col min="10" max="10" width="6.85546875" style="101" customWidth="1"/>
    <col min="11" max="11" width="4.85546875" style="30" customWidth="1"/>
    <col min="12" max="16384" width="9.140625" style="30"/>
  </cols>
  <sheetData>
    <row r="1" spans="1:11">
      <c r="A1" s="110" t="s">
        <v>128</v>
      </c>
      <c r="B1" s="110" t="s">
        <v>183</v>
      </c>
      <c r="C1" s="111"/>
      <c r="E1" s="111"/>
      <c r="G1" s="111"/>
      <c r="I1" s="111"/>
    </row>
    <row r="2" spans="1:11" ht="14.25" customHeight="1" thickBot="1"/>
    <row r="3" spans="1:11" ht="28.5" customHeight="1">
      <c r="A3" s="112" t="s">
        <v>117</v>
      </c>
      <c r="B3" s="113" t="s">
        <v>126</v>
      </c>
      <c r="C3" s="113" t="s">
        <v>130</v>
      </c>
      <c r="D3" s="298" t="s">
        <v>122</v>
      </c>
      <c r="E3" s="301"/>
      <c r="F3" s="298" t="s">
        <v>123</v>
      </c>
      <c r="G3" s="301"/>
      <c r="H3" s="298" t="s">
        <v>120</v>
      </c>
      <c r="I3" s="301"/>
      <c r="J3" s="299" t="s">
        <v>127</v>
      </c>
      <c r="K3" s="300"/>
    </row>
    <row r="4" spans="1:11">
      <c r="A4" s="83">
        <v>2009</v>
      </c>
      <c r="B4" s="53" t="s">
        <v>5</v>
      </c>
      <c r="C4" s="52">
        <v>2335</v>
      </c>
      <c r="D4" s="92">
        <v>10</v>
      </c>
      <c r="E4" s="33"/>
      <c r="F4" s="85">
        <v>1677</v>
      </c>
      <c r="G4" s="91"/>
      <c r="H4" s="86">
        <v>263</v>
      </c>
      <c r="I4" s="80"/>
      <c r="J4" s="92">
        <v>8</v>
      </c>
      <c r="K4" s="106"/>
    </row>
    <row r="5" spans="1:11">
      <c r="A5" s="83"/>
      <c r="B5" s="53" t="s">
        <v>6</v>
      </c>
      <c r="C5" s="52">
        <v>1901</v>
      </c>
      <c r="D5" s="92">
        <v>17</v>
      </c>
      <c r="E5" s="33"/>
      <c r="F5" s="85">
        <v>1248</v>
      </c>
      <c r="G5" s="91"/>
      <c r="H5" s="86">
        <v>259</v>
      </c>
      <c r="I5" s="80"/>
      <c r="J5" s="92">
        <v>2</v>
      </c>
      <c r="K5" s="106"/>
    </row>
    <row r="6" spans="1:11">
      <c r="A6" s="83"/>
      <c r="B6" s="53" t="s">
        <v>7</v>
      </c>
      <c r="C6" s="52">
        <v>2086</v>
      </c>
      <c r="D6" s="92">
        <v>11</v>
      </c>
      <c r="E6" s="33"/>
      <c r="F6" s="85">
        <v>1252</v>
      </c>
      <c r="G6" s="91"/>
      <c r="H6" s="86">
        <v>351</v>
      </c>
      <c r="I6" s="80"/>
      <c r="J6" s="92">
        <v>4</v>
      </c>
      <c r="K6" s="106"/>
    </row>
    <row r="7" spans="1:11">
      <c r="A7" s="83"/>
      <c r="B7" s="53" t="s">
        <v>8</v>
      </c>
      <c r="C7" s="52">
        <v>2122</v>
      </c>
      <c r="D7" s="92">
        <v>9</v>
      </c>
      <c r="E7" s="33"/>
      <c r="F7" s="85">
        <v>1160</v>
      </c>
      <c r="G7" s="91"/>
      <c r="H7" s="86">
        <v>645</v>
      </c>
      <c r="I7" s="80"/>
      <c r="J7" s="92">
        <v>12</v>
      </c>
      <c r="K7" s="106"/>
    </row>
    <row r="8" spans="1:11">
      <c r="A8" s="83"/>
      <c r="B8" s="53" t="s">
        <v>9</v>
      </c>
      <c r="C8" s="52">
        <v>1976</v>
      </c>
      <c r="D8" s="92">
        <v>8</v>
      </c>
      <c r="E8" s="33"/>
      <c r="F8" s="85">
        <v>1075</v>
      </c>
      <c r="G8" s="91"/>
      <c r="H8" s="86">
        <v>739</v>
      </c>
      <c r="I8" s="80"/>
      <c r="J8" s="92">
        <v>7</v>
      </c>
      <c r="K8" s="106"/>
    </row>
    <row r="9" spans="1:11">
      <c r="A9" s="83"/>
      <c r="B9" s="53" t="s">
        <v>10</v>
      </c>
      <c r="C9" s="52">
        <v>2193</v>
      </c>
      <c r="D9" s="92">
        <v>6</v>
      </c>
      <c r="E9" s="33"/>
      <c r="F9" s="85">
        <v>1207</v>
      </c>
      <c r="G9" s="91"/>
      <c r="H9" s="86">
        <v>964</v>
      </c>
      <c r="I9" s="80"/>
      <c r="J9" s="92">
        <v>5</v>
      </c>
      <c r="K9" s="106"/>
    </row>
    <row r="10" spans="1:11">
      <c r="A10" s="83"/>
      <c r="B10" s="53" t="s">
        <v>11</v>
      </c>
      <c r="C10" s="52">
        <v>2166</v>
      </c>
      <c r="D10" s="92">
        <v>11</v>
      </c>
      <c r="E10" s="33"/>
      <c r="F10" s="85">
        <v>1112</v>
      </c>
      <c r="G10" s="91"/>
      <c r="H10" s="85">
        <v>1056</v>
      </c>
      <c r="I10" s="4"/>
      <c r="J10" s="92">
        <v>5</v>
      </c>
      <c r="K10" s="106"/>
    </row>
    <row r="11" spans="1:11">
      <c r="A11" s="83"/>
      <c r="B11" s="53" t="s">
        <v>12</v>
      </c>
      <c r="C11" s="52">
        <v>1977</v>
      </c>
      <c r="D11" s="92">
        <v>5</v>
      </c>
      <c r="E11" s="33"/>
      <c r="F11" s="86">
        <v>975</v>
      </c>
      <c r="G11" s="29"/>
      <c r="H11" s="85">
        <v>1058</v>
      </c>
      <c r="I11" s="4"/>
      <c r="J11" s="92">
        <v>10</v>
      </c>
      <c r="K11" s="106"/>
    </row>
    <row r="12" spans="1:11">
      <c r="A12" s="83"/>
      <c r="B12" s="53" t="s">
        <v>13</v>
      </c>
      <c r="C12" s="52">
        <v>2187</v>
      </c>
      <c r="D12" s="92">
        <v>11</v>
      </c>
      <c r="E12" s="33"/>
      <c r="F12" s="85">
        <v>1148</v>
      </c>
      <c r="G12" s="91"/>
      <c r="H12" s="85">
        <v>1131</v>
      </c>
      <c r="I12" s="4"/>
      <c r="J12" s="92">
        <v>13</v>
      </c>
      <c r="K12" s="106"/>
    </row>
    <row r="13" spans="1:11">
      <c r="A13" s="83"/>
      <c r="B13" s="53" t="s">
        <v>14</v>
      </c>
      <c r="C13" s="52">
        <v>2082</v>
      </c>
      <c r="D13" s="92">
        <v>14</v>
      </c>
      <c r="E13" s="33"/>
      <c r="F13" s="85">
        <v>1155</v>
      </c>
      <c r="G13" s="91"/>
      <c r="H13" s="86">
        <v>635</v>
      </c>
      <c r="I13" s="80"/>
      <c r="J13" s="92">
        <v>10</v>
      </c>
      <c r="K13" s="106"/>
    </row>
    <row r="14" spans="1:11">
      <c r="A14" s="83"/>
      <c r="B14" s="53" t="s">
        <v>15</v>
      </c>
      <c r="C14" s="52">
        <v>2017</v>
      </c>
      <c r="D14" s="92">
        <v>9</v>
      </c>
      <c r="E14" s="33"/>
      <c r="F14" s="85">
        <v>1158</v>
      </c>
      <c r="G14" s="91"/>
      <c r="H14" s="86">
        <v>427</v>
      </c>
      <c r="I14" s="80"/>
      <c r="J14" s="92">
        <v>14</v>
      </c>
      <c r="K14" s="106"/>
    </row>
    <row r="15" spans="1:11">
      <c r="A15" s="83"/>
      <c r="B15" s="53" t="s">
        <v>16</v>
      </c>
      <c r="C15" s="52">
        <v>1868</v>
      </c>
      <c r="D15" s="92">
        <v>8</v>
      </c>
      <c r="E15" s="33"/>
      <c r="F15" s="85">
        <v>1246</v>
      </c>
      <c r="G15" s="91"/>
      <c r="H15" s="86">
        <v>403</v>
      </c>
      <c r="I15" s="80"/>
      <c r="J15" s="92">
        <v>6</v>
      </c>
      <c r="K15" s="106"/>
    </row>
    <row r="16" spans="1:11">
      <c r="A16" s="83"/>
      <c r="B16" s="53"/>
      <c r="C16" s="53"/>
      <c r="D16" s="92"/>
      <c r="E16" s="33"/>
      <c r="F16" s="86"/>
      <c r="G16" s="29"/>
      <c r="H16" s="86"/>
      <c r="I16" s="80"/>
      <c r="J16" s="92"/>
      <c r="K16" s="106"/>
    </row>
    <row r="17" spans="1:11">
      <c r="A17" s="83">
        <v>2010</v>
      </c>
      <c r="B17" s="53" t="s">
        <v>5</v>
      </c>
      <c r="C17" s="52">
        <v>2385</v>
      </c>
      <c r="D17" s="92">
        <v>7</v>
      </c>
      <c r="E17" s="33"/>
      <c r="F17" s="85">
        <v>1445</v>
      </c>
      <c r="G17" s="91"/>
      <c r="H17" s="86">
        <v>243</v>
      </c>
      <c r="I17" s="80"/>
      <c r="J17" s="92" t="s">
        <v>17</v>
      </c>
      <c r="K17" s="106"/>
    </row>
    <row r="18" spans="1:11">
      <c r="A18" s="83"/>
      <c r="B18" s="53" t="s">
        <v>6</v>
      </c>
      <c r="C18" s="52">
        <v>1908</v>
      </c>
      <c r="D18" s="92">
        <v>14</v>
      </c>
      <c r="E18" s="33"/>
      <c r="F18" s="85">
        <v>1242</v>
      </c>
      <c r="G18" s="91"/>
      <c r="H18" s="86">
        <v>244</v>
      </c>
      <c r="I18" s="80"/>
      <c r="J18" s="92">
        <v>8</v>
      </c>
      <c r="K18" s="106"/>
    </row>
    <row r="19" spans="1:11">
      <c r="A19" s="83"/>
      <c r="B19" s="53" t="s">
        <v>7</v>
      </c>
      <c r="C19" s="52">
        <v>2150</v>
      </c>
      <c r="D19" s="92">
        <v>9</v>
      </c>
      <c r="E19" s="33"/>
      <c r="F19" s="85">
        <v>1427</v>
      </c>
      <c r="G19" s="91"/>
      <c r="H19" s="86">
        <v>375</v>
      </c>
      <c r="I19" s="80"/>
      <c r="J19" s="92">
        <v>11</v>
      </c>
      <c r="K19" s="106"/>
    </row>
    <row r="20" spans="1:11">
      <c r="A20" s="83"/>
      <c r="B20" s="53" t="s">
        <v>8</v>
      </c>
      <c r="C20" s="52">
        <v>2121</v>
      </c>
      <c r="D20" s="92">
        <v>6</v>
      </c>
      <c r="E20" s="33"/>
      <c r="F20" s="85">
        <v>1165</v>
      </c>
      <c r="G20" s="91"/>
      <c r="H20" s="86">
        <v>643</v>
      </c>
      <c r="I20" s="80"/>
      <c r="J20" s="92">
        <v>7</v>
      </c>
      <c r="K20" s="106"/>
    </row>
    <row r="21" spans="1:11">
      <c r="A21" s="83"/>
      <c r="B21" s="53" t="s">
        <v>9</v>
      </c>
      <c r="C21" s="52">
        <v>1948</v>
      </c>
      <c r="D21" s="92">
        <v>5</v>
      </c>
      <c r="E21" s="33"/>
      <c r="F21" s="85">
        <v>1012</v>
      </c>
      <c r="G21" s="91"/>
      <c r="H21" s="86">
        <v>738</v>
      </c>
      <c r="I21" s="80"/>
      <c r="J21" s="92">
        <v>5</v>
      </c>
      <c r="K21" s="106"/>
    </row>
    <row r="22" spans="1:11">
      <c r="A22" s="83"/>
      <c r="B22" s="53" t="s">
        <v>10</v>
      </c>
      <c r="C22" s="52">
        <v>2223</v>
      </c>
      <c r="D22" s="92">
        <v>10</v>
      </c>
      <c r="E22" s="33"/>
      <c r="F22" s="85">
        <v>1163</v>
      </c>
      <c r="G22" s="91"/>
      <c r="H22" s="85">
        <v>1025</v>
      </c>
      <c r="I22" s="4"/>
      <c r="J22" s="92">
        <v>14</v>
      </c>
      <c r="K22" s="106"/>
    </row>
    <row r="23" spans="1:11">
      <c r="A23" s="83"/>
      <c r="B23" s="53" t="s">
        <v>11</v>
      </c>
      <c r="C23" s="52">
        <v>2142</v>
      </c>
      <c r="D23" s="92">
        <v>8</v>
      </c>
      <c r="E23" s="33"/>
      <c r="F23" s="85">
        <v>1057</v>
      </c>
      <c r="G23" s="91"/>
      <c r="H23" s="85">
        <v>1018</v>
      </c>
      <c r="I23" s="4"/>
      <c r="J23" s="92">
        <v>15</v>
      </c>
      <c r="K23" s="106"/>
    </row>
    <row r="24" spans="1:11">
      <c r="A24" s="83"/>
      <c r="B24" s="53" t="s">
        <v>12</v>
      </c>
      <c r="C24" s="52">
        <v>2102</v>
      </c>
      <c r="D24" s="92">
        <v>6</v>
      </c>
      <c r="E24" s="33"/>
      <c r="F24" s="85">
        <v>1111</v>
      </c>
      <c r="G24" s="91"/>
      <c r="H24" s="85">
        <v>1216</v>
      </c>
      <c r="I24" s="4"/>
      <c r="J24" s="92">
        <v>14</v>
      </c>
      <c r="K24" s="106"/>
    </row>
    <row r="25" spans="1:11">
      <c r="A25" s="83"/>
      <c r="B25" s="53" t="s">
        <v>13</v>
      </c>
      <c r="C25" s="52">
        <v>2168</v>
      </c>
      <c r="D25" s="92">
        <v>10</v>
      </c>
      <c r="E25" s="33"/>
      <c r="F25" s="85">
        <v>1111</v>
      </c>
      <c r="G25" s="91"/>
      <c r="H25" s="85">
        <v>1045</v>
      </c>
      <c r="I25" s="4"/>
      <c r="J25" s="92">
        <v>17</v>
      </c>
      <c r="K25" s="106"/>
    </row>
    <row r="26" spans="1:11">
      <c r="A26" s="83"/>
      <c r="B26" s="53" t="s">
        <v>14</v>
      </c>
      <c r="C26" s="52">
        <v>2149</v>
      </c>
      <c r="D26" s="92">
        <v>13</v>
      </c>
      <c r="E26" s="33"/>
      <c r="F26" s="85">
        <v>1150</v>
      </c>
      <c r="G26" s="91"/>
      <c r="H26" s="86">
        <v>698</v>
      </c>
      <c r="I26" s="80"/>
      <c r="J26" s="92">
        <v>12</v>
      </c>
      <c r="K26" s="106"/>
    </row>
    <row r="27" spans="1:11">
      <c r="A27" s="83"/>
      <c r="B27" s="53" t="s">
        <v>15</v>
      </c>
      <c r="C27" s="52">
        <v>2221</v>
      </c>
      <c r="D27" s="92">
        <v>11</v>
      </c>
      <c r="E27" s="33"/>
      <c r="F27" s="85">
        <v>1288</v>
      </c>
      <c r="G27" s="91"/>
      <c r="H27" s="86">
        <v>457</v>
      </c>
      <c r="I27" s="80"/>
      <c r="J27" s="92">
        <v>9</v>
      </c>
      <c r="K27" s="106"/>
    </row>
    <row r="28" spans="1:11">
      <c r="A28" s="83"/>
      <c r="B28" s="53" t="s">
        <v>16</v>
      </c>
      <c r="C28" s="52">
        <v>1798</v>
      </c>
      <c r="D28" s="92">
        <v>6</v>
      </c>
      <c r="E28" s="33"/>
      <c r="F28" s="85">
        <v>1286</v>
      </c>
      <c r="G28" s="91"/>
      <c r="H28" s="86">
        <v>454</v>
      </c>
      <c r="I28" s="80"/>
      <c r="J28" s="92">
        <v>4</v>
      </c>
      <c r="K28" s="106"/>
    </row>
    <row r="29" spans="1:11">
      <c r="A29" s="83"/>
      <c r="B29" s="53"/>
      <c r="C29" s="52"/>
      <c r="D29" s="92"/>
      <c r="E29" s="33"/>
      <c r="F29" s="85"/>
      <c r="G29" s="91"/>
      <c r="H29" s="86"/>
      <c r="I29" s="80"/>
      <c r="J29" s="92"/>
      <c r="K29" s="106"/>
    </row>
    <row r="30" spans="1:11">
      <c r="A30" s="83">
        <v>2011</v>
      </c>
      <c r="B30" s="53" t="s">
        <v>5</v>
      </c>
      <c r="C30" s="52">
        <v>2574</v>
      </c>
      <c r="D30" s="92">
        <v>7</v>
      </c>
      <c r="E30" s="33"/>
      <c r="F30" s="85">
        <v>1538</v>
      </c>
      <c r="G30" s="91"/>
      <c r="H30" s="86">
        <v>295</v>
      </c>
      <c r="I30" s="80"/>
      <c r="J30" s="92">
        <v>1</v>
      </c>
      <c r="K30" s="106"/>
    </row>
    <row r="31" spans="1:11">
      <c r="A31" s="83"/>
      <c r="B31" s="53" t="s">
        <v>6</v>
      </c>
      <c r="C31" s="52">
        <v>1946</v>
      </c>
      <c r="D31" s="92">
        <v>7</v>
      </c>
      <c r="E31" s="33"/>
      <c r="F31" s="85">
        <v>1176</v>
      </c>
      <c r="G31" s="91"/>
      <c r="H31" s="86">
        <v>261</v>
      </c>
      <c r="I31" s="80"/>
      <c r="J31" s="92">
        <v>6</v>
      </c>
      <c r="K31" s="106"/>
    </row>
    <row r="32" spans="1:11">
      <c r="A32" s="83"/>
      <c r="B32" s="53" t="s">
        <v>7</v>
      </c>
      <c r="C32" s="52">
        <v>2181</v>
      </c>
      <c r="D32" s="92">
        <v>10</v>
      </c>
      <c r="E32" s="33"/>
      <c r="F32" s="85">
        <v>1305</v>
      </c>
      <c r="G32" s="91"/>
      <c r="H32" s="86">
        <v>389</v>
      </c>
      <c r="I32" s="80"/>
      <c r="J32" s="92">
        <v>5</v>
      </c>
      <c r="K32" s="106"/>
    </row>
    <row r="33" spans="1:11">
      <c r="A33" s="83"/>
      <c r="B33" s="53" t="s">
        <v>8</v>
      </c>
      <c r="C33" s="52">
        <v>1767</v>
      </c>
      <c r="D33" s="92">
        <v>9</v>
      </c>
      <c r="E33" s="33"/>
      <c r="F33" s="85">
        <v>1096</v>
      </c>
      <c r="G33" s="91"/>
      <c r="H33" s="86">
        <v>593</v>
      </c>
      <c r="I33" s="80"/>
      <c r="J33" s="92">
        <v>8</v>
      </c>
      <c r="K33" s="106"/>
    </row>
    <row r="34" spans="1:11">
      <c r="A34" s="83"/>
      <c r="B34" s="53" t="s">
        <v>9</v>
      </c>
      <c r="C34" s="52">
        <v>2215</v>
      </c>
      <c r="D34" s="92">
        <v>8</v>
      </c>
      <c r="E34" s="33"/>
      <c r="F34" s="85">
        <v>1223</v>
      </c>
      <c r="G34" s="91"/>
      <c r="H34" s="86">
        <v>932</v>
      </c>
      <c r="I34" s="80"/>
      <c r="J34" s="92">
        <v>8</v>
      </c>
      <c r="K34" s="106"/>
    </row>
    <row r="35" spans="1:11">
      <c r="A35" s="83"/>
      <c r="B35" s="53" t="s">
        <v>10</v>
      </c>
      <c r="C35" s="52">
        <v>2174</v>
      </c>
      <c r="D35" s="92">
        <v>8</v>
      </c>
      <c r="E35" s="33"/>
      <c r="F35" s="85">
        <v>1164</v>
      </c>
      <c r="G35" s="91"/>
      <c r="H35" s="86">
        <v>976</v>
      </c>
      <c r="I35" s="80"/>
      <c r="J35" s="92">
        <v>13</v>
      </c>
      <c r="K35" s="106"/>
    </row>
    <row r="36" spans="1:11">
      <c r="A36" s="83"/>
      <c r="B36" s="53" t="s">
        <v>11</v>
      </c>
      <c r="C36" s="52">
        <v>2059</v>
      </c>
      <c r="D36" s="92">
        <v>10</v>
      </c>
      <c r="E36" s="33"/>
      <c r="F36" s="85">
        <v>985</v>
      </c>
      <c r="G36" s="91"/>
      <c r="H36" s="85">
        <v>1014</v>
      </c>
      <c r="I36" s="4"/>
      <c r="J36" s="92">
        <v>8</v>
      </c>
      <c r="K36" s="106"/>
    </row>
    <row r="37" spans="1:11">
      <c r="A37" s="83"/>
      <c r="B37" s="53" t="s">
        <v>12</v>
      </c>
      <c r="C37" s="52">
        <v>2196</v>
      </c>
      <c r="D37" s="92">
        <v>6</v>
      </c>
      <c r="E37" s="33"/>
      <c r="F37" s="85">
        <v>1203</v>
      </c>
      <c r="G37" s="91"/>
      <c r="H37" s="85">
        <v>1359</v>
      </c>
      <c r="I37" s="4"/>
      <c r="J37" s="92">
        <v>13</v>
      </c>
      <c r="K37" s="106"/>
    </row>
    <row r="38" spans="1:11">
      <c r="A38" s="83"/>
      <c r="B38" s="53" t="s">
        <v>13</v>
      </c>
      <c r="C38" s="52">
        <v>2227</v>
      </c>
      <c r="D38" s="92">
        <v>5</v>
      </c>
      <c r="E38" s="33"/>
      <c r="F38" s="85">
        <v>1076</v>
      </c>
      <c r="G38" s="91"/>
      <c r="H38" s="85">
        <v>1016</v>
      </c>
      <c r="I38" s="4"/>
      <c r="J38" s="92">
        <v>7</v>
      </c>
      <c r="K38" s="106"/>
    </row>
    <row r="39" spans="1:11">
      <c r="A39" s="83"/>
      <c r="B39" s="53" t="s">
        <v>14</v>
      </c>
      <c r="C39" s="52">
        <v>2055</v>
      </c>
      <c r="D39" s="92">
        <v>5</v>
      </c>
      <c r="E39" s="33"/>
      <c r="F39" s="85">
        <v>1128</v>
      </c>
      <c r="G39" s="91"/>
      <c r="H39" s="85">
        <v>695</v>
      </c>
      <c r="I39" s="4"/>
      <c r="J39" s="92">
        <v>9</v>
      </c>
      <c r="K39" s="106"/>
    </row>
    <row r="40" spans="1:11">
      <c r="A40" s="83"/>
      <c r="B40" s="53" t="s">
        <v>15</v>
      </c>
      <c r="C40" s="52">
        <v>2132</v>
      </c>
      <c r="D40" s="92">
        <v>11</v>
      </c>
      <c r="E40" s="33"/>
      <c r="F40" s="85">
        <v>1134</v>
      </c>
      <c r="G40" s="91"/>
      <c r="H40" s="85">
        <v>476</v>
      </c>
      <c r="I40" s="4"/>
      <c r="J40" s="92">
        <v>6</v>
      </c>
      <c r="K40" s="106"/>
    </row>
    <row r="41" spans="1:11">
      <c r="A41" s="83"/>
      <c r="B41" s="53" t="s">
        <v>16</v>
      </c>
      <c r="C41" s="52">
        <v>1747</v>
      </c>
      <c r="D41" s="92">
        <v>5</v>
      </c>
      <c r="E41" s="33"/>
      <c r="F41" s="85">
        <v>1176</v>
      </c>
      <c r="G41" s="91"/>
      <c r="H41" s="85">
        <v>360</v>
      </c>
      <c r="I41" s="4"/>
      <c r="J41" s="92">
        <v>5</v>
      </c>
      <c r="K41" s="106"/>
    </row>
    <row r="42" spans="1:11">
      <c r="A42" s="83"/>
      <c r="B42" s="53"/>
      <c r="C42" s="52"/>
      <c r="D42" s="92"/>
      <c r="E42" s="33"/>
      <c r="F42" s="85"/>
      <c r="G42" s="91"/>
      <c r="H42" s="85"/>
      <c r="I42" s="4"/>
      <c r="J42" s="92"/>
      <c r="K42" s="106"/>
    </row>
    <row r="43" spans="1:11">
      <c r="A43" s="83">
        <v>2012</v>
      </c>
      <c r="B43" s="53" t="s">
        <v>5</v>
      </c>
      <c r="C43" s="52">
        <v>2507</v>
      </c>
      <c r="D43" s="92">
        <v>7</v>
      </c>
      <c r="E43" s="33"/>
      <c r="F43" s="85">
        <v>1433</v>
      </c>
      <c r="G43" s="91"/>
      <c r="H43" s="85">
        <v>280</v>
      </c>
      <c r="I43" s="4"/>
      <c r="J43" s="92">
        <v>6</v>
      </c>
      <c r="K43" s="106"/>
    </row>
    <row r="44" spans="1:11">
      <c r="A44" s="83"/>
      <c r="B44" s="53" t="s">
        <v>6</v>
      </c>
      <c r="C44" s="52">
        <v>2030</v>
      </c>
      <c r="D44" s="92">
        <v>3</v>
      </c>
      <c r="E44" s="33"/>
      <c r="F44" s="85">
        <v>1267</v>
      </c>
      <c r="G44" s="91"/>
      <c r="H44" s="85">
        <v>255</v>
      </c>
      <c r="I44" s="4"/>
      <c r="J44" s="92">
        <v>7</v>
      </c>
      <c r="K44" s="106"/>
    </row>
    <row r="45" spans="1:11">
      <c r="A45" s="83"/>
      <c r="B45" s="53" t="s">
        <v>7</v>
      </c>
      <c r="C45" s="52">
        <v>2078</v>
      </c>
      <c r="D45" s="92">
        <v>11</v>
      </c>
      <c r="E45" s="33"/>
      <c r="F45" s="85">
        <v>1316</v>
      </c>
      <c r="G45" s="91"/>
      <c r="H45" s="85">
        <v>372</v>
      </c>
      <c r="I45" s="4"/>
      <c r="J45" s="92">
        <v>5</v>
      </c>
      <c r="K45" s="106"/>
    </row>
    <row r="46" spans="1:11">
      <c r="A46" s="83"/>
      <c r="B46" s="53" t="s">
        <v>8</v>
      </c>
      <c r="C46" s="52">
        <v>2086</v>
      </c>
      <c r="D46" s="92">
        <v>6</v>
      </c>
      <c r="E46" s="33"/>
      <c r="F46" s="85">
        <v>1281</v>
      </c>
      <c r="G46" s="91"/>
      <c r="H46" s="85">
        <v>702</v>
      </c>
      <c r="I46" s="4"/>
      <c r="J46" s="92">
        <v>14</v>
      </c>
      <c r="K46" s="106"/>
    </row>
    <row r="47" spans="1:11">
      <c r="A47" s="83"/>
      <c r="B47" s="53" t="s">
        <v>9</v>
      </c>
      <c r="C47" s="52">
        <v>2160</v>
      </c>
      <c r="D47" s="92">
        <v>14</v>
      </c>
      <c r="E47" s="33"/>
      <c r="F47" s="85">
        <v>1329</v>
      </c>
      <c r="G47" s="91"/>
      <c r="H47" s="85">
        <v>845</v>
      </c>
      <c r="I47" s="4"/>
      <c r="J47" s="92">
        <v>8</v>
      </c>
      <c r="K47" s="106"/>
    </row>
    <row r="48" spans="1:11">
      <c r="A48" s="83"/>
      <c r="B48" s="53" t="s">
        <v>10</v>
      </c>
      <c r="C48" s="52">
        <v>1963</v>
      </c>
      <c r="D48" s="92">
        <v>8</v>
      </c>
      <c r="E48" s="33"/>
      <c r="F48" s="85">
        <v>1110</v>
      </c>
      <c r="G48" s="91"/>
      <c r="H48" s="85">
        <v>936</v>
      </c>
      <c r="I48" s="4"/>
      <c r="J48" s="92">
        <v>13</v>
      </c>
      <c r="K48" s="106"/>
    </row>
    <row r="49" spans="1:12">
      <c r="A49" s="83"/>
      <c r="B49" s="53" t="s">
        <v>11</v>
      </c>
      <c r="C49" s="52">
        <v>2114</v>
      </c>
      <c r="D49" s="92">
        <v>12</v>
      </c>
      <c r="E49" s="33"/>
      <c r="F49" s="85">
        <v>1132</v>
      </c>
      <c r="G49" s="91"/>
      <c r="H49" s="85">
        <v>1179</v>
      </c>
      <c r="I49" s="4"/>
      <c r="J49" s="92">
        <v>8</v>
      </c>
      <c r="K49" s="106"/>
    </row>
    <row r="50" spans="1:12">
      <c r="A50" s="83"/>
      <c r="B50" s="53" t="s">
        <v>12</v>
      </c>
      <c r="C50" s="52">
        <v>2149</v>
      </c>
      <c r="D50" s="92">
        <v>9</v>
      </c>
      <c r="E50" s="33"/>
      <c r="F50" s="85">
        <v>1167</v>
      </c>
      <c r="G50" s="91"/>
      <c r="H50" s="85">
        <v>1261</v>
      </c>
      <c r="I50" s="4"/>
      <c r="J50" s="92">
        <v>11</v>
      </c>
      <c r="K50" s="106"/>
    </row>
    <row r="51" spans="1:12">
      <c r="A51" s="83"/>
      <c r="B51" s="53" t="s">
        <v>13</v>
      </c>
      <c r="C51" s="52">
        <v>2022</v>
      </c>
      <c r="D51" s="92">
        <v>10</v>
      </c>
      <c r="E51" s="33"/>
      <c r="F51" s="85">
        <v>1050</v>
      </c>
      <c r="G51" s="91"/>
      <c r="H51" s="85">
        <v>992</v>
      </c>
      <c r="I51" s="4"/>
      <c r="J51" s="92">
        <v>5</v>
      </c>
      <c r="K51" s="114"/>
      <c r="L51" s="115"/>
    </row>
    <row r="52" spans="1:12">
      <c r="A52" s="83"/>
      <c r="B52" s="53" t="s">
        <v>14</v>
      </c>
      <c r="C52" s="52">
        <v>2370</v>
      </c>
      <c r="D52" s="92">
        <v>9</v>
      </c>
      <c r="E52" s="33"/>
      <c r="F52" s="85">
        <v>1259</v>
      </c>
      <c r="G52" s="91"/>
      <c r="H52" s="85">
        <v>744</v>
      </c>
      <c r="I52" s="4"/>
      <c r="J52" s="92">
        <v>8</v>
      </c>
      <c r="K52" s="114"/>
      <c r="L52" s="115"/>
    </row>
    <row r="53" spans="1:12">
      <c r="A53" s="83"/>
      <c r="B53" s="53" t="s">
        <v>15</v>
      </c>
      <c r="C53" s="52">
        <v>2166</v>
      </c>
      <c r="D53" s="92">
        <v>10</v>
      </c>
      <c r="E53" s="33"/>
      <c r="F53" s="85">
        <v>1235</v>
      </c>
      <c r="G53" s="91"/>
      <c r="H53" s="85">
        <v>432</v>
      </c>
      <c r="I53" s="4"/>
      <c r="J53" s="92">
        <v>6</v>
      </c>
      <c r="K53" s="114"/>
      <c r="L53" s="115"/>
    </row>
    <row r="54" spans="1:12">
      <c r="A54" s="83"/>
      <c r="B54" s="53" t="s">
        <v>16</v>
      </c>
      <c r="C54" s="52">
        <v>1624</v>
      </c>
      <c r="D54" s="92">
        <v>7</v>
      </c>
      <c r="E54" s="33"/>
      <c r="F54" s="85">
        <v>1177</v>
      </c>
      <c r="G54" s="91"/>
      <c r="H54" s="85">
        <v>482</v>
      </c>
      <c r="I54" s="4"/>
      <c r="J54" s="92">
        <v>10</v>
      </c>
      <c r="K54" s="114"/>
      <c r="L54" s="115"/>
    </row>
    <row r="55" spans="1:12">
      <c r="A55" s="83"/>
      <c r="B55" s="53"/>
      <c r="C55" s="52"/>
      <c r="D55" s="92"/>
      <c r="E55" s="33"/>
      <c r="F55" s="85"/>
      <c r="G55" s="91"/>
      <c r="H55" s="85"/>
      <c r="I55" s="4"/>
      <c r="J55" s="92"/>
      <c r="K55" s="106"/>
    </row>
    <row r="56" spans="1:12">
      <c r="A56" s="83">
        <v>2013</v>
      </c>
      <c r="B56" s="53" t="s">
        <v>5</v>
      </c>
      <c r="C56" s="52">
        <v>2541</v>
      </c>
      <c r="D56" s="92">
        <v>9</v>
      </c>
      <c r="E56" s="33"/>
      <c r="F56" s="85">
        <v>1535</v>
      </c>
      <c r="G56" s="91"/>
      <c r="H56" s="85">
        <v>334</v>
      </c>
      <c r="I56" s="4"/>
      <c r="J56" s="92">
        <v>1</v>
      </c>
      <c r="K56" s="106"/>
    </row>
    <row r="57" spans="1:12">
      <c r="A57" s="83"/>
      <c r="B57" s="53" t="s">
        <v>6</v>
      </c>
      <c r="C57" s="52">
        <v>1825</v>
      </c>
      <c r="D57" s="92">
        <v>5</v>
      </c>
      <c r="E57" s="33"/>
      <c r="F57" s="85">
        <v>1310</v>
      </c>
      <c r="G57" s="91"/>
      <c r="H57" s="85">
        <v>242</v>
      </c>
      <c r="I57" s="4"/>
      <c r="J57" s="92">
        <v>5</v>
      </c>
      <c r="K57" s="106"/>
    </row>
    <row r="58" spans="1:12">
      <c r="A58" s="83"/>
      <c r="B58" s="53" t="s">
        <v>7</v>
      </c>
      <c r="C58" s="52">
        <v>1780</v>
      </c>
      <c r="D58" s="92">
        <v>12</v>
      </c>
      <c r="E58" s="33"/>
      <c r="F58" s="85">
        <v>1370</v>
      </c>
      <c r="G58" s="91"/>
      <c r="H58" s="85">
        <v>402</v>
      </c>
      <c r="I58" s="4"/>
      <c r="J58" s="92">
        <v>4</v>
      </c>
      <c r="K58" s="106"/>
    </row>
    <row r="59" spans="1:12">
      <c r="A59" s="83"/>
      <c r="B59" s="53" t="s">
        <v>8</v>
      </c>
      <c r="C59" s="52">
        <v>2105</v>
      </c>
      <c r="D59" s="92">
        <v>11</v>
      </c>
      <c r="E59" s="33"/>
      <c r="F59" s="85">
        <v>1448</v>
      </c>
      <c r="G59" s="91"/>
      <c r="H59" s="85">
        <v>694</v>
      </c>
      <c r="I59" s="4"/>
      <c r="J59" s="92">
        <v>5</v>
      </c>
      <c r="K59" s="106"/>
    </row>
    <row r="60" spans="1:12">
      <c r="A60" s="83"/>
      <c r="B60" s="53" t="s">
        <v>9</v>
      </c>
      <c r="C60" s="52">
        <v>2130</v>
      </c>
      <c r="D60" s="92">
        <v>5</v>
      </c>
      <c r="E60" s="33"/>
      <c r="F60" s="85">
        <v>1239</v>
      </c>
      <c r="G60" s="91"/>
      <c r="H60" s="85">
        <v>802</v>
      </c>
      <c r="I60" s="4"/>
      <c r="J60" s="92">
        <v>11</v>
      </c>
      <c r="K60" s="106"/>
    </row>
    <row r="61" spans="1:12">
      <c r="A61" s="83"/>
      <c r="B61" s="53" t="s">
        <v>10</v>
      </c>
      <c r="C61" s="52">
        <v>1729</v>
      </c>
      <c r="D61" s="92">
        <v>15</v>
      </c>
      <c r="E61" s="33"/>
      <c r="F61" s="85">
        <v>1045</v>
      </c>
      <c r="G61" s="91"/>
      <c r="H61" s="85">
        <v>817</v>
      </c>
      <c r="I61" s="4"/>
      <c r="J61" s="92">
        <v>13</v>
      </c>
      <c r="K61" s="106"/>
    </row>
    <row r="62" spans="1:12">
      <c r="A62" s="83"/>
      <c r="B62" s="53" t="s">
        <v>11</v>
      </c>
      <c r="C62" s="52">
        <v>2225</v>
      </c>
      <c r="D62" s="92">
        <v>14</v>
      </c>
      <c r="E62" s="33"/>
      <c r="F62" s="85">
        <v>1224</v>
      </c>
      <c r="G62" s="91"/>
      <c r="H62" s="85">
        <v>1101</v>
      </c>
      <c r="I62" s="4"/>
      <c r="J62" s="92">
        <v>10</v>
      </c>
      <c r="K62" s="106"/>
    </row>
    <row r="63" spans="1:12">
      <c r="A63" s="83"/>
      <c r="B63" s="53" t="s">
        <v>12</v>
      </c>
      <c r="C63" s="52">
        <v>2075</v>
      </c>
      <c r="D63" s="92">
        <v>8</v>
      </c>
      <c r="E63" s="33"/>
      <c r="F63" s="85">
        <v>1079</v>
      </c>
      <c r="G63" s="91"/>
      <c r="H63" s="85">
        <v>1163</v>
      </c>
      <c r="I63" s="4"/>
      <c r="J63" s="92">
        <v>15</v>
      </c>
      <c r="K63" s="106"/>
    </row>
    <row r="64" spans="1:12">
      <c r="A64" s="83"/>
      <c r="B64" s="53" t="s">
        <v>13</v>
      </c>
      <c r="C64" s="52">
        <v>2067</v>
      </c>
      <c r="D64" s="92">
        <v>8</v>
      </c>
      <c r="E64" s="33"/>
      <c r="F64" s="85">
        <v>1159</v>
      </c>
      <c r="G64" s="91"/>
      <c r="H64" s="85">
        <v>1023</v>
      </c>
      <c r="I64" s="4"/>
      <c r="J64" s="92">
        <v>11</v>
      </c>
      <c r="K64" s="106"/>
    </row>
    <row r="65" spans="1:11">
      <c r="A65" s="83"/>
      <c r="B65" s="53" t="s">
        <v>14</v>
      </c>
      <c r="C65" s="52">
        <v>2187</v>
      </c>
      <c r="D65" s="92">
        <v>6</v>
      </c>
      <c r="E65" s="33"/>
      <c r="F65" s="85">
        <v>1217</v>
      </c>
      <c r="G65" s="91"/>
      <c r="H65" s="85">
        <v>660</v>
      </c>
      <c r="I65" s="4"/>
      <c r="J65" s="92">
        <v>10</v>
      </c>
      <c r="K65" s="106"/>
    </row>
    <row r="66" spans="1:11">
      <c r="A66" s="83"/>
      <c r="B66" s="53" t="s">
        <v>15</v>
      </c>
      <c r="C66" s="52">
        <v>1892</v>
      </c>
      <c r="D66" s="92">
        <v>6</v>
      </c>
      <c r="E66" s="33"/>
      <c r="F66" s="85">
        <v>1185</v>
      </c>
      <c r="G66" s="91"/>
      <c r="H66" s="85">
        <v>412</v>
      </c>
      <c r="I66" s="4"/>
      <c r="J66" s="92">
        <v>7</v>
      </c>
      <c r="K66" s="106"/>
    </row>
    <row r="67" spans="1:11">
      <c r="A67" s="83"/>
      <c r="B67" s="53" t="s">
        <v>16</v>
      </c>
      <c r="C67" s="52">
        <v>1723</v>
      </c>
      <c r="D67" s="92">
        <v>11</v>
      </c>
      <c r="E67" s="33"/>
      <c r="F67" s="85">
        <v>1157</v>
      </c>
      <c r="G67" s="91"/>
      <c r="H67" s="85">
        <v>476</v>
      </c>
      <c r="I67" s="4"/>
      <c r="J67" s="92">
        <v>8</v>
      </c>
      <c r="K67" s="106"/>
    </row>
    <row r="68" spans="1:11">
      <c r="A68" s="83"/>
      <c r="B68" s="53"/>
      <c r="C68" s="52"/>
      <c r="D68" s="92"/>
      <c r="E68" s="33"/>
      <c r="F68" s="85"/>
      <c r="G68" s="91"/>
      <c r="H68" s="85"/>
      <c r="I68" s="4"/>
      <c r="J68" s="92"/>
      <c r="K68" s="106"/>
    </row>
    <row r="69" spans="1:11">
      <c r="A69" s="83">
        <v>2014</v>
      </c>
      <c r="B69" s="53" t="s">
        <v>5</v>
      </c>
      <c r="C69" s="52">
        <v>2362</v>
      </c>
      <c r="D69" s="92">
        <v>9</v>
      </c>
      <c r="E69" s="33"/>
      <c r="F69" s="85">
        <v>1523</v>
      </c>
      <c r="G69" s="91"/>
      <c r="H69" s="85">
        <v>276</v>
      </c>
      <c r="I69" s="4"/>
      <c r="J69" s="92">
        <v>5</v>
      </c>
      <c r="K69" s="106"/>
    </row>
    <row r="70" spans="1:11">
      <c r="A70" s="83"/>
      <c r="B70" s="53" t="s">
        <v>6</v>
      </c>
      <c r="C70" s="52">
        <v>1857</v>
      </c>
      <c r="D70" s="92">
        <v>5</v>
      </c>
      <c r="E70" s="33"/>
      <c r="F70" s="85">
        <v>1192</v>
      </c>
      <c r="G70" s="91"/>
      <c r="H70" s="85">
        <v>319</v>
      </c>
      <c r="I70" s="4"/>
      <c r="J70" s="92">
        <v>3</v>
      </c>
      <c r="K70" s="106"/>
    </row>
    <row r="71" spans="1:11">
      <c r="A71" s="83"/>
      <c r="B71" s="53" t="s">
        <v>7</v>
      </c>
      <c r="C71" s="52">
        <v>1837</v>
      </c>
      <c r="D71" s="92">
        <v>7</v>
      </c>
      <c r="E71" s="33"/>
      <c r="F71" s="85">
        <v>1294</v>
      </c>
      <c r="G71" s="91"/>
      <c r="H71" s="85">
        <v>400</v>
      </c>
      <c r="I71" s="4"/>
      <c r="J71" s="92">
        <v>9</v>
      </c>
      <c r="K71" s="106"/>
    </row>
    <row r="72" spans="1:11">
      <c r="A72" s="83"/>
      <c r="B72" s="53" t="s">
        <v>8</v>
      </c>
      <c r="C72" s="52">
        <v>2043</v>
      </c>
      <c r="D72" s="92">
        <v>7</v>
      </c>
      <c r="E72" s="33"/>
      <c r="F72" s="85">
        <v>1219</v>
      </c>
      <c r="G72" s="91"/>
      <c r="H72" s="85">
        <v>717</v>
      </c>
      <c r="I72" s="4"/>
      <c r="J72" s="92">
        <v>5</v>
      </c>
      <c r="K72" s="106"/>
    </row>
    <row r="73" spans="1:11">
      <c r="A73" s="83"/>
      <c r="B73" s="53" t="s">
        <v>9</v>
      </c>
      <c r="C73" s="52">
        <v>2009</v>
      </c>
      <c r="D73" s="92">
        <v>5</v>
      </c>
      <c r="E73" s="33"/>
      <c r="F73" s="85">
        <v>1095</v>
      </c>
      <c r="G73" s="91"/>
      <c r="H73" s="85">
        <v>863</v>
      </c>
      <c r="I73" s="4"/>
      <c r="J73" s="92">
        <v>10</v>
      </c>
      <c r="K73" s="106"/>
    </row>
    <row r="74" spans="1:11">
      <c r="A74" s="83"/>
      <c r="B74" s="53" t="s">
        <v>10</v>
      </c>
      <c r="C74" s="52">
        <v>1948</v>
      </c>
      <c r="D74" s="92">
        <v>10</v>
      </c>
      <c r="E74" s="33"/>
      <c r="F74" s="85">
        <v>1042</v>
      </c>
      <c r="G74" s="91"/>
      <c r="H74" s="85">
        <v>946</v>
      </c>
      <c r="I74" s="4"/>
      <c r="J74" s="92">
        <v>15</v>
      </c>
      <c r="K74" s="106"/>
    </row>
    <row r="75" spans="1:11">
      <c r="A75" s="83"/>
      <c r="B75" s="53" t="s">
        <v>11</v>
      </c>
      <c r="C75" s="52">
        <v>2139</v>
      </c>
      <c r="D75" s="92">
        <v>5</v>
      </c>
      <c r="E75" s="33"/>
      <c r="F75" s="85">
        <v>1151</v>
      </c>
      <c r="G75" s="91"/>
      <c r="H75" s="85">
        <v>1098</v>
      </c>
      <c r="I75" s="4"/>
      <c r="J75" s="92">
        <v>10</v>
      </c>
      <c r="K75" s="106"/>
    </row>
    <row r="76" spans="1:11">
      <c r="A76" s="83"/>
      <c r="B76" s="53" t="s">
        <v>12</v>
      </c>
      <c r="C76" s="52">
        <v>1964</v>
      </c>
      <c r="D76" s="92">
        <v>7</v>
      </c>
      <c r="E76" s="33"/>
      <c r="F76" s="85">
        <v>1109</v>
      </c>
      <c r="G76" s="91"/>
      <c r="H76" s="85">
        <v>1226</v>
      </c>
      <c r="I76" s="4"/>
      <c r="J76" s="92">
        <v>13</v>
      </c>
      <c r="K76" s="106"/>
    </row>
    <row r="77" spans="1:11">
      <c r="A77" s="83"/>
      <c r="B77" s="53" t="s">
        <v>13</v>
      </c>
      <c r="C77" s="52">
        <v>2246</v>
      </c>
      <c r="D77" s="92">
        <v>10</v>
      </c>
      <c r="E77" s="33"/>
      <c r="F77" s="85">
        <v>1284</v>
      </c>
      <c r="G77" s="91"/>
      <c r="H77" s="85">
        <v>1133</v>
      </c>
      <c r="I77" s="4"/>
      <c r="J77" s="92">
        <v>12</v>
      </c>
      <c r="K77" s="106"/>
    </row>
    <row r="78" spans="1:11">
      <c r="A78" s="83"/>
      <c r="B78" s="53" t="s">
        <v>14</v>
      </c>
      <c r="C78" s="52">
        <v>2269</v>
      </c>
      <c r="D78" s="92">
        <v>4</v>
      </c>
      <c r="E78" s="33"/>
      <c r="F78" s="85">
        <v>1308</v>
      </c>
      <c r="G78" s="91"/>
      <c r="H78" s="85">
        <v>641</v>
      </c>
      <c r="I78" s="4"/>
      <c r="J78" s="92">
        <v>6</v>
      </c>
      <c r="K78" s="106"/>
    </row>
    <row r="79" spans="1:11">
      <c r="A79" s="83"/>
      <c r="B79" s="53" t="s">
        <v>15</v>
      </c>
      <c r="C79" s="52">
        <v>1914</v>
      </c>
      <c r="D79" s="92">
        <v>6</v>
      </c>
      <c r="E79" s="33"/>
      <c r="F79" s="85">
        <v>1155</v>
      </c>
      <c r="G79" s="91"/>
      <c r="H79" s="85">
        <v>419</v>
      </c>
      <c r="I79" s="4"/>
      <c r="J79" s="92">
        <v>9</v>
      </c>
      <c r="K79" s="106"/>
    </row>
    <row r="80" spans="1:11">
      <c r="A80" s="83"/>
      <c r="B80" s="53" t="s">
        <v>16</v>
      </c>
      <c r="C80" s="52">
        <v>1805</v>
      </c>
      <c r="D80" s="92">
        <v>6</v>
      </c>
      <c r="E80" s="33"/>
      <c r="F80" s="85">
        <v>1306</v>
      </c>
      <c r="G80" s="91"/>
      <c r="H80" s="85">
        <v>512</v>
      </c>
      <c r="I80" s="4"/>
      <c r="J80" s="92">
        <v>13</v>
      </c>
      <c r="K80" s="106"/>
    </row>
    <row r="81" spans="1:11">
      <c r="A81" s="83"/>
      <c r="B81" s="53"/>
      <c r="C81" s="52"/>
      <c r="D81" s="92"/>
      <c r="E81" s="33"/>
      <c r="F81" s="85"/>
      <c r="G81" s="91"/>
      <c r="H81" s="85"/>
      <c r="I81" s="4"/>
      <c r="J81" s="92"/>
      <c r="K81" s="106"/>
    </row>
    <row r="82" spans="1:11">
      <c r="A82" s="83">
        <v>2015</v>
      </c>
      <c r="B82" s="53" t="s">
        <v>5</v>
      </c>
      <c r="C82" s="52">
        <v>2198</v>
      </c>
      <c r="D82" s="92">
        <v>4</v>
      </c>
      <c r="E82" s="33"/>
      <c r="F82" s="85">
        <v>1599</v>
      </c>
      <c r="G82" s="91"/>
      <c r="H82" s="85">
        <v>281</v>
      </c>
      <c r="I82" s="4"/>
      <c r="J82" s="92" t="s">
        <v>17</v>
      </c>
      <c r="K82" s="106"/>
    </row>
    <row r="83" spans="1:11">
      <c r="A83" s="83"/>
      <c r="B83" s="53" t="s">
        <v>6</v>
      </c>
      <c r="C83" s="52">
        <v>1784</v>
      </c>
      <c r="D83" s="92">
        <v>9</v>
      </c>
      <c r="E83" s="33"/>
      <c r="F83" s="85">
        <v>1393</v>
      </c>
      <c r="G83" s="91"/>
      <c r="H83" s="85">
        <v>278</v>
      </c>
      <c r="I83" s="4"/>
      <c r="J83" s="92">
        <v>3</v>
      </c>
      <c r="K83" s="106"/>
    </row>
    <row r="84" spans="1:11">
      <c r="A84" s="83"/>
      <c r="B84" s="53" t="s">
        <v>7</v>
      </c>
      <c r="C84" s="52">
        <v>1966</v>
      </c>
      <c r="D84" s="92">
        <v>7</v>
      </c>
      <c r="E84" s="33"/>
      <c r="F84" s="85">
        <v>1475</v>
      </c>
      <c r="G84" s="91"/>
      <c r="H84" s="85">
        <v>422</v>
      </c>
      <c r="I84" s="4"/>
      <c r="J84" s="92">
        <v>5</v>
      </c>
      <c r="K84" s="106"/>
    </row>
    <row r="85" spans="1:11">
      <c r="A85" s="83"/>
      <c r="B85" s="53" t="s">
        <v>8</v>
      </c>
      <c r="C85" s="52">
        <v>1963</v>
      </c>
      <c r="D85" s="92">
        <v>5</v>
      </c>
      <c r="E85" s="33"/>
      <c r="F85" s="85">
        <v>1261</v>
      </c>
      <c r="G85" s="91"/>
      <c r="H85" s="85">
        <v>634</v>
      </c>
      <c r="I85" s="4"/>
      <c r="J85" s="92">
        <v>8</v>
      </c>
      <c r="K85" s="106"/>
    </row>
    <row r="86" spans="1:11">
      <c r="A86" s="83"/>
      <c r="B86" s="53" t="s">
        <v>9</v>
      </c>
      <c r="C86" s="52">
        <v>1919</v>
      </c>
      <c r="D86" s="92">
        <v>7</v>
      </c>
      <c r="E86" s="33"/>
      <c r="F86" s="85">
        <v>1157</v>
      </c>
      <c r="G86" s="91"/>
      <c r="H86" s="85">
        <v>816</v>
      </c>
      <c r="I86" s="4"/>
      <c r="J86" s="92">
        <v>9</v>
      </c>
      <c r="K86" s="106"/>
    </row>
    <row r="87" spans="1:11">
      <c r="A87" s="83"/>
      <c r="B87" s="53" t="s">
        <v>10</v>
      </c>
      <c r="C87" s="52">
        <v>2012</v>
      </c>
      <c r="D87" s="92">
        <v>10</v>
      </c>
      <c r="E87" s="33"/>
      <c r="F87" s="85">
        <v>1351</v>
      </c>
      <c r="G87" s="91"/>
      <c r="H87" s="85">
        <v>1006</v>
      </c>
      <c r="I87" s="4"/>
      <c r="J87" s="92">
        <v>4</v>
      </c>
      <c r="K87" s="106"/>
    </row>
    <row r="88" spans="1:11">
      <c r="A88" s="83"/>
      <c r="B88" s="53" t="s">
        <v>11</v>
      </c>
      <c r="C88" s="52">
        <v>2140</v>
      </c>
      <c r="D88" s="92">
        <v>6</v>
      </c>
      <c r="E88" s="33"/>
      <c r="F88" s="85">
        <v>1175</v>
      </c>
      <c r="G88" s="91"/>
      <c r="H88" s="85">
        <v>1077</v>
      </c>
      <c r="I88" s="4"/>
      <c r="J88" s="92">
        <v>3</v>
      </c>
      <c r="K88" s="106"/>
    </row>
    <row r="89" spans="1:11">
      <c r="A89" s="83"/>
      <c r="B89" s="53" t="s">
        <v>12</v>
      </c>
      <c r="C89" s="52">
        <v>1984</v>
      </c>
      <c r="D89" s="92">
        <v>2</v>
      </c>
      <c r="E89" s="33"/>
      <c r="F89" s="85">
        <v>993</v>
      </c>
      <c r="G89" s="91"/>
      <c r="H89" s="85">
        <v>1136</v>
      </c>
      <c r="I89" s="4"/>
      <c r="J89" s="92">
        <v>15</v>
      </c>
      <c r="K89" s="106"/>
    </row>
    <row r="90" spans="1:11">
      <c r="A90" s="83"/>
      <c r="B90" s="53" t="s">
        <v>13</v>
      </c>
      <c r="C90" s="52">
        <v>2289</v>
      </c>
      <c r="D90" s="92">
        <v>8</v>
      </c>
      <c r="E90" s="33"/>
      <c r="F90" s="85">
        <v>1322</v>
      </c>
      <c r="G90" s="91"/>
      <c r="H90" s="85">
        <v>1150</v>
      </c>
      <c r="I90" s="4"/>
      <c r="J90" s="92">
        <v>17</v>
      </c>
      <c r="K90" s="106"/>
    </row>
    <row r="91" spans="1:11">
      <c r="A91" s="83"/>
      <c r="B91" s="53" t="s">
        <v>14</v>
      </c>
      <c r="C91" s="52">
        <v>2125</v>
      </c>
      <c r="D91" s="92">
        <v>7</v>
      </c>
      <c r="E91" s="33"/>
      <c r="F91" s="85">
        <v>1260</v>
      </c>
      <c r="G91" s="91"/>
      <c r="H91" s="85">
        <v>656</v>
      </c>
      <c r="I91" s="4"/>
      <c r="J91" s="92">
        <v>6</v>
      </c>
      <c r="K91" s="106"/>
    </row>
    <row r="92" spans="1:11">
      <c r="A92" s="83"/>
      <c r="B92" s="53" t="s">
        <v>15</v>
      </c>
      <c r="C92" s="52">
        <v>2033</v>
      </c>
      <c r="D92" s="92">
        <v>7</v>
      </c>
      <c r="E92" s="33"/>
      <c r="F92" s="85">
        <v>1251</v>
      </c>
      <c r="G92" s="91"/>
      <c r="H92" s="85">
        <v>455</v>
      </c>
      <c r="I92" s="4"/>
      <c r="J92" s="92">
        <v>14</v>
      </c>
      <c r="K92" s="106"/>
    </row>
    <row r="93" spans="1:11" ht="12.75" thickBot="1">
      <c r="A93" s="116"/>
      <c r="B93" s="108" t="s">
        <v>16</v>
      </c>
      <c r="C93" s="48">
        <v>1802</v>
      </c>
      <c r="D93" s="95">
        <v>3</v>
      </c>
      <c r="E93" s="244"/>
      <c r="F93" s="242">
        <v>1311</v>
      </c>
      <c r="G93" s="245"/>
      <c r="H93" s="242">
        <v>444</v>
      </c>
      <c r="I93" s="246"/>
      <c r="J93" s="95">
        <v>5</v>
      </c>
      <c r="K93" s="243"/>
    </row>
    <row r="96" spans="1:11">
      <c r="C96" s="115"/>
      <c r="D96" s="117"/>
      <c r="E96" s="115"/>
      <c r="F96" s="117"/>
      <c r="G96" s="115"/>
      <c r="H96" s="117"/>
      <c r="I96" s="115"/>
      <c r="J96" s="117"/>
    </row>
  </sheetData>
  <mergeCells count="4">
    <mergeCell ref="J3:K3"/>
    <mergeCell ref="H3:I3"/>
    <mergeCell ref="F3:G3"/>
    <mergeCell ref="D3:E3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Normal="100" workbookViewId="0">
      <pane xSplit="2" ySplit="6" topLeftCell="C25" activePane="bottomRight" state="frozen"/>
      <selection activeCell="D29" sqref="D29"/>
      <selection pane="topRight" activeCell="D29" sqref="D29"/>
      <selection pane="bottomLeft" activeCell="D29" sqref="D29"/>
      <selection pane="bottomRight" activeCell="H51" sqref="H51"/>
    </sheetView>
  </sheetViews>
  <sheetFormatPr defaultColWidth="9.140625" defaultRowHeight="12.75"/>
  <cols>
    <col min="1" max="1" width="21.140625" style="187" customWidth="1"/>
    <col min="2" max="2" width="12.85546875" style="187" customWidth="1"/>
    <col min="3" max="3" width="7.5703125" style="187" customWidth="1"/>
    <col min="4" max="4" width="2.28515625" style="187" customWidth="1"/>
    <col min="5" max="5" width="8" style="187" customWidth="1"/>
    <col min="6" max="6" width="7.42578125" style="187" customWidth="1"/>
    <col min="7" max="7" width="2.140625" style="187" customWidth="1"/>
    <col min="8" max="8" width="7.42578125" style="187" customWidth="1"/>
    <col min="9" max="9" width="9.140625" style="187"/>
    <col min="10" max="10" width="7.5703125" style="191" customWidth="1"/>
    <col min="11" max="11" width="2.42578125" style="187" customWidth="1"/>
    <col min="12" max="12" width="8" style="187" customWidth="1"/>
    <col min="13" max="13" width="8" style="189" customWidth="1"/>
    <col min="14" max="14" width="7.28515625" style="191" customWidth="1"/>
    <col min="15" max="15" width="2.28515625" style="187" customWidth="1"/>
    <col min="16" max="16" width="7.140625" style="191" customWidth="1"/>
    <col min="17" max="17" width="2.7109375" style="187" customWidth="1"/>
    <col min="18" max="18" width="7" style="192" customWidth="1"/>
    <col min="19" max="19" width="2.42578125" style="187" customWidth="1"/>
    <col min="20" max="16384" width="9.140625" style="187"/>
  </cols>
  <sheetData>
    <row r="1" spans="1:22">
      <c r="A1" s="60" t="s">
        <v>232</v>
      </c>
      <c r="B1" s="61"/>
    </row>
    <row r="2" spans="1:22" ht="13.5" thickBot="1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22">
      <c r="A3" s="326" t="s">
        <v>129</v>
      </c>
      <c r="B3" s="329" t="s">
        <v>220</v>
      </c>
      <c r="C3" s="311" t="s">
        <v>130</v>
      </c>
      <c r="D3" s="312"/>
      <c r="E3" s="313"/>
      <c r="F3" s="313"/>
      <c r="G3" s="313"/>
      <c r="H3" s="314"/>
      <c r="I3" s="323" t="s">
        <v>122</v>
      </c>
      <c r="J3" s="311" t="s">
        <v>123</v>
      </c>
      <c r="K3" s="312"/>
      <c r="L3" s="312"/>
      <c r="M3" s="312"/>
      <c r="N3" s="312"/>
      <c r="O3" s="312"/>
      <c r="P3" s="312"/>
      <c r="Q3" s="312"/>
      <c r="R3" s="323" t="s">
        <v>120</v>
      </c>
      <c r="S3" s="324"/>
    </row>
    <row r="4" spans="1:22" ht="12.75" customHeight="1">
      <c r="A4" s="327"/>
      <c r="B4" s="303"/>
      <c r="C4" s="317" t="s">
        <v>204</v>
      </c>
      <c r="D4" s="318"/>
      <c r="E4" s="302" t="s">
        <v>213</v>
      </c>
      <c r="F4" s="305" t="s">
        <v>214</v>
      </c>
      <c r="G4" s="305"/>
      <c r="H4" s="306"/>
      <c r="I4" s="334"/>
      <c r="J4" s="321" t="s">
        <v>132</v>
      </c>
      <c r="K4" s="330"/>
      <c r="L4" s="330"/>
      <c r="M4" s="322"/>
      <c r="N4" s="319" t="s">
        <v>52</v>
      </c>
      <c r="O4" s="305"/>
      <c r="P4" s="305"/>
      <c r="Q4" s="305"/>
      <c r="R4" s="319"/>
      <c r="S4" s="325"/>
    </row>
    <row r="5" spans="1:22" ht="27" customHeight="1">
      <c r="A5" s="327"/>
      <c r="B5" s="303"/>
      <c r="C5" s="319"/>
      <c r="D5" s="320"/>
      <c r="E5" s="303"/>
      <c r="F5" s="307"/>
      <c r="G5" s="307"/>
      <c r="H5" s="308"/>
      <c r="I5" s="334"/>
      <c r="J5" s="317" t="s">
        <v>131</v>
      </c>
      <c r="K5" s="318"/>
      <c r="L5" s="302" t="s">
        <v>215</v>
      </c>
      <c r="M5" s="332" t="s">
        <v>135</v>
      </c>
      <c r="N5" s="317" t="s">
        <v>133</v>
      </c>
      <c r="O5" s="318"/>
      <c r="P5" s="317" t="s">
        <v>134</v>
      </c>
      <c r="Q5" s="336"/>
      <c r="R5" s="319"/>
      <c r="S5" s="325"/>
    </row>
    <row r="6" spans="1:22">
      <c r="A6" s="328"/>
      <c r="B6" s="304"/>
      <c r="C6" s="321"/>
      <c r="D6" s="322"/>
      <c r="E6" s="304"/>
      <c r="F6" s="315" t="s">
        <v>18</v>
      </c>
      <c r="G6" s="316"/>
      <c r="H6" s="97" t="s">
        <v>0</v>
      </c>
      <c r="I6" s="335"/>
      <c r="J6" s="321"/>
      <c r="K6" s="322"/>
      <c r="L6" s="331"/>
      <c r="M6" s="333"/>
      <c r="N6" s="319"/>
      <c r="O6" s="320"/>
      <c r="P6" s="319"/>
      <c r="Q6" s="330"/>
      <c r="R6" s="319"/>
      <c r="S6" s="325"/>
    </row>
    <row r="7" spans="1:22">
      <c r="A7" s="44" t="s">
        <v>19</v>
      </c>
      <c r="B7" s="152">
        <v>1840498</v>
      </c>
      <c r="C7" s="152">
        <v>5960</v>
      </c>
      <c r="D7" s="192"/>
      <c r="E7" s="248">
        <f>C7/(B7/4)*1000</f>
        <v>12.953015977197476</v>
      </c>
      <c r="F7" s="54">
        <v>2576</v>
      </c>
      <c r="G7" s="93"/>
      <c r="H7" s="183">
        <v>43.221476510067113</v>
      </c>
      <c r="I7" s="247">
        <f>I9+I13+I25+I31+I38</f>
        <v>17</v>
      </c>
      <c r="J7" s="152">
        <f>J9+J13+J25+J31+J38</f>
        <v>3822</v>
      </c>
      <c r="K7" s="93"/>
      <c r="L7" s="249">
        <f>J7/(B7/4)*1000</f>
        <v>8.3064474941021391</v>
      </c>
      <c r="M7" s="93">
        <f>M9+M13+M25+M31+M38</f>
        <v>23</v>
      </c>
      <c r="N7" s="93">
        <f>N9+N13+N25+N31+N38</f>
        <v>1129</v>
      </c>
      <c r="O7" s="93"/>
      <c r="P7" s="93">
        <f>P9+P13+P25+P31+P38</f>
        <v>422</v>
      </c>
      <c r="Q7" s="198"/>
      <c r="R7" s="152">
        <f>R9+R13+R25+R31+R38</f>
        <v>1555</v>
      </c>
      <c r="S7" s="193"/>
    </row>
    <row r="8" spans="1:22">
      <c r="A8" s="45"/>
      <c r="B8" s="53"/>
      <c r="C8" s="174"/>
      <c r="D8" s="192"/>
      <c r="E8" s="249"/>
      <c r="F8" s="65"/>
      <c r="G8" s="65"/>
      <c r="H8" s="183"/>
      <c r="I8" s="65"/>
      <c r="J8" s="153"/>
      <c r="K8" s="43"/>
      <c r="L8" s="249"/>
      <c r="M8" s="250"/>
      <c r="N8" s="43"/>
      <c r="O8" s="43"/>
      <c r="P8" s="251"/>
      <c r="Q8" s="251"/>
      <c r="R8" s="175"/>
      <c r="S8" s="193"/>
    </row>
    <row r="9" spans="1:22">
      <c r="A9" s="46" t="s">
        <v>20</v>
      </c>
      <c r="B9" s="55">
        <f>SUM(B10:B11)</f>
        <v>351554</v>
      </c>
      <c r="C9" s="174">
        <v>1111</v>
      </c>
      <c r="D9" s="192"/>
      <c r="E9" s="249">
        <f t="shared" ref="E9:E43" si="0">C9/(B9/4)*1000</f>
        <v>12.641016742804803</v>
      </c>
      <c r="F9" s="65">
        <v>608</v>
      </c>
      <c r="G9" s="65"/>
      <c r="H9" s="183">
        <v>54.725472547254725</v>
      </c>
      <c r="I9" s="65">
        <f>SUM(I10:I11)</f>
        <v>4</v>
      </c>
      <c r="J9" s="175">
        <f>SUM(J10:J11)</f>
        <v>794</v>
      </c>
      <c r="K9" s="251"/>
      <c r="L9" s="249">
        <f t="shared" ref="L9:L43" si="1">J9/(B9/4)*1000</f>
        <v>9.034173981806493</v>
      </c>
      <c r="M9" s="252">
        <f>SUM(M10:M11)</f>
        <v>3</v>
      </c>
      <c r="N9" s="252">
        <f>SUM(N10:N11)</f>
        <v>226</v>
      </c>
      <c r="O9" s="252"/>
      <c r="P9" s="252">
        <f>SUM(P10:P11)</f>
        <v>98</v>
      </c>
      <c r="Q9" s="251"/>
      <c r="R9" s="175">
        <f>SUM(R10:R11)</f>
        <v>253</v>
      </c>
      <c r="S9" s="193"/>
    </row>
    <row r="10" spans="1:22">
      <c r="A10" s="45" t="s">
        <v>21</v>
      </c>
      <c r="B10" s="52">
        <v>283166</v>
      </c>
      <c r="C10" s="42">
        <v>910</v>
      </c>
      <c r="D10" s="192"/>
      <c r="E10" s="253">
        <f t="shared" si="0"/>
        <v>12.854650628959693</v>
      </c>
      <c r="F10" s="66">
        <v>537</v>
      </c>
      <c r="G10" s="66"/>
      <c r="H10" s="58">
        <v>59.010989010989015</v>
      </c>
      <c r="I10" s="66">
        <v>3</v>
      </c>
      <c r="J10" s="153">
        <f>[1]Deaths!$C$17</f>
        <v>665</v>
      </c>
      <c r="K10" s="43"/>
      <c r="L10" s="253">
        <f t="shared" si="1"/>
        <v>9.393783151932082</v>
      </c>
      <c r="M10" s="250">
        <v>2</v>
      </c>
      <c r="N10" s="56">
        <v>183</v>
      </c>
      <c r="O10" s="56"/>
      <c r="P10" s="56">
        <v>90</v>
      </c>
      <c r="Q10" s="56"/>
      <c r="R10" s="153">
        <v>234</v>
      </c>
      <c r="S10" s="193"/>
      <c r="T10" s="194"/>
      <c r="V10" s="194"/>
    </row>
    <row r="11" spans="1:22">
      <c r="A11" s="45" t="s">
        <v>22</v>
      </c>
      <c r="B11" s="52">
        <v>68388</v>
      </c>
      <c r="C11" s="42">
        <v>201</v>
      </c>
      <c r="D11" s="192"/>
      <c r="E11" s="253">
        <f t="shared" si="0"/>
        <v>11.756448499736797</v>
      </c>
      <c r="F11" s="66">
        <v>71</v>
      </c>
      <c r="G11" s="66"/>
      <c r="H11" s="58">
        <v>35.323383084577117</v>
      </c>
      <c r="I11" s="66">
        <v>1</v>
      </c>
      <c r="J11" s="153">
        <f>[1]Deaths!$C$18</f>
        <v>129</v>
      </c>
      <c r="K11" s="43"/>
      <c r="L11" s="253">
        <f t="shared" si="1"/>
        <v>7.5451833655027194</v>
      </c>
      <c r="M11" s="250">
        <v>1</v>
      </c>
      <c r="N11" s="56">
        <v>43</v>
      </c>
      <c r="O11" s="56"/>
      <c r="P11" s="56">
        <v>8</v>
      </c>
      <c r="Q11" s="56"/>
      <c r="R11" s="153">
        <v>19</v>
      </c>
      <c r="S11" s="193"/>
      <c r="T11" s="194"/>
      <c r="V11" s="194"/>
    </row>
    <row r="12" spans="1:22">
      <c r="A12" s="45"/>
      <c r="B12" s="53"/>
      <c r="C12" s="175"/>
      <c r="D12" s="192"/>
      <c r="E12" s="253"/>
      <c r="F12" s="66"/>
      <c r="G12" s="66"/>
      <c r="H12" s="58"/>
      <c r="I12" s="66"/>
      <c r="J12" s="153"/>
      <c r="K12" s="43"/>
      <c r="L12" s="253"/>
      <c r="M12" s="252"/>
      <c r="N12" s="43"/>
      <c r="O12" s="43"/>
      <c r="P12" s="192"/>
      <c r="Q12" s="251"/>
      <c r="R12" s="175"/>
      <c r="S12" s="193"/>
      <c r="T12" s="194"/>
      <c r="V12" s="194"/>
    </row>
    <row r="13" spans="1:22">
      <c r="A13" s="46" t="s">
        <v>23</v>
      </c>
      <c r="B13" s="55">
        <f>SUM(B14:B23)</f>
        <v>469051</v>
      </c>
      <c r="C13" s="174">
        <v>1440</v>
      </c>
      <c r="D13" s="192"/>
      <c r="E13" s="249">
        <f t="shared" si="0"/>
        <v>12.280114529123697</v>
      </c>
      <c r="F13" s="65">
        <v>585</v>
      </c>
      <c r="G13" s="192"/>
      <c r="H13" s="183">
        <v>40.625</v>
      </c>
      <c r="I13" s="65">
        <f>SUM(I14:I23)</f>
        <v>3</v>
      </c>
      <c r="J13" s="174">
        <f>SUM(J14:J23)</f>
        <v>1006</v>
      </c>
      <c r="K13" s="93"/>
      <c r="L13" s="249">
        <f t="shared" si="1"/>
        <v>8.5790244557628075</v>
      </c>
      <c r="M13" s="252">
        <f>SUM(M14:M23)</f>
        <v>7</v>
      </c>
      <c r="N13" s="252">
        <f>SUM(N14:N23)</f>
        <v>285</v>
      </c>
      <c r="O13" s="252"/>
      <c r="P13" s="252">
        <f>SUM(P14:P23)</f>
        <v>111</v>
      </c>
      <c r="Q13" s="251"/>
      <c r="R13" s="175">
        <f>SUM(R14:R23)</f>
        <v>424</v>
      </c>
      <c r="S13" s="193"/>
      <c r="T13" s="194"/>
      <c r="V13" s="194"/>
    </row>
    <row r="14" spans="1:22">
      <c r="A14" s="45" t="s">
        <v>24</v>
      </c>
      <c r="B14" s="52">
        <v>54111</v>
      </c>
      <c r="C14" s="153">
        <v>182</v>
      </c>
      <c r="D14" s="192"/>
      <c r="E14" s="253">
        <f t="shared" si="0"/>
        <v>13.453826393894031</v>
      </c>
      <c r="F14" s="66">
        <v>85</v>
      </c>
      <c r="G14" s="66"/>
      <c r="H14" s="58">
        <v>46.703296703296701</v>
      </c>
      <c r="I14" s="66">
        <v>1</v>
      </c>
      <c r="J14" s="153">
        <v>105</v>
      </c>
      <c r="K14" s="43"/>
      <c r="L14" s="253">
        <f t="shared" si="1"/>
        <v>7.7618229195542492</v>
      </c>
      <c r="M14" s="66">
        <v>1</v>
      </c>
      <c r="N14" s="56">
        <v>33</v>
      </c>
      <c r="O14" s="56"/>
      <c r="P14" s="43">
        <v>9</v>
      </c>
      <c r="Q14" s="56"/>
      <c r="R14" s="153">
        <v>52</v>
      </c>
      <c r="S14" s="193"/>
      <c r="T14" s="194"/>
      <c r="V14" s="194"/>
    </row>
    <row r="15" spans="1:22">
      <c r="A15" s="45" t="s">
        <v>25</v>
      </c>
      <c r="B15" s="52">
        <v>65221</v>
      </c>
      <c r="C15" s="153">
        <v>192</v>
      </c>
      <c r="D15" s="192"/>
      <c r="E15" s="253">
        <f t="shared" si="0"/>
        <v>11.775348430720168</v>
      </c>
      <c r="F15" s="66">
        <v>68</v>
      </c>
      <c r="G15" s="66"/>
      <c r="H15" s="58">
        <v>35.416666666666671</v>
      </c>
      <c r="I15" s="66">
        <v>1</v>
      </c>
      <c r="J15" s="153">
        <v>157</v>
      </c>
      <c r="K15" s="43"/>
      <c r="L15" s="253">
        <f t="shared" si="1"/>
        <v>9.6288005397034695</v>
      </c>
      <c r="M15" s="66">
        <v>2</v>
      </c>
      <c r="N15" s="56">
        <v>48</v>
      </c>
      <c r="O15" s="56"/>
      <c r="P15" s="43">
        <v>16</v>
      </c>
      <c r="Q15" s="56"/>
      <c r="R15" s="153">
        <v>84</v>
      </c>
      <c r="S15" s="193"/>
      <c r="T15" s="194"/>
      <c r="V15" s="194"/>
    </row>
    <row r="16" spans="1:22">
      <c r="A16" s="45" t="s">
        <v>26</v>
      </c>
      <c r="B16" s="52">
        <v>31922</v>
      </c>
      <c r="C16" s="153">
        <v>100</v>
      </c>
      <c r="D16" s="192"/>
      <c r="E16" s="253">
        <f t="shared" si="0"/>
        <v>12.530543199047679</v>
      </c>
      <c r="F16" s="66">
        <v>33</v>
      </c>
      <c r="G16" s="66"/>
      <c r="H16" s="58">
        <v>33</v>
      </c>
      <c r="I16" s="66" t="s">
        <v>17</v>
      </c>
      <c r="J16" s="153">
        <v>63</v>
      </c>
      <c r="K16" s="43"/>
      <c r="L16" s="253">
        <f t="shared" si="1"/>
        <v>7.8942422154000376</v>
      </c>
      <c r="M16" s="66">
        <v>1</v>
      </c>
      <c r="N16" s="56">
        <v>22</v>
      </c>
      <c r="O16" s="56"/>
      <c r="P16" s="43">
        <v>6</v>
      </c>
      <c r="Q16" s="56"/>
      <c r="R16" s="153">
        <v>21</v>
      </c>
      <c r="S16" s="193"/>
      <c r="T16" s="194"/>
      <c r="V16" s="194"/>
    </row>
    <row r="17" spans="1:22">
      <c r="A17" s="45" t="s">
        <v>27</v>
      </c>
      <c r="B17" s="52">
        <v>39114</v>
      </c>
      <c r="C17" s="153">
        <v>106</v>
      </c>
      <c r="D17" s="192"/>
      <c r="E17" s="253">
        <f t="shared" si="0"/>
        <v>10.840108401084011</v>
      </c>
      <c r="F17" s="66">
        <v>51</v>
      </c>
      <c r="G17" s="66"/>
      <c r="H17" s="58">
        <v>48.113207547169814</v>
      </c>
      <c r="I17" s="66" t="s">
        <v>17</v>
      </c>
      <c r="J17" s="153">
        <v>110</v>
      </c>
      <c r="K17" s="43"/>
      <c r="L17" s="253">
        <f t="shared" si="1"/>
        <v>11.24916909546454</v>
      </c>
      <c r="M17" s="66">
        <v>1</v>
      </c>
      <c r="N17" s="56">
        <v>31</v>
      </c>
      <c r="O17" s="56"/>
      <c r="P17" s="43">
        <v>12</v>
      </c>
      <c r="Q17" s="56"/>
      <c r="R17" s="153">
        <v>55</v>
      </c>
      <c r="S17" s="193"/>
      <c r="T17" s="194"/>
      <c r="V17" s="194"/>
    </row>
    <row r="18" spans="1:22">
      <c r="A18" s="45" t="s">
        <v>28</v>
      </c>
      <c r="B18" s="52">
        <v>59217</v>
      </c>
      <c r="C18" s="153">
        <v>154</v>
      </c>
      <c r="D18" s="192"/>
      <c r="E18" s="253">
        <f t="shared" si="0"/>
        <v>10.402418224496344</v>
      </c>
      <c r="F18" s="66">
        <v>70</v>
      </c>
      <c r="G18" s="66"/>
      <c r="H18" s="58">
        <v>45.454545454545453</v>
      </c>
      <c r="I18" s="66">
        <v>1</v>
      </c>
      <c r="J18" s="153">
        <v>129</v>
      </c>
      <c r="K18" s="43"/>
      <c r="L18" s="253">
        <f t="shared" si="1"/>
        <v>8.7137139672729109</v>
      </c>
      <c r="M18" s="66" t="s">
        <v>17</v>
      </c>
      <c r="N18" s="56">
        <v>41</v>
      </c>
      <c r="O18" s="56"/>
      <c r="P18" s="43">
        <v>13</v>
      </c>
      <c r="Q18" s="56"/>
      <c r="R18" s="153">
        <v>60</v>
      </c>
      <c r="S18" s="193"/>
      <c r="T18" s="194"/>
      <c r="V18" s="194"/>
    </row>
    <row r="19" spans="1:22">
      <c r="A19" s="45" t="s">
        <v>29</v>
      </c>
      <c r="B19" s="52">
        <v>37871</v>
      </c>
      <c r="C19" s="153">
        <v>126</v>
      </c>
      <c r="D19" s="192"/>
      <c r="E19" s="253">
        <f t="shared" si="0"/>
        <v>13.30833619392147</v>
      </c>
      <c r="F19" s="66">
        <v>49</v>
      </c>
      <c r="G19" s="66"/>
      <c r="H19" s="58">
        <v>38.888888888888893</v>
      </c>
      <c r="I19" s="66" t="s">
        <v>17</v>
      </c>
      <c r="J19" s="153">
        <v>68</v>
      </c>
      <c r="K19" s="43"/>
      <c r="L19" s="253">
        <f t="shared" si="1"/>
        <v>7.1822766760846024</v>
      </c>
      <c r="M19" s="66">
        <v>2</v>
      </c>
      <c r="N19" s="56">
        <v>10</v>
      </c>
      <c r="O19" s="56"/>
      <c r="P19" s="43">
        <v>15</v>
      </c>
      <c r="Q19" s="56"/>
      <c r="R19" s="153">
        <v>44</v>
      </c>
      <c r="S19" s="193"/>
      <c r="T19" s="194"/>
      <c r="V19" s="194"/>
    </row>
    <row r="20" spans="1:22">
      <c r="A20" s="45" t="s">
        <v>30</v>
      </c>
      <c r="B20" s="52">
        <v>32307</v>
      </c>
      <c r="C20" s="153">
        <v>87</v>
      </c>
      <c r="D20" s="192"/>
      <c r="E20" s="253">
        <f t="shared" si="0"/>
        <v>10.771659392701272</v>
      </c>
      <c r="F20" s="66">
        <v>32</v>
      </c>
      <c r="G20" s="66"/>
      <c r="H20" s="58">
        <v>36.781609195402297</v>
      </c>
      <c r="I20" s="66" t="s">
        <v>17</v>
      </c>
      <c r="J20" s="153">
        <v>69</v>
      </c>
      <c r="K20" s="43"/>
      <c r="L20" s="253">
        <f t="shared" si="1"/>
        <v>8.5430402080044576</v>
      </c>
      <c r="M20" s="66" t="s">
        <v>17</v>
      </c>
      <c r="N20" s="56">
        <v>16</v>
      </c>
      <c r="O20" s="56"/>
      <c r="P20" s="43">
        <v>11</v>
      </c>
      <c r="Q20" s="56"/>
      <c r="R20" s="153">
        <v>31</v>
      </c>
      <c r="S20" s="193"/>
      <c r="T20" s="194"/>
      <c r="V20" s="194"/>
    </row>
    <row r="21" spans="1:22">
      <c r="A21" s="45" t="s">
        <v>31</v>
      </c>
      <c r="B21" s="52">
        <v>46280</v>
      </c>
      <c r="C21" s="153">
        <v>157</v>
      </c>
      <c r="D21" s="192"/>
      <c r="E21" s="253">
        <f t="shared" si="0"/>
        <v>13.569576490924806</v>
      </c>
      <c r="F21" s="66">
        <v>44</v>
      </c>
      <c r="G21" s="66"/>
      <c r="H21" s="58">
        <v>28.02547770700637</v>
      </c>
      <c r="I21" s="66" t="s">
        <v>17</v>
      </c>
      <c r="J21" s="153">
        <v>73</v>
      </c>
      <c r="K21" s="43"/>
      <c r="L21" s="253">
        <f t="shared" si="1"/>
        <v>6.3094209161624892</v>
      </c>
      <c r="M21" s="66" t="s">
        <v>17</v>
      </c>
      <c r="N21" s="56">
        <v>17</v>
      </c>
      <c r="O21" s="56"/>
      <c r="P21" s="43">
        <v>7</v>
      </c>
      <c r="Q21" s="56"/>
      <c r="R21" s="153">
        <v>32</v>
      </c>
      <c r="S21" s="193"/>
      <c r="T21" s="194"/>
      <c r="V21" s="194"/>
    </row>
    <row r="22" spans="1:22">
      <c r="A22" s="45" t="s">
        <v>32</v>
      </c>
      <c r="B22" s="52">
        <v>17153</v>
      </c>
      <c r="C22" s="153">
        <v>48</v>
      </c>
      <c r="D22" s="192"/>
      <c r="E22" s="253">
        <f t="shared" si="0"/>
        <v>11.19337725179269</v>
      </c>
      <c r="F22" s="66">
        <v>16</v>
      </c>
      <c r="G22" s="66"/>
      <c r="H22" s="58">
        <v>33.333333333333329</v>
      </c>
      <c r="I22" s="66" t="s">
        <v>17</v>
      </c>
      <c r="J22" s="153">
        <v>40</v>
      </c>
      <c r="K22" s="43"/>
      <c r="L22" s="253">
        <f t="shared" si="1"/>
        <v>9.3278143764939081</v>
      </c>
      <c r="M22" s="66" t="s">
        <v>17</v>
      </c>
      <c r="N22" s="56">
        <v>13</v>
      </c>
      <c r="O22" s="56"/>
      <c r="P22" s="43">
        <v>4</v>
      </c>
      <c r="Q22" s="56"/>
      <c r="R22" s="153">
        <v>18</v>
      </c>
      <c r="S22" s="193"/>
      <c r="T22" s="194"/>
      <c r="V22" s="194"/>
    </row>
    <row r="23" spans="1:22">
      <c r="A23" s="45" t="s">
        <v>33</v>
      </c>
      <c r="B23" s="52">
        <v>85855</v>
      </c>
      <c r="C23" s="153">
        <v>288</v>
      </c>
      <c r="D23" s="192"/>
      <c r="E23" s="253">
        <f t="shared" si="0"/>
        <v>13.417972162366782</v>
      </c>
      <c r="F23" s="66">
        <v>137</v>
      </c>
      <c r="G23" s="66"/>
      <c r="H23" s="58">
        <v>47.569444444444443</v>
      </c>
      <c r="I23" s="66" t="s">
        <v>17</v>
      </c>
      <c r="J23" s="153">
        <v>192</v>
      </c>
      <c r="K23" s="43"/>
      <c r="L23" s="253">
        <f t="shared" si="1"/>
        <v>8.9453147749111874</v>
      </c>
      <c r="M23" s="250" t="s">
        <v>17</v>
      </c>
      <c r="N23" s="56">
        <v>54</v>
      </c>
      <c r="O23" s="56"/>
      <c r="P23" s="43">
        <v>18</v>
      </c>
      <c r="Q23" s="56"/>
      <c r="R23" s="153">
        <v>27</v>
      </c>
      <c r="S23" s="193"/>
      <c r="T23" s="194"/>
      <c r="V23" s="194"/>
    </row>
    <row r="24" spans="1:22">
      <c r="A24" s="45"/>
      <c r="B24" s="53"/>
      <c r="C24" s="153"/>
      <c r="D24" s="192"/>
      <c r="E24" s="253"/>
      <c r="F24" s="66"/>
      <c r="G24" s="66"/>
      <c r="H24" s="58"/>
      <c r="I24" s="66"/>
      <c r="J24" s="153"/>
      <c r="K24" s="43"/>
      <c r="L24" s="253"/>
      <c r="M24" s="252"/>
      <c r="N24" s="43"/>
      <c r="O24" s="43"/>
      <c r="P24" s="192"/>
      <c r="Q24" s="251"/>
      <c r="R24" s="175"/>
      <c r="S24" s="193"/>
      <c r="T24" s="194"/>
      <c r="V24" s="194"/>
    </row>
    <row r="25" spans="1:22">
      <c r="A25" s="46" t="s">
        <v>34</v>
      </c>
      <c r="B25" s="55">
        <f>SUM(B26:B29)</f>
        <v>352301</v>
      </c>
      <c r="C25" s="174">
        <v>1022</v>
      </c>
      <c r="D25" s="192"/>
      <c r="E25" s="249">
        <f t="shared" si="0"/>
        <v>11.603713869673944</v>
      </c>
      <c r="F25" s="65">
        <v>423</v>
      </c>
      <c r="G25" s="65"/>
      <c r="H25" s="183">
        <v>41.389432485322899</v>
      </c>
      <c r="I25" s="65">
        <f>SUM(I26:I29)</f>
        <v>3</v>
      </c>
      <c r="J25" s="175">
        <f>SUM(J26:J29)</f>
        <v>771</v>
      </c>
      <c r="K25" s="251"/>
      <c r="L25" s="249">
        <f t="shared" si="1"/>
        <v>8.7538780758499133</v>
      </c>
      <c r="M25" s="252">
        <f>SUM(M26:M29)</f>
        <v>4</v>
      </c>
      <c r="N25" s="252">
        <f>SUM(N26:N29)</f>
        <v>225</v>
      </c>
      <c r="O25" s="252"/>
      <c r="P25" s="252">
        <f>SUM(P26:P29)</f>
        <v>81</v>
      </c>
      <c r="Q25" s="251"/>
      <c r="R25" s="175">
        <f>SUM(R26:R29)</f>
        <v>284</v>
      </c>
      <c r="S25" s="193"/>
      <c r="T25" s="194"/>
      <c r="V25" s="194"/>
    </row>
    <row r="26" spans="1:22">
      <c r="A26" s="45" t="s">
        <v>35</v>
      </c>
      <c r="B26" s="52">
        <v>78924</v>
      </c>
      <c r="C26" s="153">
        <v>197</v>
      </c>
      <c r="D26" s="192"/>
      <c r="E26" s="253">
        <f t="shared" si="0"/>
        <v>9.9842886827834363</v>
      </c>
      <c r="F26" s="66">
        <v>98</v>
      </c>
      <c r="G26" s="66"/>
      <c r="H26" s="58">
        <v>49.746192893401016</v>
      </c>
      <c r="I26" s="66" t="s">
        <v>17</v>
      </c>
      <c r="J26" s="153">
        <v>168</v>
      </c>
      <c r="K26" s="43"/>
      <c r="L26" s="253">
        <f t="shared" si="1"/>
        <v>8.5145202980082111</v>
      </c>
      <c r="M26" s="250" t="s">
        <v>17</v>
      </c>
      <c r="N26" s="56">
        <v>48</v>
      </c>
      <c r="O26" s="56"/>
      <c r="P26" s="56">
        <v>16</v>
      </c>
      <c r="Q26" s="56"/>
      <c r="R26" s="153">
        <v>47</v>
      </c>
      <c r="S26" s="193"/>
      <c r="T26" s="194"/>
      <c r="V26" s="194"/>
    </row>
    <row r="27" spans="1:22">
      <c r="A27" s="45" t="s">
        <v>36</v>
      </c>
      <c r="B27" s="52">
        <v>70467</v>
      </c>
      <c r="C27" s="153">
        <v>205</v>
      </c>
      <c r="D27" s="192"/>
      <c r="E27" s="253">
        <f t="shared" si="0"/>
        <v>11.636652617537287</v>
      </c>
      <c r="F27" s="66">
        <v>71</v>
      </c>
      <c r="G27" s="66"/>
      <c r="H27" s="58">
        <v>34.634146341463413</v>
      </c>
      <c r="I27" s="66">
        <v>3</v>
      </c>
      <c r="J27" s="153">
        <v>131</v>
      </c>
      <c r="K27" s="43"/>
      <c r="L27" s="253">
        <f t="shared" si="1"/>
        <v>7.4361048434018757</v>
      </c>
      <c r="M27" s="250">
        <v>2</v>
      </c>
      <c r="N27" s="56">
        <v>41</v>
      </c>
      <c r="O27" s="56"/>
      <c r="P27" s="56">
        <v>11</v>
      </c>
      <c r="Q27" s="56"/>
      <c r="R27" s="153">
        <v>76</v>
      </c>
      <c r="S27" s="193"/>
      <c r="T27" s="194"/>
      <c r="V27" s="194"/>
    </row>
    <row r="28" spans="1:22">
      <c r="A28" s="45" t="s">
        <v>37</v>
      </c>
      <c r="B28" s="52">
        <v>123579</v>
      </c>
      <c r="C28" s="153">
        <v>404</v>
      </c>
      <c r="D28" s="192"/>
      <c r="E28" s="253">
        <f t="shared" si="0"/>
        <v>13.076655418800929</v>
      </c>
      <c r="F28" s="66">
        <v>174</v>
      </c>
      <c r="G28" s="66"/>
      <c r="H28" s="58">
        <v>43.069306930693067</v>
      </c>
      <c r="I28" s="66" t="s">
        <v>17</v>
      </c>
      <c r="J28" s="153">
        <v>261</v>
      </c>
      <c r="K28" s="43"/>
      <c r="L28" s="253">
        <f t="shared" si="1"/>
        <v>8.4480372878887184</v>
      </c>
      <c r="M28" s="250">
        <v>1</v>
      </c>
      <c r="N28" s="56">
        <v>69</v>
      </c>
      <c r="O28" s="56"/>
      <c r="P28" s="56">
        <v>31</v>
      </c>
      <c r="Q28" s="56"/>
      <c r="R28" s="153">
        <v>74</v>
      </c>
      <c r="S28" s="193"/>
      <c r="T28" s="194"/>
      <c r="V28" s="194"/>
    </row>
    <row r="29" spans="1:22">
      <c r="A29" s="45" t="s">
        <v>38</v>
      </c>
      <c r="B29" s="52">
        <v>79331</v>
      </c>
      <c r="C29" s="153">
        <v>216</v>
      </c>
      <c r="D29" s="192"/>
      <c r="E29" s="253">
        <f t="shared" si="0"/>
        <v>10.891076628304194</v>
      </c>
      <c r="F29" s="66">
        <v>80</v>
      </c>
      <c r="G29" s="66"/>
      <c r="H29" s="58">
        <v>37.037037037037038</v>
      </c>
      <c r="I29" s="66" t="s">
        <v>17</v>
      </c>
      <c r="J29" s="153">
        <v>211</v>
      </c>
      <c r="K29" s="43"/>
      <c r="L29" s="253">
        <f t="shared" si="1"/>
        <v>10.638968373019374</v>
      </c>
      <c r="M29" s="250">
        <v>1</v>
      </c>
      <c r="N29" s="56">
        <v>67</v>
      </c>
      <c r="O29" s="56"/>
      <c r="P29" s="56">
        <v>23</v>
      </c>
      <c r="Q29" s="56"/>
      <c r="R29" s="153">
        <v>87</v>
      </c>
      <c r="S29" s="193"/>
      <c r="T29" s="194"/>
      <c r="V29" s="194"/>
    </row>
    <row r="30" spans="1:22">
      <c r="A30" s="46"/>
      <c r="B30" s="53"/>
      <c r="C30" s="153"/>
      <c r="D30" s="192"/>
      <c r="E30" s="253"/>
      <c r="F30" s="66"/>
      <c r="G30" s="66"/>
      <c r="H30" s="58"/>
      <c r="I30" s="66"/>
      <c r="J30" s="153"/>
      <c r="K30" s="43"/>
      <c r="L30" s="253"/>
      <c r="M30" s="250"/>
      <c r="N30" s="43"/>
      <c r="O30" s="43"/>
      <c r="P30" s="192"/>
      <c r="Q30" s="251"/>
      <c r="R30" s="175"/>
      <c r="S30" s="193"/>
      <c r="T30" s="194"/>
      <c r="V30" s="194"/>
    </row>
    <row r="31" spans="1:22">
      <c r="A31" s="46" t="s">
        <v>39</v>
      </c>
      <c r="B31" s="55">
        <f>SUM(B32:B36)</f>
        <v>369391</v>
      </c>
      <c r="C31" s="174">
        <v>1406</v>
      </c>
      <c r="D31" s="192"/>
      <c r="E31" s="249">
        <f t="shared" si="0"/>
        <v>15.225059625166828</v>
      </c>
      <c r="F31" s="65">
        <v>506</v>
      </c>
      <c r="G31" s="65"/>
      <c r="H31" s="183">
        <v>35.988620199146517</v>
      </c>
      <c r="I31" s="65">
        <f>SUM(I32:I36)</f>
        <v>5</v>
      </c>
      <c r="J31" s="175">
        <f>SUM(J32:J36)</f>
        <v>676</v>
      </c>
      <c r="K31" s="251"/>
      <c r="L31" s="249">
        <f t="shared" si="1"/>
        <v>7.3201566903362565</v>
      </c>
      <c r="M31" s="252">
        <f>SUM(M32:M36)</f>
        <v>6</v>
      </c>
      <c r="N31" s="252">
        <f>SUM(N32:N36)</f>
        <v>206</v>
      </c>
      <c r="O31" s="252"/>
      <c r="P31" s="252">
        <f>SUM(P32:P36)</f>
        <v>84</v>
      </c>
      <c r="Q31" s="251"/>
      <c r="R31" s="175">
        <f>SUM(R32:R36)</f>
        <v>304</v>
      </c>
      <c r="S31" s="193"/>
      <c r="T31" s="194"/>
      <c r="V31" s="194"/>
    </row>
    <row r="32" spans="1:22">
      <c r="A32" s="45" t="s">
        <v>40</v>
      </c>
      <c r="B32" s="52">
        <v>60820</v>
      </c>
      <c r="C32" s="153">
        <v>240</v>
      </c>
      <c r="D32" s="192"/>
      <c r="E32" s="253">
        <f t="shared" si="0"/>
        <v>15.784281486353173</v>
      </c>
      <c r="F32" s="66">
        <v>81</v>
      </c>
      <c r="G32" s="66"/>
      <c r="H32" s="58">
        <v>33.75</v>
      </c>
      <c r="I32" s="66" t="s">
        <v>17</v>
      </c>
      <c r="J32" s="153">
        <v>112</v>
      </c>
      <c r="K32" s="43"/>
      <c r="L32" s="253">
        <f t="shared" si="1"/>
        <v>7.3659980269648146</v>
      </c>
      <c r="M32" s="250">
        <v>3</v>
      </c>
      <c r="N32" s="56">
        <v>31</v>
      </c>
      <c r="O32" s="56"/>
      <c r="P32" s="56">
        <v>14</v>
      </c>
      <c r="Q32" s="56"/>
      <c r="R32" s="153">
        <v>59</v>
      </c>
      <c r="S32" s="193"/>
      <c r="T32" s="194"/>
      <c r="V32" s="194"/>
    </row>
    <row r="33" spans="1:22">
      <c r="A33" s="45" t="s">
        <v>41</v>
      </c>
      <c r="B33" s="52">
        <v>49160</v>
      </c>
      <c r="C33" s="153">
        <v>161</v>
      </c>
      <c r="D33" s="192"/>
      <c r="E33" s="253">
        <f t="shared" si="0"/>
        <v>13.100081366965012</v>
      </c>
      <c r="F33" s="66">
        <v>48</v>
      </c>
      <c r="G33" s="66"/>
      <c r="H33" s="58">
        <v>29.813664596273291</v>
      </c>
      <c r="I33" s="66">
        <v>1</v>
      </c>
      <c r="J33" s="153">
        <v>97</v>
      </c>
      <c r="K33" s="43"/>
      <c r="L33" s="253">
        <f t="shared" si="1"/>
        <v>7.8925956061838898</v>
      </c>
      <c r="M33" s="250" t="s">
        <v>17</v>
      </c>
      <c r="N33" s="56">
        <v>33</v>
      </c>
      <c r="O33" s="56"/>
      <c r="P33" s="56">
        <v>10</v>
      </c>
      <c r="Q33" s="56"/>
      <c r="R33" s="153">
        <v>25</v>
      </c>
      <c r="S33" s="193"/>
      <c r="T33" s="194"/>
      <c r="V33" s="194"/>
    </row>
    <row r="34" spans="1:22">
      <c r="A34" s="45" t="s">
        <v>42</v>
      </c>
      <c r="B34" s="52">
        <v>96808</v>
      </c>
      <c r="C34" s="153">
        <v>367</v>
      </c>
      <c r="D34" s="192"/>
      <c r="E34" s="253">
        <f t="shared" si="0"/>
        <v>15.16403603008016</v>
      </c>
      <c r="F34" s="66">
        <v>154</v>
      </c>
      <c r="G34" s="66"/>
      <c r="H34" s="58">
        <v>41.961852861035418</v>
      </c>
      <c r="I34" s="66">
        <v>2</v>
      </c>
      <c r="J34" s="153">
        <v>186</v>
      </c>
      <c r="K34" s="43"/>
      <c r="L34" s="253">
        <f t="shared" si="1"/>
        <v>7.6853152632013888</v>
      </c>
      <c r="M34" s="250">
        <v>1</v>
      </c>
      <c r="N34" s="56">
        <v>64</v>
      </c>
      <c r="O34" s="56"/>
      <c r="P34" s="56">
        <v>20</v>
      </c>
      <c r="Q34" s="56"/>
      <c r="R34" s="153">
        <v>45</v>
      </c>
      <c r="S34" s="193"/>
      <c r="T34" s="194"/>
      <c r="V34" s="194"/>
    </row>
    <row r="35" spans="1:22">
      <c r="A35" s="45" t="s">
        <v>43</v>
      </c>
      <c r="B35" s="52">
        <v>60084</v>
      </c>
      <c r="C35" s="153">
        <v>233</v>
      </c>
      <c r="D35" s="192"/>
      <c r="E35" s="253">
        <f t="shared" si="0"/>
        <v>15.511617069436122</v>
      </c>
      <c r="F35" s="66">
        <v>79</v>
      </c>
      <c r="G35" s="66"/>
      <c r="H35" s="58">
        <v>33.905579399141637</v>
      </c>
      <c r="I35" s="66">
        <v>2</v>
      </c>
      <c r="J35" s="153">
        <v>100</v>
      </c>
      <c r="K35" s="43"/>
      <c r="L35" s="253">
        <f t="shared" si="1"/>
        <v>6.6573463817322418</v>
      </c>
      <c r="M35" s="250">
        <v>1</v>
      </c>
      <c r="N35" s="56">
        <v>25</v>
      </c>
      <c r="O35" s="56"/>
      <c r="P35" s="56">
        <v>18</v>
      </c>
      <c r="Q35" s="56"/>
      <c r="R35" s="153">
        <v>72</v>
      </c>
      <c r="S35" s="193"/>
      <c r="T35" s="194"/>
      <c r="V35" s="194"/>
    </row>
    <row r="36" spans="1:22">
      <c r="A36" s="45" t="s">
        <v>44</v>
      </c>
      <c r="B36" s="52">
        <v>102519</v>
      </c>
      <c r="C36" s="153">
        <v>405</v>
      </c>
      <c r="D36" s="192"/>
      <c r="E36" s="253">
        <f t="shared" si="0"/>
        <v>15.801948907031866</v>
      </c>
      <c r="F36" s="66">
        <v>144</v>
      </c>
      <c r="G36" s="66"/>
      <c r="H36" s="58">
        <v>35.555555555555557</v>
      </c>
      <c r="I36" s="66" t="s">
        <v>17</v>
      </c>
      <c r="J36" s="153">
        <v>181</v>
      </c>
      <c r="K36" s="43"/>
      <c r="L36" s="253">
        <f t="shared" si="1"/>
        <v>7.0621055609204149</v>
      </c>
      <c r="M36" s="250">
        <v>1</v>
      </c>
      <c r="N36" s="56">
        <v>53</v>
      </c>
      <c r="O36" s="56"/>
      <c r="P36" s="56">
        <v>22</v>
      </c>
      <c r="Q36" s="56"/>
      <c r="R36" s="153">
        <v>103</v>
      </c>
      <c r="S36" s="193"/>
      <c r="T36" s="194"/>
      <c r="V36" s="194"/>
    </row>
    <row r="37" spans="1:22">
      <c r="A37" s="45"/>
      <c r="B37" s="53"/>
      <c r="C37" s="153"/>
      <c r="D37" s="192"/>
      <c r="E37" s="253"/>
      <c r="F37" s="66"/>
      <c r="G37" s="66"/>
      <c r="H37" s="58"/>
      <c r="I37" s="66"/>
      <c r="J37" s="153"/>
      <c r="K37" s="43"/>
      <c r="L37" s="253"/>
      <c r="M37" s="250"/>
      <c r="N37" s="43"/>
      <c r="O37" s="43"/>
      <c r="P37" s="192"/>
      <c r="Q37" s="251"/>
      <c r="R37" s="175"/>
      <c r="S37" s="193"/>
      <c r="T37" s="194"/>
      <c r="V37" s="194"/>
    </row>
    <row r="38" spans="1:22">
      <c r="A38" s="46" t="s">
        <v>45</v>
      </c>
      <c r="B38" s="55">
        <f>SUM(B39:B43)</f>
        <v>298201</v>
      </c>
      <c r="C38" s="174">
        <v>981</v>
      </c>
      <c r="D38" s="192"/>
      <c r="E38" s="249">
        <f t="shared" si="0"/>
        <v>13.158909594535229</v>
      </c>
      <c r="F38" s="65">
        <v>454</v>
      </c>
      <c r="G38" s="65"/>
      <c r="H38" s="183">
        <v>46.279306829765545</v>
      </c>
      <c r="I38" s="65">
        <f>SUM(I39:I43)</f>
        <v>2</v>
      </c>
      <c r="J38" s="175">
        <f>SUM(J39:J43)</f>
        <v>575</v>
      </c>
      <c r="K38" s="251"/>
      <c r="L38" s="249">
        <f t="shared" si="1"/>
        <v>7.7129184677449105</v>
      </c>
      <c r="M38" s="252">
        <f>SUM(M39:M43)</f>
        <v>3</v>
      </c>
      <c r="N38" s="252">
        <f>SUM(N39:N43)</f>
        <v>187</v>
      </c>
      <c r="O38" s="252"/>
      <c r="P38" s="252">
        <f>SUM(P39:P43)</f>
        <v>48</v>
      </c>
      <c r="Q38" s="251"/>
      <c r="R38" s="175">
        <f>SUM(R39:R43)</f>
        <v>290</v>
      </c>
      <c r="S38" s="193"/>
      <c r="T38" s="194"/>
      <c r="V38" s="194"/>
    </row>
    <row r="39" spans="1:22">
      <c r="A39" s="45" t="s">
        <v>46</v>
      </c>
      <c r="B39" s="52">
        <v>62985</v>
      </c>
      <c r="C39" s="153">
        <v>206</v>
      </c>
      <c r="D39" s="192"/>
      <c r="E39" s="253">
        <f t="shared" si="0"/>
        <v>13.08247995554497</v>
      </c>
      <c r="F39" s="66">
        <v>66</v>
      </c>
      <c r="G39" s="66"/>
      <c r="H39" s="58">
        <v>32.038834951456316</v>
      </c>
      <c r="I39" s="66" t="s">
        <v>17</v>
      </c>
      <c r="J39" s="153">
        <v>125</v>
      </c>
      <c r="K39" s="43"/>
      <c r="L39" s="253">
        <f t="shared" si="1"/>
        <v>7.9383980312772895</v>
      </c>
      <c r="M39" s="66">
        <v>2</v>
      </c>
      <c r="N39" s="56">
        <v>21</v>
      </c>
      <c r="O39" s="56"/>
      <c r="P39" s="43">
        <v>4</v>
      </c>
      <c r="Q39" s="56"/>
      <c r="R39" s="153">
        <v>82</v>
      </c>
      <c r="S39" s="193"/>
      <c r="T39" s="194"/>
      <c r="V39" s="194"/>
    </row>
    <row r="40" spans="1:22">
      <c r="A40" s="45" t="s">
        <v>47</v>
      </c>
      <c r="B40" s="52">
        <v>34011</v>
      </c>
      <c r="C40" s="153">
        <v>121</v>
      </c>
      <c r="D40" s="192"/>
      <c r="E40" s="253">
        <f t="shared" si="0"/>
        <v>14.230690070859428</v>
      </c>
      <c r="F40" s="66">
        <v>57</v>
      </c>
      <c r="G40" s="66"/>
      <c r="H40" s="58">
        <v>47.107438016528924</v>
      </c>
      <c r="I40" s="66" t="s">
        <v>17</v>
      </c>
      <c r="J40" s="153">
        <v>55</v>
      </c>
      <c r="K40" s="43"/>
      <c r="L40" s="253">
        <f t="shared" si="1"/>
        <v>6.4684954867542857</v>
      </c>
      <c r="M40" s="250" t="s">
        <v>17</v>
      </c>
      <c r="N40" s="56">
        <v>79</v>
      </c>
      <c r="O40" s="56"/>
      <c r="P40" s="43">
        <v>12</v>
      </c>
      <c r="Q40" s="56"/>
      <c r="R40" s="153">
        <v>37</v>
      </c>
      <c r="S40" s="193"/>
      <c r="T40" s="194"/>
      <c r="V40" s="194"/>
    </row>
    <row r="41" spans="1:22">
      <c r="A41" s="45" t="s">
        <v>48</v>
      </c>
      <c r="B41" s="52">
        <v>109150</v>
      </c>
      <c r="C41" s="153">
        <v>362</v>
      </c>
      <c r="D41" s="192"/>
      <c r="E41" s="253">
        <f t="shared" si="0"/>
        <v>13.26614750343564</v>
      </c>
      <c r="F41" s="66">
        <v>217</v>
      </c>
      <c r="G41" s="66"/>
      <c r="H41" s="58">
        <v>59.944751381215468</v>
      </c>
      <c r="I41" s="66">
        <v>2</v>
      </c>
      <c r="J41" s="153">
        <v>205</v>
      </c>
      <c r="K41" s="43"/>
      <c r="L41" s="253">
        <f t="shared" si="1"/>
        <v>7.5125973431058171</v>
      </c>
      <c r="M41" s="66">
        <v>1</v>
      </c>
      <c r="N41" s="56">
        <v>35</v>
      </c>
      <c r="O41" s="56"/>
      <c r="P41" s="43">
        <v>16</v>
      </c>
      <c r="Q41" s="56"/>
      <c r="R41" s="153">
        <v>94</v>
      </c>
      <c r="S41" s="193"/>
      <c r="T41" s="194"/>
      <c r="V41" s="194"/>
    </row>
    <row r="42" spans="1:22">
      <c r="A42" s="45" t="s">
        <v>49</v>
      </c>
      <c r="B42" s="52">
        <v>52007</v>
      </c>
      <c r="C42" s="153">
        <v>151</v>
      </c>
      <c r="D42" s="192"/>
      <c r="E42" s="253">
        <f t="shared" si="0"/>
        <v>11.613821216374719</v>
      </c>
      <c r="F42" s="66">
        <v>42</v>
      </c>
      <c r="G42" s="66"/>
      <c r="H42" s="58">
        <v>27.814569536423839</v>
      </c>
      <c r="I42" s="66" t="s">
        <v>17</v>
      </c>
      <c r="J42" s="153">
        <v>101</v>
      </c>
      <c r="K42" s="43"/>
      <c r="L42" s="253">
        <f t="shared" si="1"/>
        <v>7.7681850520122291</v>
      </c>
      <c r="M42" s="250" t="s">
        <v>17</v>
      </c>
      <c r="N42" s="56">
        <v>23</v>
      </c>
      <c r="O42" s="56"/>
      <c r="P42" s="43">
        <v>7</v>
      </c>
      <c r="Q42" s="56"/>
      <c r="R42" s="153">
        <v>43</v>
      </c>
      <c r="S42" s="193"/>
      <c r="T42" s="194"/>
      <c r="V42" s="194"/>
    </row>
    <row r="43" spans="1:22">
      <c r="A43" s="45" t="s">
        <v>50</v>
      </c>
      <c r="B43" s="52">
        <v>40048</v>
      </c>
      <c r="C43" s="153">
        <v>141</v>
      </c>
      <c r="D43" s="192"/>
      <c r="E43" s="253">
        <f t="shared" si="0"/>
        <v>14.083100279664402</v>
      </c>
      <c r="F43" s="66">
        <v>72</v>
      </c>
      <c r="G43" s="66"/>
      <c r="H43" s="58">
        <v>51.063829787234042</v>
      </c>
      <c r="I43" s="66" t="s">
        <v>17</v>
      </c>
      <c r="J43" s="153">
        <v>89</v>
      </c>
      <c r="K43" s="43"/>
      <c r="L43" s="253">
        <f t="shared" si="1"/>
        <v>8.8893328006392327</v>
      </c>
      <c r="M43" s="66" t="s">
        <v>17</v>
      </c>
      <c r="N43" s="56">
        <v>29</v>
      </c>
      <c r="O43" s="56"/>
      <c r="P43" s="43">
        <v>9</v>
      </c>
      <c r="Q43" s="56"/>
      <c r="R43" s="153">
        <v>34</v>
      </c>
      <c r="S43" s="193"/>
      <c r="T43" s="194"/>
      <c r="V43" s="194"/>
    </row>
    <row r="44" spans="1:22" ht="13.5" thickBot="1">
      <c r="A44" s="47"/>
      <c r="B44" s="48"/>
      <c r="C44" s="50"/>
      <c r="D44" s="49"/>
      <c r="E44" s="51"/>
      <c r="F44" s="49"/>
      <c r="G44" s="49"/>
      <c r="H44" s="59"/>
      <c r="I44" s="49"/>
      <c r="J44" s="95"/>
      <c r="K44" s="49"/>
      <c r="L44" s="51"/>
      <c r="M44" s="67"/>
      <c r="N44" s="96"/>
      <c r="O44" s="57"/>
      <c r="P44" s="96"/>
      <c r="Q44" s="57"/>
      <c r="R44" s="188"/>
      <c r="S44" s="195"/>
    </row>
    <row r="46" spans="1:22" ht="13.5">
      <c r="A46" s="64" t="s">
        <v>216</v>
      </c>
      <c r="B46" s="30"/>
      <c r="C46" s="30"/>
      <c r="D46" s="30"/>
      <c r="E46" s="30"/>
      <c r="F46" s="30"/>
      <c r="G46" s="30"/>
      <c r="H46" s="30"/>
    </row>
    <row r="47" spans="1:22" ht="13.5">
      <c r="A47" s="64" t="s">
        <v>196</v>
      </c>
      <c r="B47" s="30"/>
      <c r="C47" s="30"/>
      <c r="D47" s="30"/>
      <c r="E47" s="30"/>
      <c r="F47" s="30"/>
      <c r="G47" s="30"/>
      <c r="H47" s="30"/>
    </row>
    <row r="48" spans="1:22">
      <c r="A48" s="30"/>
      <c r="B48" s="30"/>
      <c r="C48" s="30"/>
      <c r="D48" s="30"/>
      <c r="E48" s="30"/>
      <c r="F48" s="30"/>
      <c r="G48" s="30"/>
      <c r="H48" s="30"/>
    </row>
    <row r="49" spans="12:12">
      <c r="L49" s="196"/>
    </row>
  </sheetData>
  <mergeCells count="18">
    <mergeCell ref="R3:S6"/>
    <mergeCell ref="A3:A6"/>
    <mergeCell ref="B3:B6"/>
    <mergeCell ref="J4:M4"/>
    <mergeCell ref="L5:L6"/>
    <mergeCell ref="M5:M6"/>
    <mergeCell ref="I3:I6"/>
    <mergeCell ref="J5:K6"/>
    <mergeCell ref="J3:Q3"/>
    <mergeCell ref="N4:Q4"/>
    <mergeCell ref="P5:Q6"/>
    <mergeCell ref="N5:O6"/>
    <mergeCell ref="E4:E6"/>
    <mergeCell ref="F4:H5"/>
    <mergeCell ref="A2:P2"/>
    <mergeCell ref="C3:H3"/>
    <mergeCell ref="F6:G6"/>
    <mergeCell ref="C4:D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1a</vt:lpstr>
      <vt:lpstr>Figure 1b</vt:lpstr>
      <vt:lpstr>Figure1a&amp;1bData</vt:lpstr>
      <vt:lpstr>Table 1a</vt:lpstr>
      <vt:lpstr>Table 1b</vt:lpstr>
      <vt:lpstr>Table 1c</vt:lpstr>
      <vt:lpstr>Table 2</vt:lpstr>
      <vt:lpstr>Table 3a</vt:lpstr>
      <vt:lpstr>Table 3b</vt:lpstr>
      <vt:lpstr>Table 4a</vt:lpstr>
      <vt:lpstr>Table 4b</vt:lpstr>
      <vt:lpstr>Notes</vt:lpstr>
    </vt:vector>
  </TitlesOfParts>
  <Company>DFP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Tasmin Madine</dc:creator>
  <cp:lastModifiedBy>Claire Rocks</cp:lastModifiedBy>
  <cp:lastPrinted>2014-09-29T14:00:15Z</cp:lastPrinted>
  <dcterms:created xsi:type="dcterms:W3CDTF">2011-05-12T09:26:44Z</dcterms:created>
  <dcterms:modified xsi:type="dcterms:W3CDTF">2016-04-06T09:16:08Z</dcterms:modified>
</cp:coreProperties>
</file>