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305467\Desktop\"/>
    </mc:Choice>
  </mc:AlternateContent>
  <bookViews>
    <workbookView xWindow="0" yWindow="0" windowWidth="28800" windowHeight="12000" tabRatio="754" activeTab="4"/>
  </bookViews>
  <sheets>
    <sheet name="Contents" sheetId="12" r:id="rId1"/>
    <sheet name="Table 1" sheetId="1" r:id="rId2"/>
    <sheet name="Figure 1" sheetId="11" r:id="rId3"/>
    <sheet name="Table 2" sheetId="3" r:id="rId4"/>
    <sheet name="Table 3" sheetId="5" r:id="rId5"/>
    <sheet name="Table 4" sheetId="6" r:id="rId6"/>
    <sheet name="Table 5" sheetId="7" r:id="rId7"/>
    <sheet name="Notes" sheetId="10" r:id="rId8"/>
  </sheets>
  <definedNames>
    <definedName name="_xlnm.Print_Area" localSheetId="1">'Table 1'!$A$1:$N$28</definedName>
  </definedNames>
  <calcPr calcId="162913"/>
</workbook>
</file>

<file path=xl/calcChain.xml><?xml version="1.0" encoding="utf-8"?>
<calcChain xmlns="http://schemas.openxmlformats.org/spreadsheetml/2006/main">
  <c r="N30" i="7" l="1"/>
  <c r="L30" i="7" l="1"/>
  <c r="K30" i="7" l="1"/>
  <c r="K49" i="1" l="1"/>
  <c r="K48" i="1"/>
  <c r="K51" i="1" s="1"/>
  <c r="K24" i="1"/>
  <c r="K23" i="1"/>
  <c r="K13" i="1"/>
  <c r="J30" i="7" l="1"/>
  <c r="I30" i="7"/>
  <c r="H30" i="7"/>
  <c r="G30" i="7"/>
  <c r="F30" i="7"/>
  <c r="E30" i="7"/>
  <c r="D30" i="7"/>
  <c r="C30" i="7"/>
  <c r="B30" i="7"/>
  <c r="B24" i="1" l="1"/>
  <c r="B23" i="1"/>
  <c r="M5" i="7" l="1"/>
  <c r="E16" i="6"/>
  <c r="F12" i="6" s="1"/>
  <c r="B48" i="1" l="1"/>
  <c r="L24" i="1"/>
  <c r="L23" i="1"/>
  <c r="F23" i="1"/>
  <c r="G23" i="1"/>
  <c r="H23" i="1"/>
  <c r="I23" i="1"/>
  <c r="J23" i="1"/>
  <c r="F24" i="1"/>
  <c r="G24" i="1"/>
  <c r="H24" i="1"/>
  <c r="I24" i="1"/>
  <c r="J24" i="1"/>
  <c r="E24" i="1"/>
  <c r="E23" i="1"/>
  <c r="L13" i="1"/>
  <c r="D13" i="1"/>
  <c r="E13" i="1"/>
  <c r="F13" i="1"/>
  <c r="G13" i="1"/>
  <c r="H13" i="1"/>
  <c r="I13" i="1"/>
  <c r="J13" i="1"/>
  <c r="C13" i="1"/>
  <c r="B13" i="1"/>
  <c r="C49" i="1" l="1"/>
  <c r="D49" i="1"/>
  <c r="E49" i="1"/>
  <c r="F49" i="1"/>
  <c r="G49" i="1"/>
  <c r="H49" i="1"/>
  <c r="I49" i="1"/>
  <c r="J49" i="1"/>
  <c r="L49" i="1"/>
  <c r="B49" i="1"/>
  <c r="C48" i="1"/>
  <c r="D48" i="1"/>
  <c r="E48" i="1"/>
  <c r="F48" i="1"/>
  <c r="G48" i="1"/>
  <c r="H48" i="1"/>
  <c r="I48" i="1"/>
  <c r="J48" i="1"/>
  <c r="L48" i="1"/>
  <c r="D24" i="1"/>
  <c r="C24" i="1"/>
  <c r="D23" i="1"/>
  <c r="C23" i="1"/>
  <c r="M19" i="1"/>
  <c r="M16" i="1"/>
  <c r="M8" i="1"/>
  <c r="M11" i="1"/>
  <c r="M13" i="1" l="1"/>
  <c r="M23" i="1"/>
  <c r="M24" i="1"/>
  <c r="M29" i="7"/>
  <c r="O29" i="7" s="1"/>
  <c r="M28" i="7"/>
  <c r="O28" i="7" s="1"/>
  <c r="M27" i="7"/>
  <c r="O27" i="7" s="1"/>
  <c r="M26" i="7"/>
  <c r="O26" i="7" s="1"/>
  <c r="M25" i="7"/>
  <c r="O25" i="7" s="1"/>
  <c r="M24" i="7"/>
  <c r="O24" i="7" s="1"/>
  <c r="M23" i="7"/>
  <c r="O23" i="7" s="1"/>
  <c r="M22" i="7"/>
  <c r="O22" i="7" s="1"/>
  <c r="M21" i="7"/>
  <c r="O21" i="7" s="1"/>
  <c r="M20" i="7"/>
  <c r="O20" i="7" s="1"/>
  <c r="M19" i="7"/>
  <c r="O19" i="7" s="1"/>
  <c r="M18" i="7"/>
  <c r="O18" i="7" s="1"/>
  <c r="M17" i="7"/>
  <c r="O17" i="7" s="1"/>
  <c r="M16" i="7"/>
  <c r="O16" i="7" s="1"/>
  <c r="M15" i="7"/>
  <c r="O15" i="7" s="1"/>
  <c r="M14" i="7"/>
  <c r="O14" i="7" s="1"/>
  <c r="M13" i="7"/>
  <c r="O13" i="7" s="1"/>
  <c r="M12" i="7"/>
  <c r="O12" i="7" s="1"/>
  <c r="M11" i="7"/>
  <c r="O11" i="7" s="1"/>
  <c r="M10" i="7"/>
  <c r="O10" i="7" s="1"/>
  <c r="M9" i="7"/>
  <c r="O9" i="7" s="1"/>
  <c r="M8" i="7"/>
  <c r="O8" i="7" s="1"/>
  <c r="M7" i="7"/>
  <c r="O7" i="7" s="1"/>
  <c r="M6" i="7"/>
  <c r="O6" i="7" s="1"/>
  <c r="O5" i="7" l="1"/>
  <c r="M30" i="7"/>
  <c r="O30" i="7" s="1"/>
  <c r="C10" i="5"/>
  <c r="B10" i="5"/>
  <c r="D10" i="5" l="1"/>
  <c r="L51" i="1"/>
  <c r="J51" i="1" l="1"/>
  <c r="I51" i="1" l="1"/>
  <c r="C16" i="6"/>
  <c r="D6" i="6" l="1"/>
  <c r="D12" i="6"/>
  <c r="F15" i="6"/>
  <c r="F9" i="6"/>
  <c r="D15" i="6"/>
  <c r="D9" i="6"/>
  <c r="F10" i="6"/>
  <c r="D11" i="6"/>
  <c r="D10" i="6"/>
  <c r="D13" i="6"/>
  <c r="F11" i="6"/>
  <c r="F14" i="6"/>
  <c r="F13" i="6"/>
  <c r="F8" i="6"/>
  <c r="F7" i="6"/>
  <c r="F6" i="6"/>
  <c r="D14" i="6"/>
  <c r="D8" i="6"/>
  <c r="D7" i="6"/>
  <c r="C51" i="1"/>
  <c r="E51" i="1"/>
  <c r="H51" i="1"/>
  <c r="B47" i="1"/>
  <c r="C47" i="1"/>
  <c r="D47" i="1"/>
  <c r="E47" i="1"/>
  <c r="D16" i="6" l="1"/>
  <c r="F16" i="6"/>
  <c r="F51" i="1"/>
  <c r="D51" i="1"/>
  <c r="B51" i="1"/>
  <c r="G51" i="1"/>
</calcChain>
</file>

<file path=xl/sharedStrings.xml><?xml version="1.0" encoding="utf-8"?>
<sst xmlns="http://schemas.openxmlformats.org/spreadsheetml/2006/main" count="337" uniqueCount="153">
  <si>
    <t>Registration Year</t>
  </si>
  <si>
    <t>Total</t>
  </si>
  <si>
    <t>Mentioned on death certificate</t>
  </si>
  <si>
    <t>Underlying cause of death</t>
  </si>
  <si>
    <t>-</t>
  </si>
  <si>
    <t>Male</t>
  </si>
  <si>
    <t>Female</t>
  </si>
  <si>
    <t>All Persons</t>
  </si>
  <si>
    <t>Age Group</t>
  </si>
  <si>
    <t>Number</t>
  </si>
  <si>
    <t>Under 45</t>
  </si>
  <si>
    <t>45-74</t>
  </si>
  <si>
    <t>75+</t>
  </si>
  <si>
    <t>All Ages</t>
  </si>
  <si>
    <t>Underlying Cause of Death (ICD)</t>
  </si>
  <si>
    <t>ICD10 code</t>
  </si>
  <si>
    <t>Percentage of all causes</t>
  </si>
  <si>
    <t>A00-B99</t>
  </si>
  <si>
    <t>Neoplasms</t>
  </si>
  <si>
    <t>C00-D48</t>
  </si>
  <si>
    <t>Diseases of the Genitourinary System</t>
  </si>
  <si>
    <t>N00-N99</t>
  </si>
  <si>
    <t>All Causes of Death</t>
  </si>
  <si>
    <t>Place of Death</t>
  </si>
  <si>
    <t>MRSA related deaths</t>
  </si>
  <si>
    <t xml:space="preserve">All deaths </t>
  </si>
  <si>
    <t xml:space="preserve">MRSA deaths as a percentage of all deaths </t>
  </si>
  <si>
    <t xml:space="preserve">Altnagelvin Area Hospital </t>
  </si>
  <si>
    <t xml:space="preserve">Antrim Area Hospital </t>
  </si>
  <si>
    <t xml:space="preserve">Belfast City Hospital </t>
  </si>
  <si>
    <t xml:space="preserve">Causeway Hospital </t>
  </si>
  <si>
    <t xml:space="preserve">Craigavon Area Hospital </t>
  </si>
  <si>
    <t xml:space="preserve">Daisy Hill Hospital </t>
  </si>
  <si>
    <t xml:space="preserve">Downe Hospital </t>
  </si>
  <si>
    <t xml:space="preserve">Erne Hospital </t>
  </si>
  <si>
    <t xml:space="preserve">Lagan Valley Hospital </t>
  </si>
  <si>
    <t xml:space="preserve">Lurgan Hospital </t>
  </si>
  <si>
    <t xml:space="preserve">Mater Infirmorum Hospital </t>
  </si>
  <si>
    <t xml:space="preserve">Mid-Ulster Hospital </t>
  </si>
  <si>
    <t xml:space="preserve">Moyle Hospital </t>
  </si>
  <si>
    <t xml:space="preserve">Musgrave Park Hospital </t>
  </si>
  <si>
    <t xml:space="preserve">Robinson Memorial Hospital </t>
  </si>
  <si>
    <t>Royal Group of Hospitals</t>
  </si>
  <si>
    <t xml:space="preserve">South Tyrone Hospital </t>
  </si>
  <si>
    <t xml:space="preserve">Tyrone County Hospital </t>
  </si>
  <si>
    <t xml:space="preserve">Ulster Hospital </t>
  </si>
  <si>
    <t xml:space="preserve">Whiteabbey Hospital </t>
  </si>
  <si>
    <t>Nursing Homes</t>
  </si>
  <si>
    <t>Notes</t>
  </si>
  <si>
    <t xml:space="preserve">If you have any queries about this publication please contact our Customer Services </t>
  </si>
  <si>
    <t>Section at:</t>
  </si>
  <si>
    <t>Address:</t>
  </si>
  <si>
    <t>Belfast</t>
  </si>
  <si>
    <t>Phone:</t>
  </si>
  <si>
    <t>Email:</t>
  </si>
  <si>
    <t>website at the following link:</t>
  </si>
  <si>
    <t>MRSA - Mentioned</t>
  </si>
  <si>
    <t>MRSA - Underlying</t>
  </si>
  <si>
    <t>MRSA Mention only</t>
  </si>
  <si>
    <r>
      <t xml:space="preserve">Percentage of </t>
    </r>
    <r>
      <rPr>
        <i/>
        <sz val="10"/>
        <rFont val="Arial"/>
        <family val="2"/>
      </rPr>
      <t>Staphylococcus aureus</t>
    </r>
    <r>
      <rPr>
        <sz val="10"/>
        <rFont val="Arial"/>
        <family val="2"/>
      </rPr>
      <t xml:space="preserve"> mentions that were MRSA</t>
    </r>
  </si>
  <si>
    <t>Cause of Death</t>
  </si>
  <si>
    <t xml:space="preserve">Table 1: Number of deaths with Staphylococcus aureus or MRSA mentioned and recorded as the underlying cause on the death </t>
  </si>
  <si>
    <t xml:space="preserve">Table 4: Number and percentage of deaths with Staphylococcus aureus or MRSA mentioned on the death certificate by underlying </t>
  </si>
  <si>
    <r>
      <t>The methodology for selecting deaths with MRSA</t>
    </r>
    <r>
      <rPr>
        <i/>
        <sz val="10"/>
        <rFont val="Arial"/>
        <family val="2"/>
      </rPr>
      <t xml:space="preserve"> </t>
    </r>
    <r>
      <rPr>
        <sz val="10"/>
        <rFont val="Arial"/>
        <family val="2"/>
      </rPr>
      <t>mentioned on the death certificate is</t>
    </r>
  </si>
  <si>
    <t>Responsible Statistician:</t>
  </si>
  <si>
    <r>
      <t>Table 2: Age-standardised mortality rates</t>
    </r>
    <r>
      <rPr>
        <b/>
        <vertAlign val="superscript"/>
        <sz val="10"/>
        <rFont val="Arial"/>
        <family val="2"/>
      </rPr>
      <t xml:space="preserve">1 </t>
    </r>
    <r>
      <rPr>
        <b/>
        <sz val="10"/>
        <rFont val="Arial"/>
        <family val="2"/>
      </rPr>
      <t xml:space="preserve">for deaths with MRSA </t>
    </r>
  </si>
  <si>
    <r>
      <t>1</t>
    </r>
    <r>
      <rPr>
        <sz val="10"/>
        <rFont val="Arial"/>
        <family val="2"/>
      </rPr>
      <t xml:space="preserve">  Rates per 1,000,000 population</t>
    </r>
  </si>
  <si>
    <r>
      <t xml:space="preserve">All Other Hospitals </t>
    </r>
    <r>
      <rPr>
        <vertAlign val="superscript"/>
        <sz val="10"/>
        <color indexed="8"/>
        <rFont val="Arial"/>
        <family val="2"/>
      </rPr>
      <t>1</t>
    </r>
  </si>
  <si>
    <r>
      <t xml:space="preserve">All Other Places </t>
    </r>
    <r>
      <rPr>
        <vertAlign val="superscript"/>
        <sz val="10"/>
        <color indexed="8"/>
        <rFont val="Arial"/>
        <family val="2"/>
      </rPr>
      <t>2</t>
    </r>
  </si>
  <si>
    <r>
      <t>1</t>
    </r>
    <r>
      <rPr>
        <sz val="10"/>
        <rFont val="Arial"/>
        <family val="2"/>
      </rPr>
      <t xml:space="preserve">  All other hospitals are hospitals in which deaths occurred but none relating to MRSA</t>
    </r>
  </si>
  <si>
    <r>
      <t xml:space="preserve">2  </t>
    </r>
    <r>
      <rPr>
        <sz val="10"/>
        <rFont val="Arial"/>
        <family val="2"/>
      </rPr>
      <t>All other places of death include those deaths which occurred at home</t>
    </r>
  </si>
  <si>
    <r>
      <t>Table 3: Number of deaths and age-specific mortality rates</t>
    </r>
    <r>
      <rPr>
        <b/>
        <vertAlign val="superscript"/>
        <sz val="10"/>
        <rFont val="Arial"/>
        <family val="2"/>
      </rPr>
      <t xml:space="preserve">1 </t>
    </r>
    <r>
      <rPr>
        <b/>
        <sz val="10"/>
        <rFont val="Arial"/>
        <family val="2"/>
      </rPr>
      <t xml:space="preserve">for deaths with MRSA mentioned on the death </t>
    </r>
  </si>
  <si>
    <t>Waterside Hospital</t>
  </si>
  <si>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</si>
  <si>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</si>
  <si>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</si>
  <si>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</si>
  <si>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</si>
  <si>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</si>
  <si>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</si>
  <si>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</si>
  <si>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</si>
  <si>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</si>
  <si>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Release Date:</t>
  </si>
  <si>
    <t>Contents</t>
  </si>
  <si>
    <t>Table for Figure1:</t>
  </si>
  <si>
    <t>Diseases of the Skin and Subcutaneous Tissue</t>
  </si>
  <si>
    <t>Infectious and Parasitic Diseases</t>
  </si>
  <si>
    <t>L00-M99</t>
  </si>
  <si>
    <t>Endocrine, Nutritional and Metabolic diseases</t>
  </si>
  <si>
    <t>E00-E90</t>
  </si>
  <si>
    <t>South West Acute Hospital</t>
  </si>
  <si>
    <r>
      <t>Age-standardised mortality rate</t>
    </r>
    <r>
      <rPr>
        <b/>
        <vertAlign val="superscript"/>
        <sz val="10"/>
        <rFont val="Arial"/>
        <family val="2"/>
      </rPr>
      <t>1</t>
    </r>
    <r>
      <rPr>
        <b/>
        <sz val="10"/>
        <rFont val="Arial"/>
        <family val="2"/>
      </rPr>
      <t xml:space="preserve"> for deaths with MRSA mentioned</t>
    </r>
  </si>
  <si>
    <r>
      <t>Age-Specific Mortality Rate</t>
    </r>
    <r>
      <rPr>
        <b/>
        <vertAlign val="superscript"/>
        <sz val="10"/>
        <rFont val="Arial"/>
        <family val="2"/>
      </rPr>
      <t>1</t>
    </r>
  </si>
  <si>
    <t>J00-J99</t>
  </si>
  <si>
    <r>
      <t>1</t>
    </r>
    <r>
      <rPr>
        <sz val="10"/>
        <rFont val="Arial"/>
        <family val="2"/>
      </rPr>
      <t xml:space="preserve">  All rates are per 1,000,000 population and standardised to the 2013 European standard population, and may differ from previous estimates.  Age standardised rates allow comparison between populations which may contain different proportions of people of different ages. The European Standard Population (ESP) is a widely used artificial population structure for the calculation of directly age standardised rates. The replacement of the ESP first used in 1976 with an updated version published in 2013 can result in an increase in rates. Figures using the 1976 and 2013 ESPs are therefore not comparable. Information about this change in methods can be found on the ONS website at: http://www.ons.gov.uk/ons/guide-method/user-guidance/health-and-life-events/revised-european-standard-population-2013--2013-esp-/index.html</t>
    </r>
  </si>
  <si>
    <t>I00 - I99</t>
  </si>
  <si>
    <t>V01 - Y98</t>
  </si>
  <si>
    <t>Underlying cause as a percentage of all mentions on death certificate:</t>
  </si>
  <si>
    <r>
      <t xml:space="preserve">   MRSA</t>
    </r>
    <r>
      <rPr>
        <vertAlign val="superscript"/>
        <sz val="10"/>
        <rFont val="Arial"/>
        <family val="2"/>
      </rPr>
      <t>1</t>
    </r>
  </si>
  <si>
    <t xml:space="preserve">   Of which:</t>
  </si>
  <si>
    <t xml:space="preserve">   Of which</t>
  </si>
  <si>
    <r>
      <t xml:space="preserve">   MRSA </t>
    </r>
    <r>
      <rPr>
        <vertAlign val="superscript"/>
        <sz val="10"/>
        <rFont val="Arial"/>
        <family val="2"/>
      </rPr>
      <t>1</t>
    </r>
  </si>
  <si>
    <r>
      <t xml:space="preserve">  - MRSA</t>
    </r>
    <r>
      <rPr>
        <vertAlign val="superscript"/>
        <sz val="11"/>
        <color theme="1"/>
        <rFont val="Calibri"/>
        <family val="2"/>
        <scheme val="minor"/>
      </rPr>
      <t xml:space="preserve"> 1</t>
    </r>
  </si>
  <si>
    <t>External Causes of Morbidity and Mortality</t>
  </si>
  <si>
    <t>Diseases of the Respiratory system</t>
  </si>
  <si>
    <t>Diseases of the Circulatory System</t>
  </si>
  <si>
    <t>detailed in a previous paper published by NISRA.  This can be found on the NISRA</t>
  </si>
  <si>
    <t>Customer Services</t>
  </si>
  <si>
    <t>Colby House</t>
  </si>
  <si>
    <t>Stranmillis Court</t>
  </si>
  <si>
    <t>BT9 5RR</t>
  </si>
  <si>
    <t>info@nisra.gov.uk</t>
  </si>
  <si>
    <t>https://www.nisra.gov.uk/statistics/cause-death/healthcare-associated-infection</t>
  </si>
  <si>
    <t>0300 200 7836</t>
  </si>
  <si>
    <t>Deborah Lyness</t>
  </si>
  <si>
    <r>
      <t>1</t>
    </r>
    <r>
      <rPr>
        <sz val="10"/>
        <rFont val="Arial"/>
        <family val="2"/>
      </rPr>
      <t xml:space="preserve">  The ICD code specifies </t>
    </r>
    <r>
      <rPr>
        <i/>
        <sz val="10"/>
        <rFont val="Arial"/>
        <family val="2"/>
      </rPr>
      <t xml:space="preserve">Staphylococcus aureus </t>
    </r>
    <r>
      <rPr>
        <sz val="10"/>
        <rFont val="Arial"/>
        <family val="2"/>
      </rPr>
      <t>as the</t>
    </r>
    <r>
      <rPr>
        <i/>
        <sz val="10"/>
        <rFont val="Arial"/>
        <family val="2"/>
      </rPr>
      <t xml:space="preserve"> </t>
    </r>
    <r>
      <rPr>
        <sz val="10"/>
        <rFont val="Arial"/>
        <family val="2"/>
      </rPr>
      <t>underlying cause of death and a search on the text field shows that it was the methicillin resistant form.</t>
    </r>
  </si>
  <si>
    <r>
      <t xml:space="preserve">All </t>
    </r>
    <r>
      <rPr>
        <i/>
        <sz val="10"/>
        <rFont val="Arial"/>
        <family val="2"/>
      </rPr>
      <t>Staphylococcus</t>
    </r>
    <r>
      <rPr>
        <sz val="10"/>
        <rFont val="Arial"/>
        <family val="2"/>
      </rPr>
      <t xml:space="preserve"> </t>
    </r>
    <r>
      <rPr>
        <i/>
        <sz val="10"/>
        <rFont val="Arial"/>
        <family val="2"/>
      </rPr>
      <t>aureus</t>
    </r>
  </si>
  <si>
    <r>
      <t xml:space="preserve">  - All </t>
    </r>
    <r>
      <rPr>
        <i/>
        <sz val="11"/>
        <color theme="1"/>
        <rFont val="Calibri"/>
        <family val="2"/>
        <scheme val="minor"/>
      </rPr>
      <t xml:space="preserve">Staphylococcus aureus </t>
    </r>
  </si>
  <si>
    <r>
      <t>2011</t>
    </r>
    <r>
      <rPr>
        <b/>
        <vertAlign val="superscript"/>
        <sz val="10"/>
        <rFont val="Arial"/>
        <family val="2"/>
      </rPr>
      <t>R</t>
    </r>
  </si>
  <si>
    <r>
      <rPr>
        <vertAlign val="superscript"/>
        <sz val="10"/>
        <rFont val="Arial"/>
        <family val="2"/>
      </rPr>
      <t>R</t>
    </r>
    <r>
      <rPr>
        <sz val="10"/>
        <rFont val="Arial"/>
        <family val="2"/>
      </rPr>
      <t xml:space="preserve"> Revised following a QA exercise on MRSA deaths.</t>
    </r>
  </si>
  <si>
    <r>
      <t>2015</t>
    </r>
    <r>
      <rPr>
        <b/>
        <vertAlign val="superscript"/>
        <sz val="10"/>
        <rFont val="Arial"/>
        <family val="2"/>
      </rPr>
      <t>R</t>
    </r>
  </si>
  <si>
    <t>R - Revised following a QA exercise on MRSA deaths.</t>
  </si>
  <si>
    <r>
      <t>2015</t>
    </r>
    <r>
      <rPr>
        <vertAlign val="superscript"/>
        <sz val="10"/>
        <rFont val="Arial"/>
        <family val="2"/>
      </rPr>
      <t>R</t>
    </r>
  </si>
  <si>
    <r>
      <t>2008</t>
    </r>
    <r>
      <rPr>
        <b/>
        <vertAlign val="superscript"/>
        <sz val="10"/>
        <rFont val="Arial"/>
        <family val="2"/>
      </rPr>
      <t>R</t>
    </r>
  </si>
  <si>
    <r>
      <t>2009</t>
    </r>
    <r>
      <rPr>
        <b/>
        <vertAlign val="superscript"/>
        <sz val="10"/>
        <rFont val="Arial"/>
        <family val="2"/>
      </rPr>
      <t>R</t>
    </r>
  </si>
  <si>
    <r>
      <t>2010</t>
    </r>
    <r>
      <rPr>
        <b/>
        <vertAlign val="superscript"/>
        <sz val="10"/>
        <rFont val="Arial"/>
        <family val="2"/>
      </rPr>
      <t>R</t>
    </r>
  </si>
  <si>
    <r>
      <t>2008</t>
    </r>
    <r>
      <rPr>
        <vertAlign val="superscript"/>
        <sz val="10"/>
        <rFont val="Arial"/>
        <family val="2"/>
      </rPr>
      <t>R</t>
    </r>
  </si>
  <si>
    <r>
      <t>2010</t>
    </r>
    <r>
      <rPr>
        <vertAlign val="superscript"/>
        <sz val="10"/>
        <rFont val="Arial"/>
        <family val="2"/>
      </rPr>
      <t>R</t>
    </r>
  </si>
  <si>
    <t>NISRA apologises for any inconvenience this earlier error may have caused.</t>
  </si>
  <si>
    <t>It was discovered that in a few instances, MRSA was not a factor in the death whereas previously it had been recorded as so.</t>
  </si>
  <si>
    <t>Note: During November 2018, a QA exercise was carried out on all recorded MRSA cases from 2008-2017.</t>
  </si>
  <si>
    <t>Diseases of Nervous System and the Sense Organs</t>
  </si>
  <si>
    <t>G00-H95</t>
  </si>
  <si>
    <t>Total
(2008-2018)</t>
  </si>
  <si>
    <t>certificate by registration year, 2008-2018</t>
  </si>
  <si>
    <t>mentioned on the death certificate by sex, 2008-2018</t>
  </si>
  <si>
    <t>certificate by sex and age, 2018</t>
  </si>
  <si>
    <t>Deaths with MRSA mentioned 2018</t>
  </si>
  <si>
    <t>cause of death (ICD), 2018</t>
  </si>
  <si>
    <r>
      <t xml:space="preserve">Deaths with all </t>
    </r>
    <r>
      <rPr>
        <b/>
        <i/>
        <sz val="10"/>
        <rFont val="Arial"/>
        <family val="2"/>
      </rPr>
      <t>Staphylococcus aureus</t>
    </r>
    <r>
      <rPr>
        <b/>
        <sz val="10"/>
        <rFont val="Arial"/>
        <family val="2"/>
      </rPr>
      <t xml:space="preserve"> mentioned 2018</t>
    </r>
  </si>
  <si>
    <t>Table 5: Number of deaths with MRSA mentioned on the death certificate by place of death, 2008-2018</t>
  </si>
  <si>
    <t>2008 to 2018</t>
  </si>
  <si>
    <t>K00-K93</t>
  </si>
  <si>
    <t>Diseases of the Digestive system</t>
  </si>
  <si>
    <r>
      <rPr>
        <vertAlign val="superscript"/>
        <sz val="10"/>
        <rFont val="Arial"/>
        <family val="2"/>
      </rPr>
      <t>2</t>
    </r>
    <r>
      <rPr>
        <sz val="10"/>
        <rFont val="Arial"/>
        <family val="2"/>
      </rPr>
      <t xml:space="preserve"> It was noticed during the preparation of these tables that the rates for 2017 were incorrect.  NISRA apologises for any inconvenience this error may have caused and can confirm that no other years were affected.</t>
    </r>
  </si>
  <si>
    <r>
      <t>2017</t>
    </r>
    <r>
      <rPr>
        <vertAlign val="superscript"/>
        <sz val="10"/>
        <rFont val="Arial"/>
        <family val="2"/>
      </rPr>
      <t>2</t>
    </r>
  </si>
  <si>
    <t>Table 1: Number of deaths with Staphylococcus aureus or MRSA mentioned and recorded as the underlying cause on the death certificate by registration year, 2008-2018</t>
  </si>
  <si>
    <t>Figure 1: Number of deaths with MRSA mentioned and recorded as the underlying cause on the death certificate by registration year, 2008-2018</t>
  </si>
  <si>
    <r>
      <t>Table 2: Age-standardised mortality rates</t>
    </r>
    <r>
      <rPr>
        <u/>
        <vertAlign val="superscript"/>
        <sz val="13"/>
        <color indexed="12"/>
        <rFont val="Arial"/>
        <family val="2"/>
      </rPr>
      <t>1</t>
    </r>
    <r>
      <rPr>
        <u/>
        <sz val="13"/>
        <color indexed="12"/>
        <rFont val="Arial"/>
        <family val="2"/>
      </rPr>
      <t xml:space="preserve"> for deaths with MRSA mentioned on the death certificate by sex, 2008-2018</t>
    </r>
  </si>
  <si>
    <r>
      <t>Table 3: Number of deaths and age-specific mortality rates</t>
    </r>
    <r>
      <rPr>
        <u/>
        <vertAlign val="superscript"/>
        <sz val="13"/>
        <color indexed="12"/>
        <rFont val="Arial"/>
        <family val="2"/>
      </rPr>
      <t>1</t>
    </r>
    <r>
      <rPr>
        <u/>
        <sz val="13"/>
        <color indexed="12"/>
        <rFont val="Arial"/>
        <family val="2"/>
      </rPr>
      <t xml:space="preserve"> for deaths with MRSA mentioned on the death certificate by sex and age, 2018</t>
    </r>
  </si>
  <si>
    <t>Table 4: Number and percentage of deaths with Staphylococcus aureus or MRSA mentioned on the death certificate by underlying cause of death (ICD), 2018</t>
  </si>
  <si>
    <t>Corrected on 25.06.2021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</si>
</sst>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3"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i/>
      <sz val="10"/>
      <name val="Arial"/>
      <family val="2"/>
    </font>
    <font>
      <vertAlign val="superscript"/>
      <sz val="10"/>
      <name val="Arial"/>
      <family val="2"/>
    </font>
    <font>
      <u/>
      <sz val="10"/>
      <color indexed="12"/>
      <name val="Arial"/>
      <family val="2"/>
    </font>
    <font>
      <b/>
      <sz val="10"/>
      <name val="Arial"/>
      <family val="2"/>
    </font>
    <font>
      <b/>
      <i/>
      <sz val="10"/>
      <name val="Arial"/>
      <family val="2"/>
    </font>
    <font>
      <b/>
      <vertAlign val="superscript"/>
      <sz val="10"/>
      <name val="Arial"/>
      <family val="2"/>
    </font>
    <font>
      <u/>
      <sz val="10"/>
      <name val="Arial"/>
      <family val="2"/>
    </font>
    <font>
      <sz val="10"/>
      <name val="Arial"/>
      <family val="2"/>
    </font>
    <font>
      <b/>
      <sz val="10"/>
      <name val="Times New Roman"/>
      <family val="1"/>
    </font>
    <font>
      <b/>
      <sz val="10"/>
      <name val="Arial"/>
      <family val="2"/>
    </font>
    <font>
      <sz val="10"/>
      <color indexed="8"/>
      <name val="Arial"/>
      <family val="2"/>
    </font>
    <font>
      <vertAlign val="superscript"/>
      <sz val="10"/>
      <color indexed="8"/>
      <name val="Arial"/>
      <family val="2"/>
    </font>
    <font>
      <sz val="13"/>
      <name val="Arial"/>
      <family val="2"/>
    </font>
    <font>
      <u/>
      <sz val="13"/>
      <color indexed="12"/>
      <name val="Arial"/>
      <family val="2"/>
    </font>
    <font>
      <sz val="10"/>
      <color theme="1"/>
      <name val="Arial"/>
      <family val="2"/>
    </font>
    <font>
      <b/>
      <u/>
      <sz val="15"/>
      <color rgb="FF0000FF"/>
      <name val="Arial"/>
      <family val="2"/>
    </font>
    <font>
      <sz val="11"/>
      <color rgb="FF9C0006"/>
      <name val="Calibri"/>
      <family val="2"/>
      <scheme val="minor"/>
    </font>
    <font>
      <sz val="11"/>
      <name val="Calibri"/>
      <family val="2"/>
      <scheme val="minor"/>
    </font>
    <font>
      <sz val="10"/>
      <color rgb="FF0070C0"/>
      <name val="Arial"/>
      <family val="2"/>
    </font>
    <font>
      <u/>
      <sz val="11"/>
      <color theme="1"/>
      <name val="Calibri"/>
      <family val="2"/>
      <scheme val="minor"/>
    </font>
    <font>
      <vertAlign val="superscript"/>
      <sz val="11"/>
      <color theme="1"/>
      <name val="Calibri"/>
      <family val="2"/>
      <scheme val="minor"/>
    </font>
    <font>
      <u/>
      <vertAlign val="superscript"/>
      <sz val="13"/>
      <color indexed="12"/>
      <name val="Arial"/>
      <family val="2"/>
    </font>
    <font>
      <sz val="10"/>
      <color rgb="FFFF0000"/>
      <name val="Arial"/>
      <family val="2"/>
    </font>
    <font>
      <sz val="10"/>
      <color theme="0"/>
      <name val="Arial"/>
      <family val="2"/>
    </font>
    <font>
      <sz val="12"/>
      <name val="Arial"/>
      <family val="2"/>
    </font>
    <font>
      <i/>
      <sz val="11"/>
      <color theme="1"/>
      <name val="Calibri"/>
      <family val="2"/>
      <scheme val="minor"/>
    </font>
    <font>
      <b/>
      <sz val="10"/>
      <color indexed="8"/>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C7CE"/>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9" fontId="3" fillId="0" borderId="0" applyFont="0" applyFill="0" applyBorder="0" applyAlignment="0" applyProtection="0"/>
    <xf numFmtId="0" fontId="22" fillId="3" borderId="0" applyNumberFormat="0" applyBorder="0" applyAlignment="0" applyProtection="0"/>
    <xf numFmtId="0" fontId="30" fillId="0" borderId="0"/>
  </cellStyleXfs>
  <cellXfs count="209">
    <xf numFmtId="0" fontId="0" fillId="0" borderId="0" xfId="0"/>
    <xf numFmtId="0" fontId="4" fillId="0" borderId="0" xfId="0" applyFont="1"/>
    <xf numFmtId="0" fontId="7" fillId="0" borderId="0" xfId="0" applyFont="1"/>
    <xf numFmtId="0" fontId="4" fillId="0" borderId="0" xfId="0" applyFont="1" applyBorder="1" applyAlignment="1">
      <alignment horizontal="center"/>
    </xf>
    <xf numFmtId="0" fontId="4" fillId="0" borderId="9" xfId="0" applyFont="1" applyBorder="1" applyAlignment="1">
      <alignment wrapText="1"/>
    </xf>
    <xf numFmtId="0" fontId="4" fillId="0" borderId="0" xfId="0" applyFont="1" applyAlignment="1">
      <alignment wrapText="1"/>
    </xf>
    <xf numFmtId="0" fontId="9" fillId="0" borderId="0" xfId="0" applyFont="1" applyAlignment="1"/>
    <xf numFmtId="0" fontId="4" fillId="0" borderId="0" xfId="0" applyFont="1" applyAlignment="1"/>
    <xf numFmtId="0" fontId="9" fillId="0" borderId="0" xfId="0" applyFont="1"/>
    <xf numFmtId="0" fontId="9" fillId="0" borderId="4" xfId="0" applyFont="1" applyBorder="1" applyAlignment="1">
      <alignment horizontal="center"/>
    </xf>
    <xf numFmtId="0" fontId="4" fillId="0" borderId="9" xfId="0" applyFont="1" applyBorder="1"/>
    <xf numFmtId="0" fontId="4" fillId="0" borderId="10" xfId="0" applyFont="1" applyBorder="1"/>
    <xf numFmtId="0" fontId="13" fillId="0" borderId="0" xfId="0" applyFont="1"/>
    <xf numFmtId="0" fontId="9" fillId="0" borderId="0" xfId="0" applyFont="1" applyAlignment="1">
      <alignment horizontal="center"/>
    </xf>
    <xf numFmtId="0" fontId="13" fillId="0" borderId="0" xfId="0" applyFont="1" applyAlignment="1">
      <alignment horizontal="center"/>
    </xf>
    <xf numFmtId="0" fontId="4" fillId="0" borderId="11" xfId="0" applyFont="1" applyBorder="1" applyAlignment="1">
      <alignment horizontal="center" wrapText="1"/>
    </xf>
    <xf numFmtId="0" fontId="16" fillId="0" borderId="0" xfId="0" applyFont="1" applyBorder="1" applyAlignment="1">
      <alignment horizontal="center" wrapText="1"/>
    </xf>
    <xf numFmtId="0" fontId="16" fillId="0" borderId="0" xfId="0" applyFont="1" applyBorder="1" applyAlignment="1">
      <alignment horizontal="center" vertical="top" wrapText="1"/>
    </xf>
    <xf numFmtId="0" fontId="16" fillId="0" borderId="9" xfId="0" applyFont="1" applyBorder="1"/>
    <xf numFmtId="0" fontId="9" fillId="0" borderId="20" xfId="0" applyFont="1" applyBorder="1" applyAlignment="1">
      <alignment horizontal="center" wrapText="1"/>
    </xf>
    <xf numFmtId="164" fontId="4" fillId="0" borderId="0" xfId="0" applyNumberFormat="1" applyFont="1"/>
    <xf numFmtId="0" fontId="16" fillId="0" borderId="26" xfId="0" applyFont="1" applyBorder="1" applyAlignment="1">
      <alignment horizontal="center" wrapText="1"/>
    </xf>
    <xf numFmtId="0" fontId="4" fillId="0" borderId="0" xfId="0" quotePrefix="1" applyFont="1"/>
    <xf numFmtId="0" fontId="18" fillId="0" borderId="0" xfId="0" applyFont="1"/>
    <xf numFmtId="0" fontId="19" fillId="0" borderId="0" xfId="1" applyFont="1" applyAlignment="1" applyProtection="1"/>
    <xf numFmtId="0" fontId="4" fillId="0" borderId="27" xfId="0" applyFont="1" applyBorder="1" applyAlignment="1">
      <alignment wrapText="1"/>
    </xf>
    <xf numFmtId="0" fontId="14" fillId="0" borderId="28" xfId="0" applyFont="1" applyBorder="1" applyAlignment="1">
      <alignment horizontal="center" wrapText="1"/>
    </xf>
    <xf numFmtId="0" fontId="4" fillId="0" borderId="32" xfId="0" applyFont="1" applyBorder="1" applyAlignment="1">
      <alignment horizontal="left"/>
    </xf>
    <xf numFmtId="0" fontId="4" fillId="0" borderId="9" xfId="0" applyFont="1" applyBorder="1" applyAlignment="1">
      <alignment wrapText="1"/>
    </xf>
    <xf numFmtId="164" fontId="10" fillId="0" borderId="5" xfId="0" applyNumberFormat="1" applyFont="1" applyFill="1" applyBorder="1" applyAlignment="1">
      <alignment horizontal="center"/>
    </xf>
    <xf numFmtId="164" fontId="6" fillId="0" borderId="0" xfId="0" applyNumberFormat="1" applyFont="1" applyFill="1" applyBorder="1" applyAlignment="1">
      <alignment horizontal="center"/>
    </xf>
    <xf numFmtId="164" fontId="10" fillId="0" borderId="15" xfId="0" applyNumberFormat="1" applyFont="1" applyFill="1" applyBorder="1" applyAlignment="1">
      <alignment horizontal="center"/>
    </xf>
    <xf numFmtId="164" fontId="10" fillId="0" borderId="4" xfId="0" applyNumberFormat="1" applyFont="1" applyFill="1" applyBorder="1" applyAlignment="1">
      <alignment horizontal="center"/>
    </xf>
    <xf numFmtId="0" fontId="13" fillId="0" borderId="0" xfId="0" applyFont="1" applyFill="1" applyBorder="1" applyAlignment="1">
      <alignment horizontal="center"/>
    </xf>
    <xf numFmtId="9" fontId="6" fillId="0" borderId="18" xfId="0" applyNumberFormat="1" applyFont="1" applyFill="1" applyBorder="1" applyAlignment="1">
      <alignment horizontal="center"/>
    </xf>
    <xf numFmtId="9" fontId="6" fillId="0" borderId="33" xfId="0" applyNumberFormat="1" applyFont="1" applyFill="1" applyBorder="1" applyAlignment="1">
      <alignment horizontal="center"/>
    </xf>
    <xf numFmtId="9" fontId="6" fillId="0" borderId="3" xfId="0" applyNumberFormat="1" applyFont="1" applyFill="1" applyBorder="1" applyAlignment="1">
      <alignment horizontal="center"/>
    </xf>
    <xf numFmtId="9" fontId="6" fillId="0" borderId="15" xfId="0" applyNumberFormat="1" applyFont="1" applyFill="1" applyBorder="1" applyAlignment="1">
      <alignment horizontal="center"/>
    </xf>
    <xf numFmtId="0" fontId="15" fillId="0" borderId="29" xfId="0" applyFont="1" applyFill="1" applyBorder="1" applyAlignment="1">
      <alignment horizontal="center"/>
    </xf>
    <xf numFmtId="9" fontId="10" fillId="0" borderId="30" xfId="0" applyNumberFormat="1" applyFont="1" applyFill="1" applyBorder="1" applyAlignment="1">
      <alignment horizontal="center"/>
    </xf>
    <xf numFmtId="9" fontId="10" fillId="0" borderId="31" xfId="0" applyNumberFormat="1" applyFont="1" applyFill="1" applyBorder="1" applyAlignment="1">
      <alignment horizontal="center"/>
    </xf>
    <xf numFmtId="0" fontId="16" fillId="0" borderId="3" xfId="0" applyFont="1" applyFill="1" applyBorder="1" applyAlignment="1">
      <alignment horizontal="center" wrapText="1"/>
    </xf>
    <xf numFmtId="0" fontId="9" fillId="0" borderId="20" xfId="0" applyFont="1" applyFill="1" applyBorder="1" applyAlignment="1">
      <alignment horizontal="center" wrapText="1"/>
    </xf>
    <xf numFmtId="0" fontId="9" fillId="2" borderId="13" xfId="0" applyFont="1" applyFill="1" applyBorder="1" applyAlignment="1">
      <alignment horizontal="center"/>
    </xf>
    <xf numFmtId="0" fontId="9" fillId="2" borderId="12" xfId="0" applyFont="1" applyFill="1" applyBorder="1" applyAlignment="1">
      <alignment horizontal="center"/>
    </xf>
    <xf numFmtId="0" fontId="9" fillId="2" borderId="14" xfId="0" applyFont="1" applyFill="1" applyBorder="1" applyAlignment="1">
      <alignment horizontal="center"/>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21" fillId="0" borderId="0" xfId="0" applyFont="1"/>
    <xf numFmtId="0" fontId="3" fillId="0" borderId="0" xfId="0" applyFont="1"/>
    <xf numFmtId="0" fontId="3" fillId="0" borderId="0" xfId="0" applyFont="1" applyAlignment="1">
      <alignment horizontal="center"/>
    </xf>
    <xf numFmtId="0" fontId="3" fillId="0" borderId="0" xfId="0" applyFont="1" applyFill="1"/>
    <xf numFmtId="0" fontId="4" fillId="0" borderId="44" xfId="0" applyFont="1" applyBorder="1" applyAlignment="1">
      <alignment horizontal="left"/>
    </xf>
    <xf numFmtId="164" fontId="4" fillId="0" borderId="11" xfId="0" applyNumberFormat="1" applyFont="1" applyBorder="1" applyAlignment="1">
      <alignment horizontal="center"/>
    </xf>
    <xf numFmtId="164" fontId="4" fillId="0" borderId="24" xfId="0" applyNumberFormat="1" applyFont="1" applyBorder="1" applyAlignment="1">
      <alignment horizontal="center"/>
    </xf>
    <xf numFmtId="164" fontId="4" fillId="0" borderId="46" xfId="0" applyNumberFormat="1" applyFont="1" applyBorder="1" applyAlignment="1">
      <alignment horizontal="center"/>
    </xf>
    <xf numFmtId="164" fontId="4" fillId="0" borderId="16" xfId="0" applyNumberFormat="1" applyFont="1" applyBorder="1" applyAlignment="1">
      <alignment horizontal="center"/>
    </xf>
    <xf numFmtId="164" fontId="4" fillId="0" borderId="47" xfId="0" applyNumberFormat="1" applyFont="1" applyBorder="1" applyAlignment="1">
      <alignment horizontal="center"/>
    </xf>
    <xf numFmtId="0" fontId="8" fillId="0" borderId="0" xfId="1" applyAlignment="1" applyProtection="1"/>
    <xf numFmtId="0" fontId="16" fillId="0" borderId="0" xfId="0" applyFont="1" applyFill="1" applyBorder="1" applyAlignment="1">
      <alignment horizontal="center" wrapText="1"/>
    </xf>
    <xf numFmtId="0" fontId="16" fillId="0" borderId="26" xfId="0" applyFont="1" applyFill="1" applyBorder="1" applyAlignment="1">
      <alignment horizontal="center" wrapText="1"/>
    </xf>
    <xf numFmtId="0" fontId="28" fillId="0" borderId="0" xfId="0" applyFont="1"/>
    <xf numFmtId="0" fontId="9" fillId="0" borderId="0" xfId="0" applyFont="1" applyBorder="1" applyAlignment="1">
      <alignment horizontal="center"/>
    </xf>
    <xf numFmtId="0" fontId="9" fillId="0" borderId="26" xfId="0" applyFont="1" applyBorder="1" applyAlignment="1">
      <alignment horizontal="center"/>
    </xf>
    <xf numFmtId="164" fontId="6" fillId="0" borderId="43" xfId="0" applyNumberFormat="1" applyFont="1" applyFill="1" applyBorder="1" applyAlignment="1">
      <alignment horizontal="center"/>
    </xf>
    <xf numFmtId="164" fontId="6" fillId="0" borderId="25" xfId="0" applyNumberFormat="1" applyFont="1" applyFill="1" applyBorder="1" applyAlignment="1">
      <alignment horizontal="center"/>
    </xf>
    <xf numFmtId="164" fontId="10" fillId="0" borderId="46" xfId="0" applyNumberFormat="1" applyFont="1" applyFill="1" applyBorder="1" applyAlignment="1">
      <alignment horizontal="center"/>
    </xf>
    <xf numFmtId="0" fontId="4" fillId="0" borderId="0" xfId="0" applyFont="1" applyFill="1"/>
    <xf numFmtId="164" fontId="0" fillId="0" borderId="0" xfId="0" applyNumberFormat="1" applyFill="1"/>
    <xf numFmtId="0" fontId="3" fillId="0" borderId="11" xfId="0" applyFont="1" applyFill="1" applyBorder="1" applyAlignment="1">
      <alignment horizontal="center" wrapText="1"/>
    </xf>
    <xf numFmtId="0" fontId="3" fillId="0" borderId="9" xfId="0" applyFont="1" applyFill="1" applyBorder="1" applyAlignment="1">
      <alignment wrapText="1"/>
    </xf>
    <xf numFmtId="0" fontId="13" fillId="0" borderId="0" xfId="0" applyFont="1" applyFill="1"/>
    <xf numFmtId="0" fontId="4" fillId="0" borderId="9" xfId="0" applyFont="1" applyFill="1" applyBorder="1" applyAlignment="1">
      <alignment wrapText="1"/>
    </xf>
    <xf numFmtId="0" fontId="4" fillId="0" borderId="11" xfId="0" applyFont="1" applyFill="1" applyBorder="1" applyAlignment="1">
      <alignment horizontal="center" wrapText="1"/>
    </xf>
    <xf numFmtId="0" fontId="9" fillId="2" borderId="48" xfId="0" applyFont="1" applyFill="1" applyBorder="1" applyAlignment="1">
      <alignment horizontal="center" wrapText="1"/>
    </xf>
    <xf numFmtId="0" fontId="9" fillId="2" borderId="49" xfId="0" applyFont="1" applyFill="1" applyBorder="1" applyAlignment="1">
      <alignment horizontal="center" wrapText="1"/>
    </xf>
    <xf numFmtId="9" fontId="3" fillId="0" borderId="0" xfId="2" applyFont="1" applyAlignment="1">
      <alignment horizontal="center"/>
    </xf>
    <xf numFmtId="0" fontId="3" fillId="0" borderId="9" xfId="0" applyFont="1" applyBorder="1"/>
    <xf numFmtId="0" fontId="16" fillId="0" borderId="1" xfId="0" applyFont="1" applyFill="1" applyBorder="1" applyAlignment="1">
      <alignment horizontal="center" wrapText="1"/>
    </xf>
    <xf numFmtId="0" fontId="9" fillId="0" borderId="4" xfId="0" applyFont="1" applyFill="1" applyBorder="1" applyAlignment="1">
      <alignment horizontal="center" wrapText="1"/>
    </xf>
    <xf numFmtId="0" fontId="16" fillId="4" borderId="0" xfId="4" applyNumberFormat="1" applyFont="1" applyFill="1" applyAlignment="1"/>
    <xf numFmtId="14" fontId="3" fillId="0" borderId="0" xfId="0" applyNumberFormat="1" applyFont="1" applyAlignment="1">
      <alignment horizontal="left"/>
    </xf>
    <xf numFmtId="0" fontId="9" fillId="5" borderId="0" xfId="0" applyFont="1" applyFill="1" applyAlignment="1"/>
    <xf numFmtId="0" fontId="4" fillId="5" borderId="0" xfId="0" applyFont="1" applyFill="1" applyAlignment="1"/>
    <xf numFmtId="0" fontId="24" fillId="5" borderId="0" xfId="0" applyFont="1" applyFill="1"/>
    <xf numFmtId="0" fontId="4" fillId="5" borderId="0" xfId="0" applyFont="1" applyFill="1"/>
    <xf numFmtId="0" fontId="4" fillId="5" borderId="0" xfId="0" applyFont="1" applyFill="1" applyAlignment="1">
      <alignment wrapText="1"/>
    </xf>
    <xf numFmtId="0" fontId="4" fillId="5" borderId="0" xfId="0" applyFont="1" applyFill="1" applyAlignment="1">
      <alignment horizontal="center"/>
    </xf>
    <xf numFmtId="0" fontId="9" fillId="5" borderId="7" xfId="0" applyFont="1" applyFill="1" applyBorder="1" applyAlignment="1">
      <alignment horizontal="center"/>
    </xf>
    <xf numFmtId="0" fontId="9" fillId="5" borderId="2" xfId="0" applyFont="1" applyFill="1" applyBorder="1" applyAlignment="1">
      <alignment horizontal="center"/>
    </xf>
    <xf numFmtId="0" fontId="9" fillId="5" borderId="1" xfId="0" applyFont="1" applyFill="1" applyBorder="1" applyAlignment="1">
      <alignment horizontal="center"/>
    </xf>
    <xf numFmtId="0" fontId="9" fillId="5" borderId="42" xfId="0" applyFont="1" applyFill="1" applyBorder="1" applyAlignment="1">
      <alignment horizontal="center"/>
    </xf>
    <xf numFmtId="0" fontId="12" fillId="5" borderId="8" xfId="0" applyFont="1" applyFill="1" applyBorder="1" applyAlignment="1"/>
    <xf numFmtId="0" fontId="4" fillId="5" borderId="0" xfId="0" applyFont="1" applyFill="1" applyBorder="1" applyAlignment="1">
      <alignment horizontal="center"/>
    </xf>
    <xf numFmtId="0" fontId="9" fillId="5" borderId="23" xfId="0" applyFont="1" applyFill="1" applyBorder="1" applyAlignment="1">
      <alignment horizontal="center"/>
    </xf>
    <xf numFmtId="0" fontId="12" fillId="5" borderId="9" xfId="0" applyFont="1" applyFill="1" applyBorder="1" applyAlignment="1"/>
    <xf numFmtId="0" fontId="9" fillId="5" borderId="24" xfId="0" applyFont="1" applyFill="1" applyBorder="1" applyAlignment="1">
      <alignment horizontal="center"/>
    </xf>
    <xf numFmtId="0" fontId="4" fillId="5" borderId="9" xfId="0" applyFont="1" applyFill="1" applyBorder="1" applyAlignment="1">
      <alignment wrapText="1"/>
    </xf>
    <xf numFmtId="0" fontId="3" fillId="5" borderId="9" xfId="0" applyFont="1" applyFill="1" applyBorder="1" applyAlignment="1">
      <alignment wrapText="1"/>
    </xf>
    <xf numFmtId="10" fontId="4" fillId="5" borderId="0" xfId="0" applyNumberFormat="1" applyFont="1" applyFill="1"/>
    <xf numFmtId="0" fontId="3" fillId="5" borderId="0" xfId="0" applyFont="1" applyFill="1" applyBorder="1" applyAlignment="1">
      <alignment horizontal="center"/>
    </xf>
    <xf numFmtId="0" fontId="4" fillId="5" borderId="6" xfId="0" applyFont="1" applyFill="1" applyBorder="1" applyAlignment="1">
      <alignment wrapText="1"/>
    </xf>
    <xf numFmtId="9" fontId="6" fillId="5" borderId="1" xfId="0" applyNumberFormat="1" applyFont="1" applyFill="1" applyBorder="1" applyAlignment="1">
      <alignment horizontal="center"/>
    </xf>
    <xf numFmtId="17" fontId="4" fillId="5" borderId="0" xfId="0" applyNumberFormat="1" applyFont="1" applyFill="1"/>
    <xf numFmtId="2" fontId="4" fillId="5" borderId="0" xfId="0" applyNumberFormat="1" applyFont="1" applyFill="1"/>
    <xf numFmtId="9" fontId="6" fillId="5" borderId="0" xfId="0" applyNumberFormat="1" applyFont="1" applyFill="1" applyBorder="1" applyAlignment="1">
      <alignment horizontal="center"/>
    </xf>
    <xf numFmtId="9" fontId="10" fillId="5" borderId="24" xfId="0" applyNumberFormat="1" applyFont="1" applyFill="1" applyBorder="1" applyAlignment="1">
      <alignment horizontal="center"/>
    </xf>
    <xf numFmtId="0" fontId="4" fillId="5" borderId="9" xfId="0" applyFont="1" applyFill="1" applyBorder="1"/>
    <xf numFmtId="0" fontId="3" fillId="5" borderId="6" xfId="0" applyFont="1" applyFill="1" applyBorder="1" applyAlignment="1">
      <alignment wrapText="1"/>
    </xf>
    <xf numFmtId="0" fontId="4" fillId="5" borderId="1" xfId="0" applyFont="1" applyFill="1" applyBorder="1" applyAlignment="1">
      <alignment horizontal="center"/>
    </xf>
    <xf numFmtId="0" fontId="3" fillId="5" borderId="1" xfId="0" applyFont="1" applyFill="1" applyBorder="1" applyAlignment="1">
      <alignment horizontal="center"/>
    </xf>
    <xf numFmtId="0" fontId="9" fillId="5" borderId="22" xfId="0" applyFont="1" applyFill="1" applyBorder="1" applyAlignment="1">
      <alignment horizontal="center"/>
    </xf>
    <xf numFmtId="0" fontId="4" fillId="5" borderId="26" xfId="0" applyFont="1" applyFill="1" applyBorder="1" applyAlignment="1">
      <alignment horizontal="center"/>
    </xf>
    <xf numFmtId="0" fontId="4" fillId="5" borderId="18" xfId="0" applyFont="1" applyFill="1" applyBorder="1" applyAlignment="1">
      <alignment horizontal="center"/>
    </xf>
    <xf numFmtId="0" fontId="9" fillId="5" borderId="15" xfId="0" applyFont="1" applyFill="1" applyBorder="1" applyAlignment="1">
      <alignment horizontal="center"/>
    </xf>
    <xf numFmtId="0" fontId="4" fillId="5" borderId="3" xfId="0" applyFont="1" applyFill="1" applyBorder="1" applyAlignment="1">
      <alignment horizontal="center"/>
    </xf>
    <xf numFmtId="9" fontId="23" fillId="5" borderId="0" xfId="3" applyNumberFormat="1" applyFont="1" applyFill="1" applyBorder="1" applyAlignment="1">
      <alignment horizontal="center"/>
    </xf>
    <xf numFmtId="9" fontId="23" fillId="5" borderId="3" xfId="3" applyNumberFormat="1" applyFont="1" applyFill="1" applyBorder="1" applyAlignment="1">
      <alignment horizontal="center"/>
    </xf>
    <xf numFmtId="9" fontId="10" fillId="5" borderId="15" xfId="0" applyNumberFormat="1" applyFont="1" applyFill="1" applyBorder="1" applyAlignment="1">
      <alignment horizontal="center"/>
    </xf>
    <xf numFmtId="9" fontId="24" fillId="5" borderId="0" xfId="2" applyFont="1" applyFill="1"/>
    <xf numFmtId="9" fontId="4" fillId="5" borderId="0" xfId="2" applyFont="1" applyFill="1"/>
    <xf numFmtId="0" fontId="2" fillId="5" borderId="10" xfId="3" applyFont="1" applyFill="1" applyBorder="1" applyAlignment="1">
      <alignment wrapText="1"/>
    </xf>
    <xf numFmtId="9" fontId="23" fillId="5" borderId="4" xfId="3" applyNumberFormat="1" applyFont="1" applyFill="1" applyBorder="1" applyAlignment="1">
      <alignment horizontal="center"/>
    </xf>
    <xf numFmtId="9" fontId="23" fillId="5" borderId="17" xfId="3" applyNumberFormat="1" applyFont="1" applyFill="1" applyBorder="1" applyAlignment="1">
      <alignment horizontal="center"/>
    </xf>
    <xf numFmtId="9" fontId="10" fillId="5" borderId="5" xfId="0" applyNumberFormat="1" applyFont="1" applyFill="1" applyBorder="1" applyAlignment="1">
      <alignment horizontal="center"/>
    </xf>
    <xf numFmtId="0" fontId="3" fillId="5" borderId="0" xfId="0" applyFont="1" applyFill="1" applyAlignment="1">
      <alignment horizontal="center"/>
    </xf>
    <xf numFmtId="0" fontId="4" fillId="5" borderId="0" xfId="0" applyFont="1" applyFill="1" applyAlignment="1">
      <alignment horizontal="center" wrapText="1"/>
    </xf>
    <xf numFmtId="0" fontId="2" fillId="5" borderId="9" xfId="3" applyFont="1" applyFill="1" applyBorder="1" applyAlignment="1">
      <alignment wrapText="1"/>
    </xf>
    <xf numFmtId="0" fontId="9" fillId="2" borderId="12" xfId="0" applyFont="1" applyFill="1" applyBorder="1" applyAlignment="1">
      <alignment horizontal="center" wrapText="1"/>
    </xf>
    <xf numFmtId="0" fontId="9" fillId="2" borderId="21" xfId="0" applyFont="1" applyFill="1" applyBorder="1" applyAlignment="1">
      <alignment horizontal="center" wrapText="1"/>
    </xf>
    <xf numFmtId="0" fontId="9" fillId="2" borderId="1" xfId="0" applyFont="1" applyFill="1" applyBorder="1" applyAlignment="1">
      <alignment horizontal="center" wrapText="1"/>
    </xf>
    <xf numFmtId="0" fontId="1" fillId="5" borderId="9" xfId="3" applyFont="1" applyFill="1" applyBorder="1" applyAlignment="1">
      <alignment wrapText="1"/>
    </xf>
    <xf numFmtId="0" fontId="3" fillId="5" borderId="0" xfId="0" applyFont="1" applyFill="1"/>
    <xf numFmtId="9" fontId="10" fillId="5" borderId="22" xfId="0" applyNumberFormat="1" applyFont="1" applyFill="1" applyBorder="1" applyAlignment="1">
      <alignment horizontal="center"/>
    </xf>
    <xf numFmtId="0" fontId="3" fillId="0" borderId="32" xfId="0" applyFont="1" applyBorder="1" applyAlignment="1">
      <alignment horizontal="left"/>
    </xf>
    <xf numFmtId="0" fontId="9" fillId="2" borderId="42" xfId="0" applyFont="1" applyFill="1" applyBorder="1" applyAlignment="1">
      <alignment horizontal="center" wrapText="1"/>
    </xf>
    <xf numFmtId="0" fontId="29" fillId="5" borderId="0" xfId="0" applyFont="1" applyFill="1"/>
    <xf numFmtId="0" fontId="29" fillId="5" borderId="0" xfId="0" applyFont="1" applyFill="1" applyAlignment="1">
      <alignment horizontal="center"/>
    </xf>
    <xf numFmtId="0" fontId="29" fillId="5" borderId="0" xfId="0" applyFont="1" applyFill="1" applyBorder="1" applyAlignment="1"/>
    <xf numFmtId="0" fontId="29" fillId="5" borderId="0" xfId="0" applyFont="1" applyFill="1" applyBorder="1" applyAlignment="1">
      <alignment horizontal="center"/>
    </xf>
    <xf numFmtId="0" fontId="29" fillId="5" borderId="0" xfId="0" applyFont="1" applyFill="1" applyBorder="1" applyAlignment="1">
      <alignment wrapText="1"/>
    </xf>
    <xf numFmtId="0" fontId="29" fillId="5" borderId="0" xfId="0" applyFont="1" applyFill="1" applyBorder="1"/>
    <xf numFmtId="164" fontId="4" fillId="0" borderId="45" xfId="0" applyNumberFormat="1" applyFont="1" applyBorder="1" applyAlignment="1">
      <alignment horizontal="center"/>
    </xf>
    <xf numFmtId="164" fontId="4" fillId="0" borderId="0" xfId="0" applyNumberFormat="1" applyFont="1" applyBorder="1" applyAlignment="1">
      <alignment horizontal="center"/>
    </xf>
    <xf numFmtId="164" fontId="4" fillId="0" borderId="23" xfId="0" applyNumberFormat="1" applyFont="1" applyBorder="1" applyAlignment="1">
      <alignment horizontal="center"/>
    </xf>
    <xf numFmtId="0" fontId="4" fillId="5" borderId="0" xfId="0" applyFont="1" applyFill="1" applyAlignment="1">
      <alignment horizontal="center" wrapText="1"/>
    </xf>
    <xf numFmtId="0" fontId="3" fillId="0" borderId="9" xfId="0" applyFont="1" applyBorder="1" applyAlignment="1">
      <alignment wrapText="1"/>
    </xf>
    <xf numFmtId="0" fontId="3" fillId="0" borderId="11" xfId="0" applyFont="1" applyBorder="1" applyAlignment="1">
      <alignment horizontal="center" wrapText="1"/>
    </xf>
    <xf numFmtId="0" fontId="3" fillId="5" borderId="3" xfId="0" applyFont="1" applyFill="1" applyBorder="1" applyAlignment="1">
      <alignment horizontal="center"/>
    </xf>
    <xf numFmtId="9" fontId="6" fillId="5" borderId="2" xfId="0" applyNumberFormat="1" applyFont="1" applyFill="1" applyBorder="1" applyAlignment="1">
      <alignment horizontal="center"/>
    </xf>
    <xf numFmtId="9" fontId="6" fillId="5" borderId="3" xfId="0" applyNumberFormat="1" applyFont="1" applyFill="1" applyBorder="1" applyAlignment="1">
      <alignment horizontal="center"/>
    </xf>
    <xf numFmtId="0" fontId="4" fillId="5" borderId="2" xfId="0" applyFont="1" applyFill="1" applyBorder="1" applyAlignment="1">
      <alignment horizontal="center"/>
    </xf>
    <xf numFmtId="0" fontId="29" fillId="0" borderId="0" xfId="0" applyFont="1"/>
    <xf numFmtId="164" fontId="29" fillId="0" borderId="0" xfId="0" applyNumberFormat="1" applyFont="1"/>
    <xf numFmtId="164" fontId="28" fillId="0" borderId="0" xfId="0" applyNumberFormat="1" applyFont="1"/>
    <xf numFmtId="0" fontId="9" fillId="0" borderId="52" xfId="0" applyFont="1" applyFill="1" applyBorder="1" applyAlignment="1">
      <alignment horizontal="center" wrapText="1"/>
    </xf>
    <xf numFmtId="164" fontId="3" fillId="0" borderId="11" xfId="0" applyNumberFormat="1" applyFont="1" applyBorder="1" applyAlignment="1">
      <alignment horizontal="center"/>
    </xf>
    <xf numFmtId="164" fontId="3" fillId="0" borderId="25" xfId="0" applyNumberFormat="1" applyFont="1" applyBorder="1" applyAlignment="1">
      <alignment horizontal="center"/>
    </xf>
    <xf numFmtId="164" fontId="3" fillId="0" borderId="24" xfId="0" applyNumberFormat="1" applyFont="1" applyBorder="1" applyAlignment="1">
      <alignment horizontal="center"/>
    </xf>
    <xf numFmtId="0" fontId="3" fillId="0" borderId="0" xfId="0" applyFont="1" applyAlignment="1">
      <alignment wrapText="1"/>
    </xf>
    <xf numFmtId="49" fontId="3" fillId="0" borderId="9" xfId="0" applyNumberFormat="1" applyFont="1" applyBorder="1" applyAlignment="1">
      <alignment horizontal="left"/>
    </xf>
    <xf numFmtId="0" fontId="9" fillId="2" borderId="39" xfId="0" applyFont="1" applyFill="1" applyBorder="1" applyAlignment="1">
      <alignment horizontal="center" wrapText="1"/>
    </xf>
    <xf numFmtId="0" fontId="9" fillId="2" borderId="53" xfId="0" applyFont="1" applyFill="1" applyBorder="1" applyAlignment="1">
      <alignment horizontal="center" wrapText="1"/>
    </xf>
    <xf numFmtId="0" fontId="3" fillId="0" borderId="26" xfId="0" applyFont="1" applyFill="1" applyBorder="1" applyAlignment="1">
      <alignment horizontal="center" wrapText="1"/>
    </xf>
    <xf numFmtId="3" fontId="20" fillId="0" borderId="0" xfId="0" applyNumberFormat="1" applyFont="1" applyBorder="1" applyAlignment="1">
      <alignment horizontal="center"/>
    </xf>
    <xf numFmtId="165" fontId="6" fillId="0" borderId="15" xfId="0" applyNumberFormat="1" applyFont="1" applyFill="1" applyBorder="1" applyAlignment="1">
      <alignment horizontal="center"/>
    </xf>
    <xf numFmtId="0" fontId="3" fillId="0" borderId="0" xfId="0" applyFont="1" applyFill="1" applyBorder="1" applyAlignment="1">
      <alignment horizontal="center" wrapText="1"/>
    </xf>
    <xf numFmtId="3" fontId="20" fillId="0" borderId="0" xfId="0" applyNumberFormat="1" applyFont="1" applyFill="1" applyBorder="1" applyAlignment="1">
      <alignment horizontal="center"/>
    </xf>
    <xf numFmtId="0" fontId="3" fillId="0" borderId="42" xfId="0" applyFont="1" applyFill="1" applyBorder="1" applyAlignment="1">
      <alignment horizontal="center" wrapText="1"/>
    </xf>
    <xf numFmtId="165" fontId="6" fillId="0" borderId="14" xfId="0" applyNumberFormat="1" applyFont="1" applyFill="1" applyBorder="1" applyAlignment="1">
      <alignment horizontal="center"/>
    </xf>
    <xf numFmtId="0" fontId="9" fillId="0" borderId="51" xfId="0" applyFont="1" applyFill="1" applyBorder="1" applyAlignment="1">
      <alignment horizontal="center" wrapText="1"/>
    </xf>
    <xf numFmtId="3" fontId="9" fillId="0" borderId="20" xfId="0" applyNumberFormat="1" applyFont="1" applyFill="1" applyBorder="1" applyAlignment="1">
      <alignment horizontal="center" wrapText="1"/>
    </xf>
    <xf numFmtId="165" fontId="10" fillId="0" borderId="5" xfId="0" applyNumberFormat="1" applyFont="1" applyFill="1" applyBorder="1" applyAlignment="1">
      <alignment horizontal="center"/>
    </xf>
    <xf numFmtId="0" fontId="32" fillId="0" borderId="19" xfId="0" applyFont="1" applyBorder="1"/>
    <xf numFmtId="0" fontId="7" fillId="5" borderId="0" xfId="0" applyFont="1" applyFill="1" applyAlignment="1">
      <alignment horizontal="left" wrapText="1"/>
    </xf>
    <xf numFmtId="0" fontId="4" fillId="5" borderId="0" xfId="0" applyFont="1" applyFill="1" applyAlignment="1">
      <alignment horizontal="center" wrapText="1"/>
    </xf>
    <xf numFmtId="0" fontId="9" fillId="5" borderId="34" xfId="0" applyFont="1" applyFill="1" applyBorder="1" applyAlignment="1">
      <alignment wrapText="1"/>
    </xf>
    <xf numFmtId="0" fontId="9" fillId="5" borderId="6" xfId="0" applyFont="1" applyFill="1" applyBorder="1" applyAlignment="1">
      <alignment wrapText="1"/>
    </xf>
    <xf numFmtId="0" fontId="9" fillId="5" borderId="35" xfId="0" applyFont="1" applyFill="1" applyBorder="1" applyAlignment="1">
      <alignment horizontal="center" wrapText="1"/>
    </xf>
    <xf numFmtId="0" fontId="9" fillId="5" borderId="22" xfId="0" applyFont="1" applyFill="1" applyBorder="1" applyAlignment="1">
      <alignment horizontal="center" wrapText="1"/>
    </xf>
    <xf numFmtId="0" fontId="25" fillId="5" borderId="8" xfId="3" applyFont="1" applyFill="1" applyBorder="1" applyAlignment="1">
      <alignment wrapText="1"/>
    </xf>
    <xf numFmtId="0" fontId="2" fillId="5" borderId="9" xfId="3" applyFont="1" applyFill="1" applyBorder="1" applyAlignment="1">
      <alignment wrapText="1"/>
    </xf>
    <xf numFmtId="0" fontId="9" fillId="5" borderId="50" xfId="0" applyFont="1" applyFill="1" applyBorder="1" applyAlignment="1">
      <alignment horizontal="center" wrapText="1"/>
    </xf>
    <xf numFmtId="0" fontId="9" fillId="5" borderId="48" xfId="0" applyFont="1" applyFill="1" applyBorder="1" applyAlignment="1">
      <alignment horizontal="center" wrapText="1"/>
    </xf>
    <xf numFmtId="0" fontId="9" fillId="5" borderId="49" xfId="0" applyFont="1" applyFill="1" applyBorder="1" applyAlignment="1">
      <alignment horizontal="center" wrapText="1"/>
    </xf>
    <xf numFmtId="0" fontId="9" fillId="2" borderId="34" xfId="0" applyFont="1" applyFill="1" applyBorder="1" applyAlignment="1">
      <alignment horizontal="left" wrapText="1"/>
    </xf>
    <xf numFmtId="0" fontId="9" fillId="2" borderId="6" xfId="0" applyFont="1" applyFill="1" applyBorder="1" applyAlignment="1">
      <alignment horizontal="left" wrapText="1"/>
    </xf>
    <xf numFmtId="0" fontId="9" fillId="2" borderId="36" xfId="0" applyFont="1" applyFill="1" applyBorder="1" applyAlignment="1">
      <alignment horizontal="center" wrapText="1"/>
    </xf>
    <xf numFmtId="0" fontId="9" fillId="2" borderId="38" xfId="0" applyFont="1" applyFill="1" applyBorder="1" applyAlignment="1">
      <alignment horizontal="center" wrapText="1"/>
    </xf>
    <xf numFmtId="0" fontId="7" fillId="0" borderId="0" xfId="0" applyFont="1" applyAlignment="1">
      <alignment vertical="center" wrapText="1"/>
    </xf>
    <xf numFmtId="0" fontId="3" fillId="0" borderId="0" xfId="0" applyFont="1" applyAlignment="1">
      <alignment horizontal="left" wrapText="1"/>
    </xf>
    <xf numFmtId="0" fontId="9" fillId="2" borderId="34" xfId="0" applyFont="1" applyFill="1" applyBorder="1" applyAlignment="1">
      <alignment wrapText="1"/>
    </xf>
    <xf numFmtId="0" fontId="9" fillId="2" borderId="9" xfId="0" applyFont="1" applyFill="1" applyBorder="1" applyAlignment="1">
      <alignment wrapText="1"/>
    </xf>
    <xf numFmtId="0" fontId="9" fillId="2" borderId="6" xfId="0" applyFont="1" applyFill="1" applyBorder="1" applyAlignment="1">
      <alignment wrapText="1"/>
    </xf>
    <xf numFmtId="0" fontId="9" fillId="2" borderId="39" xfId="0" applyFont="1" applyFill="1" applyBorder="1" applyAlignment="1">
      <alignment horizontal="center" wrapText="1"/>
    </xf>
    <xf numFmtId="0" fontId="9" fillId="2" borderId="12" xfId="0" applyFont="1" applyFill="1" applyBorder="1" applyAlignment="1">
      <alignment horizontal="center" wrapText="1"/>
    </xf>
    <xf numFmtId="0" fontId="9" fillId="2" borderId="21" xfId="0" applyFont="1" applyFill="1" applyBorder="1" applyAlignment="1">
      <alignment horizontal="center" wrapText="1"/>
    </xf>
    <xf numFmtId="0" fontId="9" fillId="2" borderId="1" xfId="0" applyFont="1" applyFill="1" applyBorder="1" applyAlignment="1">
      <alignment horizontal="center" wrapText="1"/>
    </xf>
    <xf numFmtId="0" fontId="9" fillId="2" borderId="14" xfId="0" applyFont="1" applyFill="1" applyBorder="1" applyAlignment="1">
      <alignment horizontal="center" wrapText="1"/>
    </xf>
    <xf numFmtId="0" fontId="9" fillId="2" borderId="40" xfId="0" applyFont="1" applyFill="1" applyBorder="1" applyAlignment="1">
      <alignment horizontal="center" wrapText="1"/>
    </xf>
    <xf numFmtId="0" fontId="9" fillId="2" borderId="7" xfId="0" applyFont="1" applyFill="1" applyBorder="1" applyAlignment="1">
      <alignment horizontal="center" wrapText="1"/>
    </xf>
    <xf numFmtId="0" fontId="9" fillId="2" borderId="41" xfId="0" applyFont="1" applyFill="1" applyBorder="1" applyAlignment="1">
      <alignment horizontal="center" wrapText="1"/>
    </xf>
    <xf numFmtId="0" fontId="9" fillId="2" borderId="37" xfId="0" applyFont="1" applyFill="1" applyBorder="1" applyAlignment="1">
      <alignment horizontal="center" wrapText="1"/>
    </xf>
    <xf numFmtId="0" fontId="9" fillId="2" borderId="34" xfId="0" applyFont="1" applyFill="1" applyBorder="1"/>
    <xf numFmtId="0" fontId="9" fillId="2" borderId="6" xfId="0" applyFont="1" applyFill="1" applyBorder="1"/>
    <xf numFmtId="0" fontId="9" fillId="2" borderId="36" xfId="0" applyFont="1" applyFill="1" applyBorder="1" applyAlignment="1">
      <alignment horizontal="center"/>
    </xf>
    <xf numFmtId="0" fontId="9" fillId="2" borderId="38" xfId="0" applyFont="1" applyFill="1" applyBorder="1" applyAlignment="1">
      <alignment horizontal="center"/>
    </xf>
    <xf numFmtId="164" fontId="6" fillId="6" borderId="0" xfId="0" applyNumberFormat="1" applyFont="1" applyFill="1" applyBorder="1" applyAlignment="1">
      <alignment horizontal="center"/>
    </xf>
    <xf numFmtId="0" fontId="3" fillId="6" borderId="0" xfId="0" applyFont="1" applyFill="1"/>
  </cellXfs>
  <cellStyles count="5">
    <cellStyle name="Bad" xfId="3" builtinId="27"/>
    <cellStyle name="Hyperlink" xfId="1" builtinId="8"/>
    <cellStyle name="Normal" xfId="0" builtinId="0"/>
    <cellStyle name="Normal 2 2 2" xfId="4"/>
    <cellStyle name="Percent"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Figure 1: Number of deaths with MRSA mentioned and recorded as the underlying cause on the death certificate by registration year, 2008-2018</a:t>
            </a:r>
            <a:endParaRPr lang="en-GB" sz="1200" b="1" i="0" u="none" strike="noStrike" baseline="30000">
              <a:solidFill>
                <a:srgbClr val="000000"/>
              </a:solidFill>
              <a:latin typeface="Arial"/>
              <a:cs typeface="Arial"/>
            </a:endParaRPr>
          </a:p>
        </c:rich>
      </c:tx>
      <c:layout>
        <c:manualLayout>
          <c:xMode val="edge"/>
          <c:yMode val="edge"/>
          <c:x val="0.14546708031713201"/>
          <c:y val="6.6141022912676456E-2"/>
        </c:manualLayout>
      </c:layout>
      <c:overlay val="0"/>
      <c:spPr>
        <a:noFill/>
        <a:ln w="25400">
          <a:noFill/>
        </a:ln>
      </c:spPr>
    </c:title>
    <c:autoTitleDeleted val="0"/>
    <c:plotArea>
      <c:layout>
        <c:manualLayout>
          <c:layoutTarget val="inner"/>
          <c:xMode val="edge"/>
          <c:yMode val="edge"/>
          <c:x val="6.4115822130299899E-2"/>
          <c:y val="0.16101694915254244"/>
          <c:w val="0.89141675284384658"/>
          <c:h val="0.72542372881355932"/>
        </c:manualLayout>
      </c:layout>
      <c:barChart>
        <c:barDir val="col"/>
        <c:grouping val="stacked"/>
        <c:varyColors val="0"/>
        <c:ser>
          <c:idx val="0"/>
          <c:order val="0"/>
          <c:tx>
            <c:strRef>
              <c:f>'Table 1'!$A$49</c:f>
              <c:strCache>
                <c:ptCount val="1"/>
                <c:pt idx="0">
                  <c:v>MRSA - Underlying</c:v>
                </c:pt>
              </c:strCache>
            </c:strRef>
          </c:tx>
          <c:spPr>
            <a:solidFill>
              <a:srgbClr val="000080"/>
            </a:solidFill>
            <a:ln w="12700">
              <a:solidFill>
                <a:srgbClr val="000000"/>
              </a:solidFill>
              <a:prstDash val="solid"/>
            </a:ln>
          </c:spPr>
          <c:invertIfNegative val="0"/>
          <c:cat>
            <c:strRef>
              <c:f>'Table 1'!$B$5:$L$5</c:f>
              <c:strCache>
                <c:ptCount val="11"/>
                <c:pt idx="0">
                  <c:v>2008R</c:v>
                </c:pt>
                <c:pt idx="1">
                  <c:v>2009R</c:v>
                </c:pt>
                <c:pt idx="2">
                  <c:v>2010R</c:v>
                </c:pt>
                <c:pt idx="3">
                  <c:v>2011R</c:v>
                </c:pt>
                <c:pt idx="4">
                  <c:v>2012</c:v>
                </c:pt>
                <c:pt idx="5">
                  <c:v>2013</c:v>
                </c:pt>
                <c:pt idx="6">
                  <c:v>2014</c:v>
                </c:pt>
                <c:pt idx="7">
                  <c:v>2015R</c:v>
                </c:pt>
                <c:pt idx="8">
                  <c:v>2016</c:v>
                </c:pt>
                <c:pt idx="9">
                  <c:v>2017</c:v>
                </c:pt>
                <c:pt idx="10">
                  <c:v>2018</c:v>
                </c:pt>
              </c:strCache>
            </c:strRef>
          </c:cat>
          <c:val>
            <c:numRef>
              <c:f>'Table 1'!$B$49:$L$49</c:f>
              <c:numCache>
                <c:formatCode>General</c:formatCode>
                <c:ptCount val="11"/>
                <c:pt idx="0">
                  <c:v>30</c:v>
                </c:pt>
                <c:pt idx="1">
                  <c:v>16</c:v>
                </c:pt>
                <c:pt idx="2">
                  <c:v>8</c:v>
                </c:pt>
                <c:pt idx="3">
                  <c:v>12</c:v>
                </c:pt>
                <c:pt idx="4">
                  <c:v>4</c:v>
                </c:pt>
                <c:pt idx="5">
                  <c:v>2</c:v>
                </c:pt>
                <c:pt idx="6">
                  <c:v>5</c:v>
                </c:pt>
                <c:pt idx="7">
                  <c:v>10</c:v>
                </c:pt>
                <c:pt idx="8">
                  <c:v>4</c:v>
                </c:pt>
                <c:pt idx="9">
                  <c:v>1</c:v>
                </c:pt>
                <c:pt idx="10">
                  <c:v>5</c:v>
                </c:pt>
              </c:numCache>
            </c:numRef>
          </c:val>
          <c:extLst>
            <c:ext xmlns:c16="http://schemas.microsoft.com/office/drawing/2014/chart" uri="{C3380CC4-5D6E-409C-BE32-E72D297353CC}">
              <c16:uniqueId val="{00000000-7735-448E-BC5D-2EE6BEB0E90A}"/>
            </c:ext>
          </c:extLst>
        </c:ser>
        <c:ser>
          <c:idx val="1"/>
          <c:order val="1"/>
          <c:tx>
            <c:strRef>
              <c:f>'Table 1'!$A$48</c:f>
              <c:strCache>
                <c:ptCount val="1"/>
                <c:pt idx="0">
                  <c:v>MRSA - Mentioned</c:v>
                </c:pt>
              </c:strCache>
            </c:strRef>
          </c:tx>
          <c:spPr>
            <a:solidFill>
              <a:srgbClr val="339966"/>
            </a:solidFill>
            <a:ln w="12700">
              <a:solidFill>
                <a:srgbClr val="000000"/>
              </a:solidFill>
              <a:prstDash val="solid"/>
            </a:ln>
          </c:spPr>
          <c:invertIfNegative val="0"/>
          <c:cat>
            <c:strRef>
              <c:f>'Table 1'!$B$5:$L$5</c:f>
              <c:strCache>
                <c:ptCount val="11"/>
                <c:pt idx="0">
                  <c:v>2008R</c:v>
                </c:pt>
                <c:pt idx="1">
                  <c:v>2009R</c:v>
                </c:pt>
                <c:pt idx="2">
                  <c:v>2010R</c:v>
                </c:pt>
                <c:pt idx="3">
                  <c:v>2011R</c:v>
                </c:pt>
                <c:pt idx="4">
                  <c:v>2012</c:v>
                </c:pt>
                <c:pt idx="5">
                  <c:v>2013</c:v>
                </c:pt>
                <c:pt idx="6">
                  <c:v>2014</c:v>
                </c:pt>
                <c:pt idx="7">
                  <c:v>2015R</c:v>
                </c:pt>
                <c:pt idx="8">
                  <c:v>2016</c:v>
                </c:pt>
                <c:pt idx="9">
                  <c:v>2017</c:v>
                </c:pt>
                <c:pt idx="10">
                  <c:v>2018</c:v>
                </c:pt>
              </c:strCache>
            </c:strRef>
          </c:cat>
          <c:val>
            <c:numRef>
              <c:f>'Table 1'!$B$51:$L$51</c:f>
              <c:numCache>
                <c:formatCode>General</c:formatCode>
                <c:ptCount val="11"/>
                <c:pt idx="0">
                  <c:v>51</c:v>
                </c:pt>
                <c:pt idx="1">
                  <c:v>34</c:v>
                </c:pt>
                <c:pt idx="2">
                  <c:v>20</c:v>
                </c:pt>
                <c:pt idx="3">
                  <c:v>18</c:v>
                </c:pt>
                <c:pt idx="4">
                  <c:v>14</c:v>
                </c:pt>
                <c:pt idx="5">
                  <c:v>8</c:v>
                </c:pt>
                <c:pt idx="6">
                  <c:v>7</c:v>
                </c:pt>
                <c:pt idx="7">
                  <c:v>6</c:v>
                </c:pt>
                <c:pt idx="8">
                  <c:v>5</c:v>
                </c:pt>
                <c:pt idx="9">
                  <c:v>6</c:v>
                </c:pt>
                <c:pt idx="10">
                  <c:v>10</c:v>
                </c:pt>
              </c:numCache>
            </c:numRef>
          </c:val>
          <c:extLst>
            <c:ext xmlns:c16="http://schemas.microsoft.com/office/drawing/2014/chart" uri="{C3380CC4-5D6E-409C-BE32-E72D297353CC}">
              <c16:uniqueId val="{00000001-7735-448E-BC5D-2EE6BEB0E90A}"/>
            </c:ext>
          </c:extLst>
        </c:ser>
        <c:dLbls>
          <c:showLegendKey val="0"/>
          <c:showVal val="0"/>
          <c:showCatName val="0"/>
          <c:showSerName val="0"/>
          <c:showPercent val="0"/>
          <c:showBubbleSize val="0"/>
        </c:dLbls>
        <c:gapWidth val="150"/>
        <c:overlap val="100"/>
        <c:axId val="358800560"/>
        <c:axId val="149257088"/>
      </c:barChart>
      <c:catAx>
        <c:axId val="3588005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Registration Year</a:t>
                </a:r>
              </a:p>
            </c:rich>
          </c:tx>
          <c:layout>
            <c:manualLayout>
              <c:xMode val="edge"/>
              <c:yMode val="edge"/>
              <c:x val="0.43950361944157185"/>
              <c:y val="0.945762711864406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49257088"/>
        <c:crosses val="autoZero"/>
        <c:auto val="1"/>
        <c:lblAlgn val="ctr"/>
        <c:lblOffset val="100"/>
        <c:tickLblSkip val="1"/>
        <c:tickMarkSkip val="1"/>
        <c:noMultiLvlLbl val="0"/>
      </c:catAx>
      <c:valAx>
        <c:axId val="149257088"/>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Number of Deaths</a:t>
                </a:r>
              </a:p>
            </c:rich>
          </c:tx>
          <c:layout>
            <c:manualLayout>
              <c:xMode val="edge"/>
              <c:yMode val="edge"/>
              <c:x val="3.1023784901758008E-3"/>
              <c:y val="0.401694915254238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58800560"/>
        <c:crosses val="autoZero"/>
        <c:crossBetween val="between"/>
      </c:valAx>
      <c:spPr>
        <a:noFill/>
        <a:ln w="25400">
          <a:noFill/>
        </a:ln>
      </c:spPr>
    </c:plotArea>
    <c:legend>
      <c:legendPos val="r"/>
      <c:layout>
        <c:manualLayout>
          <c:xMode val="edge"/>
          <c:yMode val="edge"/>
          <c:x val="0.40124105996574633"/>
          <c:y val="0.23898305084745763"/>
          <c:w val="0.19855233194092772"/>
          <c:h val="9.1525423728814101E-2"/>
        </c:manualLayout>
      </c:layout>
      <c:overlay val="0"/>
      <c:spPr>
        <a:no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66675</xdr:colOff>
      <xdr:row>21</xdr:row>
      <xdr:rowOff>9525</xdr:rowOff>
    </xdr:to>
    <xdr:graphicFrame macro="">
      <xdr:nvGraphicFramePr>
        <xdr:cNvPr id="5153"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9525</xdr:rowOff>
        </xdr:from>
        <xdr:to>
          <xdr:col>9</xdr:col>
          <xdr:colOff>0</xdr:colOff>
          <xdr:row>7</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image" Target="../media/image1.emf"/><Relationship Id="rId2" Type="http://schemas.openxmlformats.org/officeDocument/2006/relationships/hyperlink" Target="mailto:info@nisra.gov.uk" TargetMode="External"/><Relationship Id="rId1" Type="http://schemas.openxmlformats.org/officeDocument/2006/relationships/hyperlink" Target="https://www.nisra.gov.uk/statistics/cause-death/healthcare-associated-infection"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85" zoomScaleNormal="85" workbookViewId="0">
      <selection activeCell="E17" sqref="E17"/>
    </sheetView>
  </sheetViews>
  <sheetFormatPr defaultColWidth="9.140625" defaultRowHeight="16.5" x14ac:dyDescent="0.25"/>
  <cols>
    <col min="1" max="16384" width="9.140625" style="23"/>
  </cols>
  <sheetData>
    <row r="1" spans="1:1" ht="19.5" x14ac:dyDescent="0.3">
      <c r="A1" s="48" t="s">
        <v>84</v>
      </c>
    </row>
    <row r="3" spans="1:1" x14ac:dyDescent="0.25">
      <c r="A3" s="24" t="s">
        <v>147</v>
      </c>
    </row>
    <row r="5" spans="1:1" x14ac:dyDescent="0.25">
      <c r="A5" s="24" t="s">
        <v>148</v>
      </c>
    </row>
    <row r="7" spans="1:1" ht="19.5" x14ac:dyDescent="0.25">
      <c r="A7" s="24" t="s">
        <v>149</v>
      </c>
    </row>
    <row r="9" spans="1:1" ht="19.5" x14ac:dyDescent="0.25">
      <c r="A9" s="24" t="s">
        <v>150</v>
      </c>
    </row>
    <row r="11" spans="1:1" x14ac:dyDescent="0.25">
      <c r="A11" s="24" t="s">
        <v>151</v>
      </c>
    </row>
    <row r="13" spans="1:1" x14ac:dyDescent="0.25">
      <c r="A13" s="24" t="s">
        <v>141</v>
      </c>
    </row>
    <row r="15" spans="1:1" x14ac:dyDescent="0.25">
      <c r="A15" s="24" t="s">
        <v>48</v>
      </c>
    </row>
  </sheetData>
  <hyperlinks>
    <hyperlink ref="A3" location="'Table 1'!A1" display="Table 1: Number of deaths with Staphylococcus aureus or MRSA mentioned and recorded as the underlying cause on the death certificate by registration year, 2001-2012P"/>
    <hyperlink ref="A5" location="'Figure 1'!A1" display="Figure 1: Number of deaths with MRSA mentioned and recorded as the underlying cause on the death certificate by registration year, 2001-2012P"/>
    <hyperlink ref="A7" location="'Table 2'!A1" display="Table 2: Age-standardised mortality rates1 for deaths with MRSA mentioned on the death certificate by sex, 2001-2012P"/>
    <hyperlink ref="A9" location="'Table 3'!A1" display="Table 3: Number of deaths and age-specific mortality rates1 for deaths with MRSA mentioned on the death certificate by sex and age, 2012P"/>
    <hyperlink ref="A11" location="'Table 4'!A1" display="Table 4: Number and percentage of deaths with Staphylococcus aureus or MRSA mentioned on the death certificate by underlying cause of death (ICD), 2012P"/>
    <hyperlink ref="A13" location="'Table 5'!A1" display="Table 5: Number of deaths with MRSA mentioned on the death certificate by place of death, 2006-2012P"/>
    <hyperlink ref="A15" location="Notes!A1" display="No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showGridLines="0" zoomScaleNormal="100" workbookViewId="0">
      <selection activeCell="L16" sqref="L16"/>
    </sheetView>
  </sheetViews>
  <sheetFormatPr defaultColWidth="9.140625" defaultRowHeight="12.75" x14ac:dyDescent="0.2"/>
  <cols>
    <col min="1" max="1" width="34.140625" style="85" customWidth="1"/>
    <col min="2" max="12" width="8.140625" style="87" customWidth="1"/>
    <col min="13" max="13" width="12.42578125" style="87" customWidth="1"/>
    <col min="14" max="14" width="7" style="84" customWidth="1"/>
    <col min="15" max="16384" width="9.140625" style="85"/>
  </cols>
  <sheetData>
    <row r="1" spans="1:19" x14ac:dyDescent="0.2">
      <c r="A1" s="82" t="s">
        <v>61</v>
      </c>
      <c r="B1" s="83"/>
      <c r="C1" s="83"/>
      <c r="D1" s="83"/>
      <c r="E1" s="83"/>
      <c r="F1" s="83"/>
      <c r="G1" s="83"/>
      <c r="H1" s="83"/>
      <c r="I1" s="83"/>
      <c r="J1" s="83"/>
      <c r="K1" s="83"/>
      <c r="L1" s="83"/>
      <c r="M1" s="83"/>
    </row>
    <row r="2" spans="1:19" x14ac:dyDescent="0.2">
      <c r="A2" s="82" t="s">
        <v>135</v>
      </c>
      <c r="B2" s="86"/>
      <c r="C2" s="86"/>
      <c r="D2" s="86"/>
      <c r="E2" s="86"/>
      <c r="F2" s="86"/>
      <c r="G2" s="86"/>
      <c r="H2" s="86"/>
      <c r="I2" s="86"/>
      <c r="J2" s="86"/>
      <c r="K2" s="86"/>
      <c r="L2" s="86"/>
      <c r="M2" s="86"/>
    </row>
    <row r="3" spans="1:19" ht="13.5" thickBot="1" x14ac:dyDescent="0.25"/>
    <row r="4" spans="1:19" ht="12.75" customHeight="1" x14ac:dyDescent="0.2">
      <c r="A4" s="176" t="s">
        <v>60</v>
      </c>
      <c r="B4" s="182"/>
      <c r="C4" s="183"/>
      <c r="D4" s="183"/>
      <c r="E4" s="183"/>
      <c r="F4" s="183"/>
      <c r="G4" s="183"/>
      <c r="H4" s="183"/>
      <c r="I4" s="183"/>
      <c r="J4" s="183"/>
      <c r="K4" s="183"/>
      <c r="L4" s="184"/>
      <c r="M4" s="178" t="s">
        <v>134</v>
      </c>
    </row>
    <row r="5" spans="1:19" ht="14.25" x14ac:dyDescent="0.2">
      <c r="A5" s="177"/>
      <c r="B5" s="88" t="s">
        <v>124</v>
      </c>
      <c r="C5" s="88" t="s">
        <v>125</v>
      </c>
      <c r="D5" s="89" t="s">
        <v>126</v>
      </c>
      <c r="E5" s="88" t="s">
        <v>119</v>
      </c>
      <c r="F5" s="89">
        <v>2012</v>
      </c>
      <c r="G5" s="89">
        <v>2013</v>
      </c>
      <c r="H5" s="89">
        <v>2014</v>
      </c>
      <c r="I5" s="90" t="s">
        <v>121</v>
      </c>
      <c r="J5" s="88">
        <v>2016</v>
      </c>
      <c r="K5" s="91">
        <v>2017</v>
      </c>
      <c r="L5" s="91">
        <v>2018</v>
      </c>
      <c r="M5" s="179"/>
    </row>
    <row r="6" spans="1:19" x14ac:dyDescent="0.2">
      <c r="A6" s="92" t="s">
        <v>2</v>
      </c>
      <c r="B6" s="93"/>
      <c r="C6" s="93"/>
      <c r="D6" s="93"/>
      <c r="E6" s="93"/>
      <c r="F6" s="93"/>
      <c r="G6" s="93"/>
      <c r="H6" s="93"/>
      <c r="I6" s="93"/>
      <c r="J6" s="93"/>
      <c r="K6" s="93"/>
      <c r="L6" s="113"/>
      <c r="M6" s="94"/>
    </row>
    <row r="7" spans="1:19" x14ac:dyDescent="0.2">
      <c r="A7" s="95"/>
      <c r="B7" s="93"/>
      <c r="C7" s="93"/>
      <c r="D7" s="93"/>
      <c r="E7" s="93"/>
      <c r="F7" s="93"/>
      <c r="G7" s="93"/>
      <c r="H7" s="93"/>
      <c r="I7" s="93"/>
      <c r="J7" s="93"/>
      <c r="K7" s="93"/>
      <c r="L7" s="115"/>
      <c r="M7" s="96"/>
    </row>
    <row r="8" spans="1:19" x14ac:dyDescent="0.2">
      <c r="A8" s="98" t="s">
        <v>117</v>
      </c>
      <c r="B8" s="93">
        <v>88</v>
      </c>
      <c r="C8" s="93">
        <v>56</v>
      </c>
      <c r="D8" s="93">
        <v>35</v>
      </c>
      <c r="E8" s="93">
        <v>37</v>
      </c>
      <c r="F8" s="93">
        <v>22</v>
      </c>
      <c r="G8" s="93">
        <v>17</v>
      </c>
      <c r="H8" s="93">
        <v>21</v>
      </c>
      <c r="I8" s="93">
        <v>26</v>
      </c>
      <c r="J8" s="93">
        <v>20</v>
      </c>
      <c r="K8" s="93">
        <v>28</v>
      </c>
      <c r="L8" s="115">
        <v>32</v>
      </c>
      <c r="M8" s="96">
        <f>SUM(B8:L8)</f>
        <v>382</v>
      </c>
    </row>
    <row r="9" spans="1:19" x14ac:dyDescent="0.2">
      <c r="A9" s="97"/>
      <c r="B9" s="93"/>
      <c r="C9" s="93"/>
      <c r="D9" s="93"/>
      <c r="E9" s="93"/>
      <c r="F9" s="93"/>
      <c r="G9" s="93"/>
      <c r="H9" s="93"/>
      <c r="I9" s="93"/>
      <c r="J9" s="93"/>
      <c r="K9" s="93"/>
      <c r="L9" s="115"/>
      <c r="M9" s="96"/>
    </row>
    <row r="10" spans="1:19" x14ac:dyDescent="0.2">
      <c r="A10" s="98" t="s">
        <v>100</v>
      </c>
      <c r="B10" s="93"/>
      <c r="C10" s="93"/>
      <c r="D10" s="93"/>
      <c r="E10" s="93"/>
      <c r="F10" s="93"/>
      <c r="G10" s="93"/>
      <c r="H10" s="93"/>
      <c r="I10" s="93"/>
      <c r="J10" s="93"/>
      <c r="K10" s="93"/>
      <c r="L10" s="115"/>
      <c r="M10" s="96"/>
      <c r="O10" s="99"/>
    </row>
    <row r="11" spans="1:19" ht="14.25" x14ac:dyDescent="0.2">
      <c r="A11" s="98" t="s">
        <v>99</v>
      </c>
      <c r="B11" s="93">
        <v>81</v>
      </c>
      <c r="C11" s="93">
        <v>50</v>
      </c>
      <c r="D11" s="93">
        <v>28</v>
      </c>
      <c r="E11" s="93">
        <v>30</v>
      </c>
      <c r="F11" s="93">
        <v>18</v>
      </c>
      <c r="G11" s="93">
        <v>10</v>
      </c>
      <c r="H11" s="93">
        <v>12</v>
      </c>
      <c r="I11" s="100">
        <v>16</v>
      </c>
      <c r="J11" s="100">
        <v>9</v>
      </c>
      <c r="K11" s="100">
        <v>7</v>
      </c>
      <c r="L11" s="148">
        <v>15</v>
      </c>
      <c r="M11" s="96">
        <f>SUM(B11:L11)</f>
        <v>276</v>
      </c>
      <c r="Q11" s="100"/>
    </row>
    <row r="12" spans="1:19" x14ac:dyDescent="0.2">
      <c r="A12" s="97"/>
      <c r="B12" s="93"/>
      <c r="C12" s="93"/>
      <c r="D12" s="93"/>
      <c r="E12" s="93"/>
      <c r="F12" s="93"/>
      <c r="G12" s="93"/>
      <c r="H12" s="93"/>
      <c r="I12" s="93"/>
      <c r="J12" s="93"/>
      <c r="K12" s="93"/>
      <c r="L12" s="115"/>
      <c r="M12" s="96"/>
    </row>
    <row r="13" spans="1:19" ht="25.5" x14ac:dyDescent="0.2">
      <c r="A13" s="101" t="s">
        <v>59</v>
      </c>
      <c r="B13" s="102">
        <f>B11/B8</f>
        <v>0.92045454545454541</v>
      </c>
      <c r="C13" s="102">
        <f>C11/C8</f>
        <v>0.8928571428571429</v>
      </c>
      <c r="D13" s="102">
        <f t="shared" ref="D13:J13" si="0">D11/D8</f>
        <v>0.8</v>
      </c>
      <c r="E13" s="102">
        <f t="shared" si="0"/>
        <v>0.81081081081081086</v>
      </c>
      <c r="F13" s="102">
        <f t="shared" si="0"/>
        <v>0.81818181818181823</v>
      </c>
      <c r="G13" s="102">
        <f t="shared" si="0"/>
        <v>0.58823529411764708</v>
      </c>
      <c r="H13" s="102">
        <f t="shared" si="0"/>
        <v>0.5714285714285714</v>
      </c>
      <c r="I13" s="102">
        <f t="shared" si="0"/>
        <v>0.61538461538461542</v>
      </c>
      <c r="J13" s="102">
        <f t="shared" si="0"/>
        <v>0.45</v>
      </c>
      <c r="K13" s="102">
        <f>K11/K8</f>
        <v>0.25</v>
      </c>
      <c r="L13" s="149">
        <f>L11/L8</f>
        <v>0.46875</v>
      </c>
      <c r="M13" s="133">
        <f>M11/M8</f>
        <v>0.72251308900523559</v>
      </c>
      <c r="P13" s="103"/>
      <c r="S13" s="104"/>
    </row>
    <row r="14" spans="1:19" x14ac:dyDescent="0.2">
      <c r="A14" s="95" t="s">
        <v>3</v>
      </c>
      <c r="B14" s="105"/>
      <c r="C14" s="105"/>
      <c r="D14" s="105"/>
      <c r="E14" s="105"/>
      <c r="F14" s="105"/>
      <c r="G14" s="105"/>
      <c r="H14" s="105"/>
      <c r="I14" s="105"/>
      <c r="J14" s="105"/>
      <c r="K14" s="105"/>
      <c r="L14" s="150"/>
      <c r="M14" s="106"/>
    </row>
    <row r="15" spans="1:19" x14ac:dyDescent="0.2">
      <c r="A15" s="107"/>
      <c r="B15" s="93"/>
      <c r="C15" s="93"/>
      <c r="D15" s="93"/>
      <c r="E15" s="93"/>
      <c r="F15" s="93"/>
      <c r="G15" s="93"/>
      <c r="H15" s="93"/>
      <c r="I15" s="93"/>
      <c r="J15" s="93"/>
      <c r="K15" s="93"/>
      <c r="L15" s="115"/>
      <c r="M15" s="96"/>
    </row>
    <row r="16" spans="1:19" x14ac:dyDescent="0.2">
      <c r="A16" s="98" t="s">
        <v>117</v>
      </c>
      <c r="B16" s="93">
        <v>35</v>
      </c>
      <c r="C16" s="93">
        <v>19</v>
      </c>
      <c r="D16" s="93">
        <v>11</v>
      </c>
      <c r="E16" s="93">
        <v>14</v>
      </c>
      <c r="F16" s="93">
        <v>5</v>
      </c>
      <c r="G16" s="93">
        <v>6</v>
      </c>
      <c r="H16" s="93">
        <v>12</v>
      </c>
      <c r="I16" s="93">
        <v>13</v>
      </c>
      <c r="J16" s="93">
        <v>9</v>
      </c>
      <c r="K16" s="93">
        <v>4</v>
      </c>
      <c r="L16" s="115">
        <v>12</v>
      </c>
      <c r="M16" s="96">
        <f>SUM(B16:L16)</f>
        <v>140</v>
      </c>
    </row>
    <row r="17" spans="1:15" x14ac:dyDescent="0.2">
      <c r="A17" s="97"/>
      <c r="B17" s="93"/>
      <c r="C17" s="93"/>
      <c r="D17" s="93"/>
      <c r="E17" s="93"/>
      <c r="F17" s="93"/>
      <c r="G17" s="93"/>
      <c r="H17" s="93"/>
      <c r="I17" s="93"/>
      <c r="J17" s="93"/>
      <c r="K17" s="93"/>
      <c r="L17" s="115"/>
      <c r="M17" s="96"/>
    </row>
    <row r="18" spans="1:15" x14ac:dyDescent="0.2">
      <c r="A18" s="98" t="s">
        <v>101</v>
      </c>
      <c r="B18" s="93"/>
      <c r="C18" s="93"/>
      <c r="D18" s="93"/>
      <c r="E18" s="93"/>
      <c r="F18" s="93"/>
      <c r="G18" s="93"/>
      <c r="H18" s="93"/>
      <c r="I18" s="93"/>
      <c r="J18" s="93"/>
      <c r="K18" s="93"/>
      <c r="L18" s="115"/>
      <c r="M18" s="96"/>
    </row>
    <row r="19" spans="1:15" ht="14.25" x14ac:dyDescent="0.2">
      <c r="A19" s="108" t="s">
        <v>102</v>
      </c>
      <c r="B19" s="109">
        <v>30</v>
      </c>
      <c r="C19" s="109">
        <v>16</v>
      </c>
      <c r="D19" s="109">
        <v>8</v>
      </c>
      <c r="E19" s="109">
        <v>12</v>
      </c>
      <c r="F19" s="109">
        <v>4</v>
      </c>
      <c r="G19" s="109">
        <v>2</v>
      </c>
      <c r="H19" s="109">
        <v>5</v>
      </c>
      <c r="I19" s="110">
        <v>10</v>
      </c>
      <c r="J19" s="109">
        <v>4</v>
      </c>
      <c r="K19" s="109">
        <v>1</v>
      </c>
      <c r="L19" s="151">
        <v>5</v>
      </c>
      <c r="M19" s="111">
        <f>SUM(B19:L19)</f>
        <v>97</v>
      </c>
    </row>
    <row r="20" spans="1:15" ht="18.75" customHeight="1" x14ac:dyDescent="0.2">
      <c r="A20" s="180" t="s">
        <v>98</v>
      </c>
      <c r="B20" s="93"/>
      <c r="C20" s="93"/>
      <c r="D20" s="93"/>
      <c r="E20" s="93"/>
      <c r="F20" s="93"/>
      <c r="G20" s="93"/>
      <c r="H20" s="93"/>
      <c r="I20" s="93"/>
      <c r="J20" s="112"/>
      <c r="K20" s="112"/>
      <c r="L20" s="113"/>
      <c r="M20" s="114"/>
    </row>
    <row r="21" spans="1:15" ht="15" customHeight="1" x14ac:dyDescent="0.2">
      <c r="A21" s="181"/>
      <c r="B21" s="93"/>
      <c r="C21" s="93"/>
      <c r="D21" s="93"/>
      <c r="E21" s="93"/>
      <c r="F21" s="93"/>
      <c r="G21" s="93"/>
      <c r="H21" s="100"/>
      <c r="I21" s="93"/>
      <c r="J21" s="93"/>
      <c r="K21" s="93"/>
      <c r="L21" s="115"/>
      <c r="M21" s="114"/>
    </row>
    <row r="22" spans="1:15" ht="15" customHeight="1" x14ac:dyDescent="0.25">
      <c r="A22" s="127"/>
      <c r="B22" s="93"/>
      <c r="C22" s="93"/>
      <c r="D22" s="93"/>
      <c r="E22" s="93"/>
      <c r="F22" s="93"/>
      <c r="G22" s="93"/>
      <c r="H22" s="100"/>
      <c r="I22" s="93"/>
      <c r="J22" s="93"/>
      <c r="K22" s="93"/>
      <c r="L22" s="115"/>
      <c r="M22" s="114"/>
    </row>
    <row r="23" spans="1:15" ht="15" x14ac:dyDescent="0.25">
      <c r="A23" s="131" t="s">
        <v>118</v>
      </c>
      <c r="B23" s="116">
        <f>B16/B8</f>
        <v>0.39772727272727271</v>
      </c>
      <c r="C23" s="116">
        <f t="shared" ref="C23:D23" si="1">C16/C8</f>
        <v>0.3392857142857143</v>
      </c>
      <c r="D23" s="116">
        <f t="shared" si="1"/>
        <v>0.31428571428571428</v>
      </c>
      <c r="E23" s="116">
        <f>E16/E8</f>
        <v>0.3783783783783784</v>
      </c>
      <c r="F23" s="116">
        <f t="shared" ref="F23:J23" si="2">F16/F8</f>
        <v>0.22727272727272727</v>
      </c>
      <c r="G23" s="116">
        <f t="shared" si="2"/>
        <v>0.35294117647058826</v>
      </c>
      <c r="H23" s="116">
        <f t="shared" si="2"/>
        <v>0.5714285714285714</v>
      </c>
      <c r="I23" s="116">
        <f t="shared" si="2"/>
        <v>0.5</v>
      </c>
      <c r="J23" s="116">
        <f t="shared" si="2"/>
        <v>0.45</v>
      </c>
      <c r="K23" s="116">
        <f>K16/K8</f>
        <v>0.14285714285714285</v>
      </c>
      <c r="L23" s="117">
        <f>L16/L8</f>
        <v>0.375</v>
      </c>
      <c r="M23" s="118">
        <f>M16/M8</f>
        <v>0.36649214659685864</v>
      </c>
      <c r="N23" s="119"/>
      <c r="O23" s="120"/>
    </row>
    <row r="24" spans="1:15" ht="18" thickBot="1" x14ac:dyDescent="0.3">
      <c r="A24" s="121" t="s">
        <v>103</v>
      </c>
      <c r="B24" s="122">
        <f>B19/B11</f>
        <v>0.37037037037037035</v>
      </c>
      <c r="C24" s="122">
        <f t="shared" ref="C24:D24" si="3">C19/C11</f>
        <v>0.32</v>
      </c>
      <c r="D24" s="122">
        <f t="shared" si="3"/>
        <v>0.2857142857142857</v>
      </c>
      <c r="E24" s="122">
        <f>E19/E11</f>
        <v>0.4</v>
      </c>
      <c r="F24" s="122">
        <f t="shared" ref="F24:J24" si="4">F19/F11</f>
        <v>0.22222222222222221</v>
      </c>
      <c r="G24" s="122">
        <f t="shared" si="4"/>
        <v>0.2</v>
      </c>
      <c r="H24" s="122">
        <f t="shared" si="4"/>
        <v>0.41666666666666669</v>
      </c>
      <c r="I24" s="122">
        <f t="shared" si="4"/>
        <v>0.625</v>
      </c>
      <c r="J24" s="122">
        <f t="shared" si="4"/>
        <v>0.44444444444444442</v>
      </c>
      <c r="K24" s="122">
        <f>K19/K11</f>
        <v>0.14285714285714285</v>
      </c>
      <c r="L24" s="123">
        <f>L19/L11</f>
        <v>0.33333333333333331</v>
      </c>
      <c r="M24" s="124">
        <f>M19/M11</f>
        <v>0.35144927536231885</v>
      </c>
      <c r="N24" s="119"/>
      <c r="O24" s="120"/>
    </row>
    <row r="26" spans="1:15" ht="31.5" customHeight="1" x14ac:dyDescent="0.2">
      <c r="A26" s="174" t="s">
        <v>116</v>
      </c>
      <c r="B26" s="175"/>
      <c r="C26" s="175"/>
      <c r="D26" s="175"/>
      <c r="E26" s="175"/>
      <c r="F26" s="175"/>
      <c r="G26" s="175"/>
      <c r="H26" s="175"/>
      <c r="I26" s="126"/>
      <c r="J26" s="126"/>
      <c r="K26" s="145"/>
      <c r="L26" s="126"/>
    </row>
    <row r="28" spans="1:15" ht="14.25" x14ac:dyDescent="0.2">
      <c r="A28" s="132" t="s">
        <v>120</v>
      </c>
      <c r="H28" s="125"/>
    </row>
    <row r="30" spans="1:15" s="132" customFormat="1" x14ac:dyDescent="0.2">
      <c r="B30" s="125"/>
      <c r="C30" s="125"/>
      <c r="D30" s="125"/>
      <c r="E30" s="125"/>
      <c r="F30" s="125"/>
      <c r="G30" s="125"/>
      <c r="H30" s="125"/>
      <c r="I30" s="125"/>
      <c r="J30" s="125"/>
      <c r="K30" s="125"/>
      <c r="L30" s="125"/>
      <c r="M30" s="125"/>
    </row>
    <row r="31" spans="1:15" s="132" customFormat="1" x14ac:dyDescent="0.2">
      <c r="B31" s="125"/>
      <c r="C31" s="125"/>
      <c r="D31" s="125"/>
      <c r="E31" s="125"/>
      <c r="F31" s="125"/>
      <c r="G31" s="125"/>
      <c r="H31" s="125"/>
      <c r="I31" s="125"/>
      <c r="J31" s="125"/>
      <c r="K31" s="125"/>
      <c r="L31" s="125"/>
      <c r="M31" s="125"/>
    </row>
    <row r="32" spans="1:15" s="132" customFormat="1" x14ac:dyDescent="0.2">
      <c r="B32" s="125"/>
      <c r="C32" s="125"/>
      <c r="D32" s="125"/>
      <c r="E32" s="125"/>
      <c r="F32" s="125"/>
      <c r="G32" s="125"/>
      <c r="H32" s="125"/>
      <c r="I32" s="125"/>
      <c r="J32" s="125"/>
      <c r="K32" s="125"/>
      <c r="L32" s="125"/>
      <c r="M32" s="125"/>
    </row>
    <row r="33" spans="1:13" s="132" customFormat="1" x14ac:dyDescent="0.2">
      <c r="B33" s="125"/>
      <c r="C33" s="125"/>
      <c r="D33" s="125"/>
      <c r="E33" s="125"/>
      <c r="F33" s="125"/>
      <c r="G33" s="125"/>
      <c r="H33" s="125"/>
      <c r="I33" s="125"/>
      <c r="J33" s="125"/>
      <c r="K33" s="125"/>
      <c r="L33" s="125"/>
      <c r="M33" s="125"/>
    </row>
    <row r="34" spans="1:13" s="132" customFormat="1" x14ac:dyDescent="0.2">
      <c r="B34" s="125"/>
      <c r="C34" s="125"/>
      <c r="D34" s="125"/>
      <c r="E34" s="125"/>
      <c r="F34" s="125"/>
      <c r="G34" s="125"/>
      <c r="H34" s="125"/>
      <c r="I34" s="125"/>
      <c r="J34" s="125"/>
      <c r="K34" s="125"/>
      <c r="L34" s="125"/>
      <c r="M34" s="125"/>
    </row>
    <row r="35" spans="1:13" s="132" customFormat="1" x14ac:dyDescent="0.2">
      <c r="B35" s="125"/>
      <c r="C35" s="125"/>
      <c r="D35" s="125"/>
      <c r="E35" s="125"/>
      <c r="F35" s="125"/>
      <c r="G35" s="125"/>
      <c r="H35" s="125"/>
      <c r="I35" s="125"/>
      <c r="J35" s="125"/>
      <c r="K35" s="125"/>
      <c r="L35" s="125"/>
      <c r="M35" s="125"/>
    </row>
    <row r="36" spans="1:13" s="132" customFormat="1" x14ac:dyDescent="0.2">
      <c r="B36" s="125"/>
      <c r="C36" s="125"/>
      <c r="D36" s="125"/>
      <c r="E36" s="125"/>
      <c r="F36" s="125"/>
      <c r="G36" s="125"/>
      <c r="H36" s="125"/>
      <c r="I36" s="125"/>
      <c r="J36" s="125"/>
      <c r="K36" s="125"/>
      <c r="L36" s="125"/>
      <c r="M36" s="125"/>
    </row>
    <row r="37" spans="1:13" s="132" customFormat="1" x14ac:dyDescent="0.2">
      <c r="B37" s="125"/>
      <c r="C37" s="125"/>
      <c r="D37" s="125"/>
      <c r="E37" s="125"/>
      <c r="F37" s="125"/>
      <c r="G37" s="125"/>
      <c r="H37" s="125"/>
      <c r="I37" s="125"/>
      <c r="J37" s="125"/>
      <c r="K37" s="125"/>
      <c r="L37" s="125"/>
      <c r="M37" s="125"/>
    </row>
    <row r="38" spans="1:13" s="132" customFormat="1" x14ac:dyDescent="0.2">
      <c r="B38" s="125"/>
      <c r="C38" s="125"/>
      <c r="D38" s="125"/>
      <c r="E38" s="125"/>
      <c r="F38" s="125"/>
      <c r="G38" s="125"/>
      <c r="H38" s="125"/>
      <c r="I38" s="125"/>
      <c r="J38" s="125"/>
      <c r="K38" s="125"/>
      <c r="L38" s="125"/>
      <c r="M38" s="125"/>
    </row>
    <row r="39" spans="1:13" s="136" customFormat="1" x14ac:dyDescent="0.2">
      <c r="B39" s="137"/>
      <c r="C39" s="137"/>
      <c r="D39" s="137"/>
      <c r="E39" s="137"/>
      <c r="F39" s="137"/>
      <c r="G39" s="137"/>
      <c r="H39" s="137"/>
      <c r="I39" s="137"/>
      <c r="J39" s="137"/>
      <c r="K39" s="137"/>
      <c r="L39" s="137"/>
      <c r="M39" s="137"/>
    </row>
    <row r="40" spans="1:13" s="136" customFormat="1" x14ac:dyDescent="0.2">
      <c r="M40" s="137"/>
    </row>
    <row r="41" spans="1:13" s="136" customFormat="1" x14ac:dyDescent="0.2">
      <c r="M41" s="137"/>
    </row>
    <row r="42" spans="1:13" s="136" customFormat="1" x14ac:dyDescent="0.2"/>
    <row r="43" spans="1:13" s="136" customFormat="1" x14ac:dyDescent="0.2"/>
    <row r="44" spans="1:13" s="136" customFormat="1" x14ac:dyDescent="0.2"/>
    <row r="45" spans="1:13" s="136" customFormat="1" x14ac:dyDescent="0.2">
      <c r="A45" s="136" t="s">
        <v>85</v>
      </c>
      <c r="B45" s="137"/>
      <c r="C45" s="137"/>
      <c r="D45" s="137"/>
      <c r="E45" s="137"/>
      <c r="F45" s="137"/>
      <c r="G45" s="137"/>
      <c r="H45" s="137"/>
      <c r="I45" s="137"/>
      <c r="J45" s="137"/>
      <c r="K45" s="137"/>
      <c r="L45" s="137"/>
    </row>
    <row r="46" spans="1:13" s="136" customFormat="1" x14ac:dyDescent="0.2">
      <c r="B46" s="137"/>
      <c r="C46" s="137"/>
      <c r="D46" s="137"/>
      <c r="E46" s="137"/>
      <c r="F46" s="137"/>
      <c r="G46" s="137"/>
      <c r="H46" s="137"/>
      <c r="I46" s="137"/>
      <c r="J46" s="137"/>
      <c r="K46" s="137"/>
      <c r="L46" s="137"/>
    </row>
    <row r="47" spans="1:13" s="136" customFormat="1" x14ac:dyDescent="0.2">
      <c r="A47" s="138" t="s">
        <v>0</v>
      </c>
      <c r="B47" s="139" t="str">
        <f>B5</f>
        <v>2008R</v>
      </c>
      <c r="C47" s="139" t="str">
        <f>C5</f>
        <v>2009R</v>
      </c>
      <c r="D47" s="139" t="str">
        <f>D5</f>
        <v>2010R</v>
      </c>
      <c r="E47" s="139" t="str">
        <f>E5</f>
        <v>2011R</v>
      </c>
      <c r="F47" s="139">
        <v>2012</v>
      </c>
      <c r="G47" s="139">
        <v>2013</v>
      </c>
      <c r="H47" s="139">
        <v>2014</v>
      </c>
      <c r="I47" s="139">
        <v>2015</v>
      </c>
      <c r="J47" s="139">
        <v>2016</v>
      </c>
      <c r="K47" s="139">
        <v>2017</v>
      </c>
      <c r="L47" s="139">
        <v>2017</v>
      </c>
      <c r="M47" s="137"/>
    </row>
    <row r="48" spans="1:13" s="132" customFormat="1" x14ac:dyDescent="0.2">
      <c r="A48" s="140" t="s">
        <v>56</v>
      </c>
      <c r="B48" s="139">
        <f t="shared" ref="B48:L48" si="5">B11</f>
        <v>81</v>
      </c>
      <c r="C48" s="139">
        <f t="shared" si="5"/>
        <v>50</v>
      </c>
      <c r="D48" s="139">
        <f t="shared" si="5"/>
        <v>28</v>
      </c>
      <c r="E48" s="139">
        <f t="shared" si="5"/>
        <v>30</v>
      </c>
      <c r="F48" s="139">
        <f t="shared" si="5"/>
        <v>18</v>
      </c>
      <c r="G48" s="139">
        <f t="shared" si="5"/>
        <v>10</v>
      </c>
      <c r="H48" s="139">
        <f t="shared" si="5"/>
        <v>12</v>
      </c>
      <c r="I48" s="139">
        <f t="shared" si="5"/>
        <v>16</v>
      </c>
      <c r="J48" s="139">
        <f t="shared" si="5"/>
        <v>9</v>
      </c>
      <c r="K48" s="139">
        <f t="shared" ref="K48" si="6">K11</f>
        <v>7</v>
      </c>
      <c r="L48" s="139">
        <f t="shared" si="5"/>
        <v>15</v>
      </c>
      <c r="M48" s="125"/>
    </row>
    <row r="49" spans="1:13" s="132" customFormat="1" x14ac:dyDescent="0.2">
      <c r="A49" s="140" t="s">
        <v>57</v>
      </c>
      <c r="B49" s="139">
        <f t="shared" ref="B49:L49" si="7">B19</f>
        <v>30</v>
      </c>
      <c r="C49" s="139">
        <f t="shared" si="7"/>
        <v>16</v>
      </c>
      <c r="D49" s="139">
        <f t="shared" si="7"/>
        <v>8</v>
      </c>
      <c r="E49" s="139">
        <f t="shared" si="7"/>
        <v>12</v>
      </c>
      <c r="F49" s="139">
        <f t="shared" si="7"/>
        <v>4</v>
      </c>
      <c r="G49" s="139">
        <f t="shared" si="7"/>
        <v>2</v>
      </c>
      <c r="H49" s="139">
        <f t="shared" si="7"/>
        <v>5</v>
      </c>
      <c r="I49" s="139">
        <f t="shared" si="7"/>
        <v>10</v>
      </c>
      <c r="J49" s="139">
        <f t="shared" si="7"/>
        <v>4</v>
      </c>
      <c r="K49" s="139">
        <f t="shared" ref="K49" si="8">K19</f>
        <v>1</v>
      </c>
      <c r="L49" s="139">
        <f t="shared" si="7"/>
        <v>5</v>
      </c>
      <c r="M49" s="125"/>
    </row>
    <row r="50" spans="1:13" s="132" customFormat="1" x14ac:dyDescent="0.2">
      <c r="A50" s="141"/>
      <c r="B50" s="139"/>
      <c r="C50" s="139"/>
      <c r="D50" s="139"/>
      <c r="E50" s="139"/>
      <c r="F50" s="139"/>
      <c r="G50" s="139"/>
      <c r="H50" s="139"/>
      <c r="I50" s="139"/>
      <c r="J50" s="139"/>
      <c r="K50" s="139"/>
      <c r="L50" s="139"/>
      <c r="M50" s="125"/>
    </row>
    <row r="51" spans="1:13" s="132" customFormat="1" x14ac:dyDescent="0.2">
      <c r="A51" s="140" t="s">
        <v>58</v>
      </c>
      <c r="B51" s="139">
        <f t="shared" ref="B51:H51" si="9">B48-B49</f>
        <v>51</v>
      </c>
      <c r="C51" s="139">
        <f t="shared" si="9"/>
        <v>34</v>
      </c>
      <c r="D51" s="139">
        <f t="shared" si="9"/>
        <v>20</v>
      </c>
      <c r="E51" s="139">
        <f t="shared" si="9"/>
        <v>18</v>
      </c>
      <c r="F51" s="139">
        <f t="shared" si="9"/>
        <v>14</v>
      </c>
      <c r="G51" s="139">
        <f t="shared" ref="G51" si="10">G48-G49</f>
        <v>8</v>
      </c>
      <c r="H51" s="139">
        <f t="shared" si="9"/>
        <v>7</v>
      </c>
      <c r="I51" s="139">
        <f t="shared" ref="I51:J51" si="11">I48-I49</f>
        <v>6</v>
      </c>
      <c r="J51" s="139">
        <f t="shared" si="11"/>
        <v>5</v>
      </c>
      <c r="K51" s="139">
        <f t="shared" ref="K51:L51" si="12">K48-K49</f>
        <v>6</v>
      </c>
      <c r="L51" s="139">
        <f t="shared" si="12"/>
        <v>10</v>
      </c>
      <c r="M51" s="125"/>
    </row>
    <row r="52" spans="1:13" s="132" customFormat="1" x14ac:dyDescent="0.2">
      <c r="B52" s="125"/>
      <c r="C52" s="125"/>
      <c r="D52" s="125"/>
      <c r="E52" s="125"/>
      <c r="F52" s="125"/>
      <c r="G52" s="125"/>
      <c r="H52" s="125"/>
      <c r="I52" s="125"/>
      <c r="J52" s="125"/>
      <c r="K52" s="125"/>
      <c r="L52" s="125"/>
      <c r="M52" s="125"/>
    </row>
    <row r="53" spans="1:13" s="132" customFormat="1" x14ac:dyDescent="0.2">
      <c r="B53" s="125"/>
      <c r="C53" s="125"/>
      <c r="D53" s="125"/>
      <c r="E53" s="125"/>
      <c r="F53" s="125"/>
      <c r="G53" s="125"/>
      <c r="H53" s="125"/>
      <c r="I53" s="125"/>
      <c r="J53" s="125"/>
      <c r="K53" s="125"/>
      <c r="L53" s="125"/>
      <c r="M53" s="125"/>
    </row>
    <row r="54" spans="1:13" s="132" customFormat="1" x14ac:dyDescent="0.2">
      <c r="B54" s="125"/>
      <c r="C54" s="125"/>
      <c r="D54" s="125"/>
      <c r="E54" s="125"/>
      <c r="F54" s="125"/>
      <c r="G54" s="125"/>
      <c r="H54" s="125"/>
      <c r="I54" s="125"/>
      <c r="J54" s="125"/>
      <c r="K54" s="125"/>
      <c r="L54" s="125"/>
      <c r="M54" s="125"/>
    </row>
    <row r="55" spans="1:13" s="132" customFormat="1" x14ac:dyDescent="0.2">
      <c r="B55" s="125"/>
      <c r="C55" s="125"/>
      <c r="D55" s="125"/>
      <c r="E55" s="125"/>
      <c r="F55" s="125"/>
      <c r="G55" s="125"/>
      <c r="H55" s="125"/>
      <c r="I55" s="125"/>
      <c r="J55" s="125"/>
      <c r="K55" s="125"/>
      <c r="L55" s="125"/>
      <c r="M55" s="125"/>
    </row>
    <row r="56" spans="1:13" s="132" customFormat="1" x14ac:dyDescent="0.2">
      <c r="B56" s="125"/>
      <c r="C56" s="125"/>
      <c r="D56" s="125"/>
      <c r="E56" s="125"/>
      <c r="F56" s="125"/>
      <c r="G56" s="125"/>
      <c r="H56" s="125"/>
      <c r="I56" s="125"/>
      <c r="J56" s="125"/>
      <c r="K56" s="125"/>
      <c r="L56" s="125"/>
      <c r="M56" s="125"/>
    </row>
    <row r="57" spans="1:13" s="132" customFormat="1" x14ac:dyDescent="0.2">
      <c r="B57" s="125"/>
      <c r="C57" s="125"/>
      <c r="D57" s="125"/>
      <c r="E57" s="125"/>
      <c r="F57" s="125"/>
      <c r="G57" s="125"/>
      <c r="H57" s="125"/>
      <c r="I57" s="125"/>
      <c r="J57" s="125"/>
      <c r="K57" s="125"/>
      <c r="L57" s="125"/>
      <c r="M57" s="125"/>
    </row>
    <row r="58" spans="1:13" s="132" customFormat="1" x14ac:dyDescent="0.2">
      <c r="B58" s="125"/>
      <c r="C58" s="125"/>
      <c r="D58" s="125"/>
      <c r="E58" s="125"/>
      <c r="F58" s="125"/>
      <c r="G58" s="125"/>
      <c r="H58" s="125"/>
      <c r="I58" s="125"/>
      <c r="J58" s="125"/>
      <c r="K58" s="125"/>
      <c r="L58" s="125"/>
      <c r="M58" s="125"/>
    </row>
    <row r="59" spans="1:13" s="132" customFormat="1" x14ac:dyDescent="0.2">
      <c r="B59" s="125"/>
      <c r="C59" s="125"/>
      <c r="D59" s="125"/>
      <c r="E59" s="125"/>
      <c r="F59" s="125"/>
      <c r="G59" s="125"/>
      <c r="H59" s="125"/>
      <c r="I59" s="125"/>
      <c r="J59" s="125"/>
      <c r="K59" s="125"/>
      <c r="L59" s="125"/>
      <c r="M59" s="125"/>
    </row>
    <row r="60" spans="1:13" s="132" customFormat="1" x14ac:dyDescent="0.2">
      <c r="B60" s="125"/>
      <c r="C60" s="125"/>
      <c r="D60" s="125"/>
      <c r="E60" s="125"/>
      <c r="F60" s="125"/>
      <c r="G60" s="125"/>
      <c r="H60" s="125"/>
      <c r="I60" s="125"/>
      <c r="J60" s="125"/>
      <c r="K60" s="125"/>
      <c r="L60" s="125"/>
      <c r="M60" s="125"/>
    </row>
    <row r="61" spans="1:13" s="132" customFormat="1" x14ac:dyDescent="0.2">
      <c r="B61" s="125"/>
      <c r="C61" s="125"/>
      <c r="D61" s="125"/>
      <c r="E61" s="125"/>
      <c r="F61" s="125"/>
      <c r="G61" s="125"/>
      <c r="H61" s="125"/>
      <c r="I61" s="125"/>
      <c r="J61" s="125"/>
      <c r="K61" s="125"/>
      <c r="L61" s="125"/>
      <c r="M61" s="125"/>
    </row>
    <row r="62" spans="1:13" s="132" customFormat="1" x14ac:dyDescent="0.2">
      <c r="B62" s="125"/>
      <c r="C62" s="125"/>
      <c r="D62" s="125"/>
      <c r="E62" s="125"/>
      <c r="F62" s="125"/>
      <c r="G62" s="125"/>
      <c r="H62" s="125"/>
      <c r="I62" s="125"/>
      <c r="J62" s="125"/>
      <c r="K62" s="125"/>
      <c r="L62" s="125"/>
      <c r="M62" s="125"/>
    </row>
    <row r="63" spans="1:13" s="132" customFormat="1" x14ac:dyDescent="0.2">
      <c r="B63" s="125"/>
      <c r="C63" s="125"/>
      <c r="D63" s="125"/>
      <c r="E63" s="125"/>
      <c r="F63" s="125"/>
      <c r="G63" s="125"/>
      <c r="H63" s="125"/>
      <c r="I63" s="125"/>
      <c r="J63" s="125"/>
      <c r="K63" s="125"/>
      <c r="L63" s="125"/>
      <c r="M63" s="125"/>
    </row>
    <row r="64" spans="1:13" s="132" customFormat="1" x14ac:dyDescent="0.2">
      <c r="B64" s="125"/>
      <c r="C64" s="125"/>
      <c r="D64" s="125"/>
      <c r="E64" s="125"/>
      <c r="F64" s="125"/>
      <c r="G64" s="125"/>
      <c r="H64" s="125"/>
      <c r="I64" s="125"/>
      <c r="J64" s="125"/>
      <c r="K64" s="125"/>
      <c r="L64" s="125"/>
      <c r="M64" s="125"/>
    </row>
    <row r="65" spans="2:13" s="132" customFormat="1" x14ac:dyDescent="0.2">
      <c r="B65" s="125"/>
      <c r="C65" s="125"/>
      <c r="D65" s="125"/>
      <c r="E65" s="125"/>
      <c r="F65" s="125"/>
      <c r="G65" s="125"/>
      <c r="H65" s="125"/>
      <c r="I65" s="125"/>
      <c r="J65" s="125"/>
      <c r="K65" s="125"/>
      <c r="L65" s="125"/>
      <c r="M65" s="125"/>
    </row>
    <row r="66" spans="2:13" s="132" customFormat="1" x14ac:dyDescent="0.2">
      <c r="B66" s="125"/>
      <c r="C66" s="125"/>
      <c r="D66" s="125"/>
      <c r="E66" s="125"/>
      <c r="F66" s="125"/>
      <c r="G66" s="125"/>
      <c r="H66" s="125"/>
      <c r="I66" s="125"/>
      <c r="J66" s="125"/>
      <c r="K66" s="125"/>
      <c r="L66" s="125"/>
      <c r="M66" s="125"/>
    </row>
    <row r="67" spans="2:13" s="132" customFormat="1" x14ac:dyDescent="0.2">
      <c r="B67" s="125"/>
      <c r="C67" s="125"/>
      <c r="D67" s="125"/>
      <c r="E67" s="125"/>
      <c r="F67" s="125"/>
      <c r="G67" s="125"/>
      <c r="H67" s="125"/>
      <c r="I67" s="125"/>
      <c r="J67" s="125"/>
      <c r="K67" s="125"/>
      <c r="L67" s="125"/>
      <c r="M67" s="125"/>
    </row>
    <row r="68" spans="2:13" s="132" customFormat="1" x14ac:dyDescent="0.2">
      <c r="B68" s="125"/>
      <c r="C68" s="125"/>
      <c r="D68" s="125"/>
      <c r="E68" s="125"/>
      <c r="F68" s="125"/>
      <c r="G68" s="125"/>
      <c r="H68" s="125"/>
      <c r="I68" s="125"/>
      <c r="J68" s="125"/>
      <c r="K68" s="125"/>
      <c r="L68" s="125"/>
      <c r="M68" s="125"/>
    </row>
    <row r="69" spans="2:13" s="132" customFormat="1" x14ac:dyDescent="0.2">
      <c r="B69" s="125"/>
      <c r="C69" s="125"/>
      <c r="D69" s="125"/>
      <c r="E69" s="125"/>
      <c r="F69" s="125"/>
      <c r="G69" s="125"/>
      <c r="H69" s="125"/>
      <c r="I69" s="125"/>
      <c r="J69" s="125"/>
      <c r="K69" s="125"/>
      <c r="L69" s="125"/>
      <c r="M69" s="125"/>
    </row>
    <row r="70" spans="2:13" s="132" customFormat="1" x14ac:dyDescent="0.2">
      <c r="B70" s="125"/>
      <c r="C70" s="125"/>
      <c r="D70" s="125"/>
      <c r="E70" s="125"/>
      <c r="F70" s="125"/>
      <c r="G70" s="125"/>
      <c r="H70" s="125"/>
      <c r="I70" s="125"/>
      <c r="J70" s="125"/>
      <c r="K70" s="125"/>
      <c r="L70" s="125"/>
      <c r="M70" s="125"/>
    </row>
    <row r="71" spans="2:13" s="132" customFormat="1" x14ac:dyDescent="0.2">
      <c r="B71" s="125"/>
      <c r="C71" s="125"/>
      <c r="D71" s="125"/>
      <c r="E71" s="125"/>
      <c r="F71" s="125"/>
      <c r="G71" s="125"/>
      <c r="H71" s="125"/>
      <c r="I71" s="125"/>
      <c r="J71" s="125"/>
      <c r="K71" s="125"/>
      <c r="L71" s="125"/>
      <c r="M71" s="125"/>
    </row>
    <row r="72" spans="2:13" s="132" customFormat="1" x14ac:dyDescent="0.2">
      <c r="B72" s="125"/>
      <c r="C72" s="125"/>
      <c r="D72" s="125"/>
      <c r="E72" s="125"/>
      <c r="F72" s="125"/>
      <c r="G72" s="125"/>
      <c r="H72" s="125"/>
      <c r="I72" s="125"/>
      <c r="J72" s="125"/>
      <c r="K72" s="125"/>
      <c r="L72" s="125"/>
      <c r="M72" s="125"/>
    </row>
    <row r="73" spans="2:13" s="132" customFormat="1" x14ac:dyDescent="0.2">
      <c r="B73" s="125"/>
      <c r="C73" s="125"/>
      <c r="D73" s="125"/>
      <c r="E73" s="125"/>
      <c r="F73" s="125"/>
      <c r="G73" s="125"/>
      <c r="H73" s="125"/>
      <c r="I73" s="125"/>
      <c r="J73" s="125"/>
      <c r="K73" s="125"/>
      <c r="L73" s="125"/>
      <c r="M73" s="125"/>
    </row>
    <row r="74" spans="2:13" s="132" customFormat="1" x14ac:dyDescent="0.2">
      <c r="B74" s="125"/>
      <c r="C74" s="125"/>
      <c r="D74" s="125"/>
      <c r="E74" s="125"/>
      <c r="F74" s="125"/>
      <c r="G74" s="125"/>
      <c r="H74" s="125"/>
      <c r="I74" s="125"/>
      <c r="J74" s="125"/>
      <c r="K74" s="125"/>
      <c r="L74" s="125"/>
      <c r="M74" s="125"/>
    </row>
    <row r="75" spans="2:13" s="132" customFormat="1" x14ac:dyDescent="0.2">
      <c r="B75" s="125"/>
      <c r="C75" s="125"/>
      <c r="D75" s="125"/>
      <c r="E75" s="125"/>
      <c r="F75" s="125"/>
      <c r="G75" s="125"/>
      <c r="H75" s="125"/>
      <c r="I75" s="125"/>
      <c r="J75" s="125"/>
      <c r="K75" s="125"/>
      <c r="L75" s="125"/>
      <c r="M75" s="125"/>
    </row>
    <row r="76" spans="2:13" s="132" customFormat="1" x14ac:dyDescent="0.2">
      <c r="B76" s="125"/>
      <c r="C76" s="125"/>
      <c r="D76" s="125"/>
      <c r="E76" s="125"/>
      <c r="F76" s="125"/>
      <c r="G76" s="125"/>
      <c r="H76" s="125"/>
      <c r="I76" s="125"/>
      <c r="J76" s="125"/>
      <c r="K76" s="125"/>
      <c r="L76" s="125"/>
      <c r="M76" s="125"/>
    </row>
    <row r="77" spans="2:13" s="132" customFormat="1" x14ac:dyDescent="0.2">
      <c r="B77" s="125"/>
      <c r="C77" s="125"/>
      <c r="D77" s="125"/>
      <c r="E77" s="125"/>
      <c r="F77" s="125"/>
      <c r="G77" s="125"/>
      <c r="H77" s="125"/>
      <c r="I77" s="125"/>
      <c r="J77" s="125"/>
      <c r="K77" s="125"/>
      <c r="L77" s="125"/>
      <c r="M77" s="125"/>
    </row>
    <row r="78" spans="2:13" s="132" customFormat="1" x14ac:dyDescent="0.2">
      <c r="B78" s="125"/>
      <c r="C78" s="125"/>
      <c r="D78" s="125"/>
      <c r="E78" s="125"/>
      <c r="F78" s="125"/>
      <c r="G78" s="125"/>
      <c r="H78" s="125"/>
      <c r="I78" s="125"/>
      <c r="J78" s="125"/>
      <c r="K78" s="125"/>
      <c r="L78" s="125"/>
      <c r="M78" s="125"/>
    </row>
    <row r="79" spans="2:13" s="132" customFormat="1" x14ac:dyDescent="0.2">
      <c r="B79" s="125"/>
      <c r="C79" s="125"/>
      <c r="D79" s="125"/>
      <c r="E79" s="125"/>
      <c r="F79" s="125"/>
      <c r="G79" s="125"/>
      <c r="H79" s="125"/>
      <c r="I79" s="125"/>
      <c r="J79" s="125"/>
      <c r="K79" s="125"/>
      <c r="L79" s="125"/>
      <c r="M79" s="125"/>
    </row>
    <row r="80" spans="2:13" s="132" customFormat="1" x14ac:dyDescent="0.2">
      <c r="B80" s="125"/>
      <c r="C80" s="125"/>
      <c r="D80" s="125"/>
      <c r="E80" s="125"/>
      <c r="F80" s="125"/>
      <c r="G80" s="125"/>
      <c r="H80" s="125"/>
      <c r="I80" s="125"/>
      <c r="J80" s="125"/>
      <c r="K80" s="125"/>
      <c r="L80" s="125"/>
      <c r="M80" s="125"/>
    </row>
    <row r="81" spans="2:13" s="132" customFormat="1" x14ac:dyDescent="0.2">
      <c r="B81" s="125"/>
      <c r="C81" s="125"/>
      <c r="D81" s="125"/>
      <c r="E81" s="125"/>
      <c r="F81" s="125"/>
      <c r="G81" s="125"/>
      <c r="H81" s="125"/>
      <c r="I81" s="125"/>
      <c r="J81" s="125"/>
      <c r="K81" s="125"/>
      <c r="L81" s="125"/>
      <c r="M81" s="125"/>
    </row>
    <row r="82" spans="2:13" s="132" customFormat="1" x14ac:dyDescent="0.2">
      <c r="B82" s="125"/>
      <c r="C82" s="125"/>
      <c r="D82" s="125"/>
      <c r="E82" s="125"/>
      <c r="F82" s="125"/>
      <c r="G82" s="125"/>
      <c r="H82" s="125"/>
      <c r="I82" s="125"/>
      <c r="J82" s="125"/>
      <c r="K82" s="125"/>
      <c r="L82" s="125"/>
      <c r="M82" s="125"/>
    </row>
  </sheetData>
  <mergeCells count="5">
    <mergeCell ref="A26:H26"/>
    <mergeCell ref="A4:A5"/>
    <mergeCell ref="M4:M5"/>
    <mergeCell ref="A20:A21"/>
    <mergeCell ref="B4:L4"/>
  </mergeCells>
  <phoneticPr fontId="5" type="noConversion"/>
  <pageMargins left="0.75" right="0.75" top="1" bottom="1" header="0.5" footer="0.5"/>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
  <sheetViews>
    <sheetView showGridLines="0" workbookViewId="0">
      <selection activeCell="R17" sqref="R17"/>
    </sheetView>
  </sheetViews>
  <sheetFormatPr defaultRowHeight="12.75" x14ac:dyDescent="0.2"/>
  <sheetData>
    <row r="22" spans="1:1" x14ac:dyDescent="0.2">
      <c r="A22" s="49" t="s">
        <v>122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election activeCell="M17" sqref="M17"/>
    </sheetView>
  </sheetViews>
  <sheetFormatPr defaultColWidth="9.140625" defaultRowHeight="12.75" x14ac:dyDescent="0.2"/>
  <cols>
    <col min="1" max="1" width="12.85546875" style="1" customWidth="1"/>
    <col min="2" max="4" width="14.42578125" style="1" customWidth="1"/>
    <col min="5" max="16384" width="9.140625" style="1"/>
  </cols>
  <sheetData>
    <row r="1" spans="1:19" ht="14.25" x14ac:dyDescent="0.2">
      <c r="A1" s="6" t="s">
        <v>65</v>
      </c>
      <c r="B1" s="7"/>
      <c r="C1" s="7"/>
      <c r="D1" s="7"/>
      <c r="E1" s="7"/>
      <c r="F1" s="7"/>
      <c r="G1" s="7"/>
      <c r="H1" s="7"/>
      <c r="I1" s="7"/>
      <c r="J1" s="7"/>
      <c r="K1" s="7"/>
    </row>
    <row r="2" spans="1:19" x14ac:dyDescent="0.2">
      <c r="A2" s="6" t="s">
        <v>136</v>
      </c>
      <c r="B2" s="7"/>
      <c r="C2" s="7"/>
      <c r="D2" s="7"/>
      <c r="E2" s="7"/>
      <c r="F2" s="7"/>
      <c r="G2" s="7"/>
      <c r="H2" s="7"/>
      <c r="I2" s="7"/>
      <c r="J2" s="7"/>
      <c r="K2" s="7"/>
    </row>
    <row r="3" spans="1:19" ht="13.5" thickBot="1" x14ac:dyDescent="0.25"/>
    <row r="4" spans="1:19" ht="27.75" customHeight="1" x14ac:dyDescent="0.2">
      <c r="A4" s="185" t="s">
        <v>0</v>
      </c>
      <c r="B4" s="187" t="s">
        <v>92</v>
      </c>
      <c r="C4" s="187"/>
      <c r="D4" s="188"/>
      <c r="F4" s="152"/>
      <c r="G4" s="152"/>
      <c r="H4" s="152"/>
      <c r="I4" s="152"/>
      <c r="J4" s="152"/>
      <c r="K4" s="152"/>
      <c r="L4" s="152"/>
      <c r="M4" s="152"/>
      <c r="N4" s="152"/>
      <c r="O4" s="152"/>
      <c r="P4" s="152"/>
      <c r="Q4" s="152"/>
      <c r="R4" s="152"/>
      <c r="S4" s="152"/>
    </row>
    <row r="5" spans="1:19" x14ac:dyDescent="0.2">
      <c r="A5" s="186"/>
      <c r="B5" s="44" t="s">
        <v>5</v>
      </c>
      <c r="C5" s="43" t="s">
        <v>6</v>
      </c>
      <c r="D5" s="45" t="s">
        <v>7</v>
      </c>
      <c r="F5" s="152"/>
      <c r="G5" s="152"/>
      <c r="H5" s="152"/>
      <c r="I5" s="152"/>
      <c r="J5" s="152"/>
      <c r="K5" s="152"/>
      <c r="L5" s="152"/>
      <c r="M5" s="152"/>
      <c r="N5" s="152"/>
      <c r="O5" s="152"/>
      <c r="P5" s="152"/>
      <c r="Q5" s="152"/>
      <c r="R5" s="152"/>
      <c r="S5" s="152"/>
    </row>
    <row r="6" spans="1:19" ht="14.25" x14ac:dyDescent="0.2">
      <c r="A6" s="134" t="s">
        <v>127</v>
      </c>
      <c r="B6" s="142">
        <v>80.319999999999993</v>
      </c>
      <c r="C6" s="143">
        <v>53.05</v>
      </c>
      <c r="D6" s="144">
        <v>63.71</v>
      </c>
      <c r="E6" s="20"/>
      <c r="F6"/>
      <c r="G6"/>
      <c r="H6"/>
      <c r="I6"/>
      <c r="J6"/>
      <c r="K6"/>
      <c r="L6"/>
      <c r="M6"/>
      <c r="N6"/>
      <c r="O6"/>
      <c r="P6"/>
      <c r="Q6" s="152"/>
      <c r="R6" s="152"/>
      <c r="S6" s="152"/>
    </row>
    <row r="7" spans="1:19" x14ac:dyDescent="0.2">
      <c r="A7" s="27">
        <v>2009</v>
      </c>
      <c r="B7" s="53">
        <v>50.29</v>
      </c>
      <c r="C7" s="143">
        <v>32.79</v>
      </c>
      <c r="D7" s="54">
        <v>39.42</v>
      </c>
      <c r="E7" s="20"/>
      <c r="F7" s="153"/>
      <c r="G7" s="153"/>
      <c r="H7" s="153"/>
      <c r="I7" s="152"/>
      <c r="J7" s="153"/>
      <c r="K7" s="153"/>
      <c r="L7" s="153"/>
      <c r="M7" s="152"/>
      <c r="N7" s="152"/>
      <c r="O7" s="152"/>
      <c r="P7" s="152"/>
      <c r="Q7" s="152"/>
      <c r="R7" s="152"/>
      <c r="S7" s="152"/>
    </row>
    <row r="8" spans="1:19" ht="14.25" x14ac:dyDescent="0.2">
      <c r="A8" s="134" t="s">
        <v>128</v>
      </c>
      <c r="B8" s="53">
        <v>39.159999999999997</v>
      </c>
      <c r="C8" s="143">
        <v>12.48</v>
      </c>
      <c r="D8" s="54">
        <v>21.43</v>
      </c>
      <c r="E8" s="20"/>
      <c r="F8" s="153"/>
      <c r="G8" s="153"/>
      <c r="H8" s="153"/>
      <c r="I8" s="152"/>
      <c r="J8" s="153"/>
      <c r="K8" s="153"/>
      <c r="L8" s="153"/>
      <c r="M8" s="152"/>
      <c r="N8" s="152"/>
      <c r="O8" s="152"/>
      <c r="P8" s="152"/>
      <c r="Q8" s="152"/>
      <c r="R8" s="152"/>
      <c r="S8" s="152"/>
    </row>
    <row r="9" spans="1:19" x14ac:dyDescent="0.2">
      <c r="A9" s="27">
        <v>2011</v>
      </c>
      <c r="B9" s="53">
        <v>30.48</v>
      </c>
      <c r="C9" s="143">
        <v>17.059999999999999</v>
      </c>
      <c r="D9" s="54">
        <v>22.82</v>
      </c>
      <c r="E9" s="20"/>
      <c r="F9" s="20"/>
      <c r="G9" s="20"/>
      <c r="H9" s="20"/>
      <c r="J9" s="20"/>
      <c r="K9" s="20"/>
      <c r="L9" s="20"/>
    </row>
    <row r="10" spans="1:19" x14ac:dyDescent="0.2">
      <c r="A10" s="27">
        <v>2012</v>
      </c>
      <c r="B10" s="53">
        <v>19.899999999999999</v>
      </c>
      <c r="C10" s="143">
        <v>9.43</v>
      </c>
      <c r="D10" s="54">
        <v>13.24</v>
      </c>
      <c r="E10" s="20"/>
      <c r="F10" s="20"/>
      <c r="G10" s="20"/>
      <c r="H10" s="20"/>
      <c r="J10" s="20"/>
      <c r="K10" s="20"/>
      <c r="L10" s="20"/>
    </row>
    <row r="11" spans="1:19" x14ac:dyDescent="0.2">
      <c r="A11" s="27">
        <v>2013</v>
      </c>
      <c r="B11" s="53">
        <v>6.62</v>
      </c>
      <c r="C11" s="143">
        <v>6.93</v>
      </c>
      <c r="D11" s="54">
        <v>6.78</v>
      </c>
      <c r="E11" s="20"/>
      <c r="F11" s="20"/>
      <c r="G11" s="20"/>
      <c r="H11" s="20"/>
      <c r="J11" s="20"/>
      <c r="K11" s="20"/>
      <c r="L11" s="20"/>
    </row>
    <row r="12" spans="1:19" x14ac:dyDescent="0.2">
      <c r="A12" s="27">
        <v>2014</v>
      </c>
      <c r="B12" s="53">
        <v>11.38</v>
      </c>
      <c r="C12" s="143">
        <v>6.51</v>
      </c>
      <c r="D12" s="54">
        <v>8.19</v>
      </c>
      <c r="E12" s="20"/>
      <c r="F12" s="20"/>
      <c r="G12" s="20"/>
      <c r="H12" s="20"/>
      <c r="J12" s="20"/>
      <c r="K12" s="20"/>
      <c r="L12" s="20"/>
    </row>
    <row r="13" spans="1:19" ht="14.25" x14ac:dyDescent="0.2">
      <c r="A13" s="134" t="s">
        <v>123</v>
      </c>
      <c r="B13" s="53">
        <v>17.600000000000001</v>
      </c>
      <c r="C13" s="143">
        <v>5.64</v>
      </c>
      <c r="D13" s="54">
        <v>10.6</v>
      </c>
      <c r="E13" s="20"/>
      <c r="F13" s="20"/>
      <c r="G13" s="20"/>
      <c r="H13" s="20"/>
      <c r="J13" s="20"/>
      <c r="K13" s="20"/>
      <c r="L13" s="20"/>
    </row>
    <row r="14" spans="1:19" x14ac:dyDescent="0.2">
      <c r="A14" s="27">
        <v>2016</v>
      </c>
      <c r="B14" s="53">
        <v>7.93</v>
      </c>
      <c r="C14" s="143">
        <v>4.4400000000000004</v>
      </c>
      <c r="D14" s="54">
        <v>6</v>
      </c>
      <c r="E14" s="20"/>
      <c r="F14" s="20"/>
      <c r="G14" s="20"/>
      <c r="H14" s="20"/>
      <c r="J14" s="20"/>
      <c r="K14" s="20"/>
      <c r="L14" s="20"/>
    </row>
    <row r="15" spans="1:19" ht="14.25" x14ac:dyDescent="0.2">
      <c r="A15" s="160" t="s">
        <v>146</v>
      </c>
      <c r="B15" s="156">
        <v>7.9</v>
      </c>
      <c r="C15" s="157">
        <v>2</v>
      </c>
      <c r="D15" s="158">
        <v>4.5</v>
      </c>
      <c r="E15" s="154"/>
      <c r="F15" s="20"/>
      <c r="G15" s="20"/>
      <c r="H15" s="20"/>
      <c r="J15" s="20"/>
      <c r="K15" s="20"/>
      <c r="L15" s="20"/>
    </row>
    <row r="16" spans="1:19" ht="13.5" thickBot="1" x14ac:dyDescent="0.25">
      <c r="A16" s="52">
        <v>2018</v>
      </c>
      <c r="B16" s="56">
        <v>16.100000000000001</v>
      </c>
      <c r="C16" s="55">
        <v>5.3</v>
      </c>
      <c r="D16" s="57">
        <v>9.5</v>
      </c>
      <c r="E16" s="20"/>
      <c r="F16" s="20"/>
      <c r="G16" s="20"/>
      <c r="H16" s="20"/>
      <c r="J16" s="20"/>
      <c r="K16" s="20"/>
      <c r="L16" s="20"/>
    </row>
    <row r="17" spans="1:9" ht="132.75" customHeight="1" x14ac:dyDescent="0.2">
      <c r="A17" s="189" t="s">
        <v>95</v>
      </c>
      <c r="B17" s="189"/>
      <c r="C17" s="189"/>
      <c r="D17" s="189"/>
      <c r="E17" s="189"/>
      <c r="F17" s="189"/>
      <c r="G17" s="189"/>
    </row>
    <row r="18" spans="1:9" ht="43.5" customHeight="1" x14ac:dyDescent="0.2">
      <c r="A18" s="190" t="s">
        <v>145</v>
      </c>
      <c r="B18" s="190"/>
      <c r="C18" s="190"/>
      <c r="D18" s="190"/>
      <c r="E18" s="190"/>
      <c r="F18" s="190"/>
      <c r="G18" s="190"/>
      <c r="H18" s="159"/>
      <c r="I18" s="159"/>
    </row>
    <row r="19" spans="1:9" ht="20.25" customHeight="1" x14ac:dyDescent="0.2">
      <c r="A19" s="49" t="s">
        <v>120</v>
      </c>
    </row>
  </sheetData>
  <mergeCells count="4">
    <mergeCell ref="A4:A5"/>
    <mergeCell ref="B4:D4"/>
    <mergeCell ref="A17:G17"/>
    <mergeCell ref="A18:G18"/>
  </mergeCells>
  <phoneticPr fontId="5"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tabSelected="1" workbookViewId="0">
      <selection activeCell="D21" sqref="D20:D21"/>
    </sheetView>
  </sheetViews>
  <sheetFormatPr defaultColWidth="9.140625" defaultRowHeight="12.75" x14ac:dyDescent="0.2"/>
  <cols>
    <col min="1" max="1" width="11.7109375" style="1" customWidth="1"/>
    <col min="2" max="7" width="13.5703125" style="1" customWidth="1"/>
    <col min="8" max="16384" width="9.140625" style="1"/>
  </cols>
  <sheetData>
    <row r="1" spans="1:10" ht="14.25" x14ac:dyDescent="0.2">
      <c r="A1" s="6" t="s">
        <v>71</v>
      </c>
      <c r="B1" s="7"/>
      <c r="C1" s="7"/>
      <c r="D1" s="7"/>
      <c r="E1" s="7"/>
      <c r="F1" s="7"/>
      <c r="G1" s="7"/>
      <c r="H1" s="7"/>
      <c r="I1" s="7"/>
      <c r="J1" s="7"/>
    </row>
    <row r="2" spans="1:10" x14ac:dyDescent="0.2">
      <c r="A2" s="6" t="s">
        <v>137</v>
      </c>
      <c r="B2" s="5"/>
      <c r="C2" s="5"/>
      <c r="D2" s="5"/>
      <c r="E2" s="5"/>
      <c r="F2" s="5"/>
      <c r="G2" s="5"/>
      <c r="H2" s="5"/>
      <c r="I2" s="5"/>
      <c r="J2" s="5"/>
    </row>
    <row r="3" spans="1:10" ht="13.5" thickBot="1" x14ac:dyDescent="0.25">
      <c r="B3" s="8"/>
    </row>
    <row r="4" spans="1:10" ht="13.5" customHeight="1" x14ac:dyDescent="0.2">
      <c r="A4" s="191" t="s">
        <v>8</v>
      </c>
      <c r="B4" s="187" t="s">
        <v>138</v>
      </c>
      <c r="C4" s="187"/>
      <c r="D4" s="187"/>
      <c r="E4" s="187"/>
      <c r="F4" s="187"/>
      <c r="G4" s="188"/>
    </row>
    <row r="5" spans="1:10" x14ac:dyDescent="0.2">
      <c r="A5" s="192"/>
      <c r="B5" s="194" t="s">
        <v>9</v>
      </c>
      <c r="C5" s="195"/>
      <c r="D5" s="196"/>
      <c r="E5" s="197" t="s">
        <v>93</v>
      </c>
      <c r="F5" s="197"/>
      <c r="G5" s="198"/>
    </row>
    <row r="6" spans="1:10" x14ac:dyDescent="0.2">
      <c r="A6" s="193"/>
      <c r="B6" s="43" t="s">
        <v>5</v>
      </c>
      <c r="C6" s="43" t="s">
        <v>6</v>
      </c>
      <c r="D6" s="43" t="s">
        <v>7</v>
      </c>
      <c r="E6" s="43" t="s">
        <v>5</v>
      </c>
      <c r="F6" s="43" t="s">
        <v>6</v>
      </c>
      <c r="G6" s="45" t="s">
        <v>7</v>
      </c>
    </row>
    <row r="7" spans="1:10" x14ac:dyDescent="0.2">
      <c r="A7" s="10" t="s">
        <v>10</v>
      </c>
      <c r="B7" s="3">
        <v>0</v>
      </c>
      <c r="C7" s="3">
        <v>1</v>
      </c>
      <c r="D7" s="63">
        <v>1</v>
      </c>
      <c r="E7" s="64" t="s">
        <v>4</v>
      </c>
      <c r="F7" s="207">
        <v>0.89925388904825665</v>
      </c>
      <c r="G7" s="31">
        <v>495.54013875123883</v>
      </c>
    </row>
    <row r="8" spans="1:10" x14ac:dyDescent="0.2">
      <c r="A8" s="10" t="s">
        <v>11</v>
      </c>
      <c r="B8" s="3">
        <v>2</v>
      </c>
      <c r="C8" s="3">
        <v>0</v>
      </c>
      <c r="D8" s="62">
        <v>2</v>
      </c>
      <c r="E8" s="65">
        <v>6.2545149779997429</v>
      </c>
      <c r="F8" s="30">
        <v>0</v>
      </c>
      <c r="G8" s="31">
        <v>3.0570242009320867</v>
      </c>
    </row>
    <row r="9" spans="1:10" x14ac:dyDescent="0.2">
      <c r="A9" s="10" t="s">
        <v>12</v>
      </c>
      <c r="B9" s="3">
        <v>8</v>
      </c>
      <c r="C9" s="3">
        <v>4</v>
      </c>
      <c r="D9" s="62">
        <v>12</v>
      </c>
      <c r="E9" s="65">
        <v>138.88888888888889</v>
      </c>
      <c r="F9" s="30">
        <v>49.460876446730637</v>
      </c>
      <c r="G9" s="31">
        <v>86.660119013230116</v>
      </c>
    </row>
    <row r="10" spans="1:10" ht="13.5" thickBot="1" x14ac:dyDescent="0.25">
      <c r="A10" s="11" t="s">
        <v>13</v>
      </c>
      <c r="B10" s="9">
        <f>SUM(B7:B9)</f>
        <v>10</v>
      </c>
      <c r="C10" s="9">
        <f>SUM(C7:C9)</f>
        <v>5</v>
      </c>
      <c r="D10" s="9">
        <f>C10+B10</f>
        <v>15</v>
      </c>
      <c r="E10" s="66">
        <v>10.796804145972791</v>
      </c>
      <c r="F10" s="32">
        <v>5.2331855132865348</v>
      </c>
      <c r="G10" s="29">
        <v>7.9717650710204548</v>
      </c>
    </row>
    <row r="12" spans="1:10" ht="14.25" x14ac:dyDescent="0.2">
      <c r="A12" s="2" t="s">
        <v>66</v>
      </c>
      <c r="E12" s="67"/>
      <c r="F12" s="67"/>
      <c r="G12" s="67"/>
    </row>
    <row r="13" spans="1:10" x14ac:dyDescent="0.2">
      <c r="A13" s="208" t="s">
        <v>152</v>
      </c>
      <c r="E13" s="68"/>
      <c r="F13" s="68"/>
      <c r="G13" s="68"/>
    </row>
    <row r="14" spans="1:10" x14ac:dyDescent="0.2">
      <c r="E14" s="68"/>
      <c r="F14" s="68"/>
      <c r="G14" s="68"/>
    </row>
    <row r="15" spans="1:10" x14ac:dyDescent="0.2">
      <c r="E15" s="68"/>
      <c r="F15" s="68"/>
      <c r="G15" s="68"/>
    </row>
    <row r="16" spans="1:10" x14ac:dyDescent="0.2">
      <c r="E16" s="68"/>
      <c r="F16" s="68"/>
      <c r="G16" s="68"/>
    </row>
    <row r="17" spans="5:7" x14ac:dyDescent="0.2">
      <c r="E17" s="67"/>
      <c r="F17" s="67"/>
      <c r="G17" s="67"/>
    </row>
    <row r="18" spans="5:7" x14ac:dyDescent="0.2">
      <c r="E18" s="67"/>
      <c r="F18" s="67"/>
      <c r="G18" s="67"/>
    </row>
  </sheetData>
  <mergeCells count="4">
    <mergeCell ref="A4:A6"/>
    <mergeCell ref="B5:D5"/>
    <mergeCell ref="E5:G5"/>
    <mergeCell ref="B4:G4"/>
  </mergeCells>
  <phoneticPr fontId="5"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election activeCell="D19" sqref="D19"/>
    </sheetView>
  </sheetViews>
  <sheetFormatPr defaultColWidth="9.140625" defaultRowHeight="12.75" x14ac:dyDescent="0.2"/>
  <cols>
    <col min="1" max="1" width="46.42578125" style="12" customWidth="1"/>
    <col min="2" max="2" width="15.28515625" style="14" customWidth="1"/>
    <col min="3" max="6" width="15.7109375" style="14" customWidth="1"/>
    <col min="7" max="9" width="9.140625" style="12"/>
    <col min="10" max="10" width="10.42578125" style="12" bestFit="1" customWidth="1"/>
    <col min="11" max="16384" width="9.140625" style="12"/>
  </cols>
  <sheetData>
    <row r="1" spans="1:10" x14ac:dyDescent="0.2">
      <c r="A1" s="6" t="s">
        <v>62</v>
      </c>
      <c r="B1" s="7"/>
      <c r="C1" s="7"/>
      <c r="D1" s="7"/>
      <c r="E1" s="7"/>
      <c r="F1" s="7"/>
      <c r="G1" s="7"/>
    </row>
    <row r="2" spans="1:10" x14ac:dyDescent="0.2">
      <c r="A2" s="6" t="s">
        <v>139</v>
      </c>
      <c r="B2" s="7"/>
      <c r="C2" s="7"/>
      <c r="D2" s="7"/>
      <c r="E2" s="7"/>
      <c r="F2" s="7"/>
      <c r="G2" s="7"/>
    </row>
    <row r="3" spans="1:10" ht="13.5" thickBot="1" x14ac:dyDescent="0.25">
      <c r="B3" s="13"/>
    </row>
    <row r="4" spans="1:10" ht="25.5" customHeight="1" x14ac:dyDescent="0.2">
      <c r="A4" s="191" t="s">
        <v>14</v>
      </c>
      <c r="B4" s="199" t="s">
        <v>15</v>
      </c>
      <c r="C4" s="201" t="s">
        <v>140</v>
      </c>
      <c r="D4" s="202"/>
      <c r="E4" s="187" t="s">
        <v>138</v>
      </c>
      <c r="F4" s="188"/>
    </row>
    <row r="5" spans="1:10" ht="25.5" x14ac:dyDescent="0.2">
      <c r="A5" s="193"/>
      <c r="B5" s="200"/>
      <c r="C5" s="43" t="s">
        <v>9</v>
      </c>
      <c r="D5" s="46" t="s">
        <v>16</v>
      </c>
      <c r="E5" s="43" t="s">
        <v>9</v>
      </c>
      <c r="F5" s="47" t="s">
        <v>16</v>
      </c>
    </row>
    <row r="6" spans="1:10" x14ac:dyDescent="0.2">
      <c r="A6" s="4" t="s">
        <v>87</v>
      </c>
      <c r="B6" s="15" t="s">
        <v>17</v>
      </c>
      <c r="C6" s="33">
        <v>12</v>
      </c>
      <c r="D6" s="34">
        <f t="shared" ref="D6:D15" si="0">C6/$C$16</f>
        <v>0.375</v>
      </c>
      <c r="E6" s="33">
        <v>5</v>
      </c>
      <c r="F6" s="35">
        <f t="shared" ref="F6:F15" si="1">E6/$E$16</f>
        <v>0.33333333333333331</v>
      </c>
    </row>
    <row r="7" spans="1:10" x14ac:dyDescent="0.2">
      <c r="A7" s="4" t="s">
        <v>18</v>
      </c>
      <c r="B7" s="15" t="s">
        <v>19</v>
      </c>
      <c r="C7" s="33">
        <v>2</v>
      </c>
      <c r="D7" s="36">
        <f t="shared" si="0"/>
        <v>6.25E-2</v>
      </c>
      <c r="E7" s="33">
        <v>1</v>
      </c>
      <c r="F7" s="37">
        <f t="shared" si="1"/>
        <v>6.6666666666666666E-2</v>
      </c>
    </row>
    <row r="8" spans="1:10" x14ac:dyDescent="0.2">
      <c r="A8" s="28" t="s">
        <v>89</v>
      </c>
      <c r="B8" s="15" t="s">
        <v>90</v>
      </c>
      <c r="C8" s="33">
        <v>1</v>
      </c>
      <c r="D8" s="36">
        <f t="shared" si="0"/>
        <v>3.125E-2</v>
      </c>
      <c r="E8" s="33">
        <v>1</v>
      </c>
      <c r="F8" s="37">
        <f t="shared" si="1"/>
        <v>6.6666666666666666E-2</v>
      </c>
    </row>
    <row r="9" spans="1:10" s="71" customFormat="1" x14ac:dyDescent="0.2">
      <c r="A9" s="146" t="s">
        <v>132</v>
      </c>
      <c r="B9" s="147" t="s">
        <v>133</v>
      </c>
      <c r="C9" s="33">
        <v>1</v>
      </c>
      <c r="D9" s="36">
        <f t="shared" si="0"/>
        <v>3.125E-2</v>
      </c>
      <c r="E9" s="33">
        <v>1</v>
      </c>
      <c r="F9" s="37">
        <f t="shared" si="1"/>
        <v>6.6666666666666666E-2</v>
      </c>
      <c r="J9" s="51"/>
    </row>
    <row r="10" spans="1:10" s="71" customFormat="1" x14ac:dyDescent="0.2">
      <c r="A10" s="70" t="s">
        <v>106</v>
      </c>
      <c r="B10" s="69" t="s">
        <v>96</v>
      </c>
      <c r="C10" s="33">
        <v>5</v>
      </c>
      <c r="D10" s="36">
        <f t="shared" si="0"/>
        <v>0.15625</v>
      </c>
      <c r="E10" s="33">
        <v>3</v>
      </c>
      <c r="F10" s="37">
        <f t="shared" si="1"/>
        <v>0.2</v>
      </c>
      <c r="J10" s="51"/>
    </row>
    <row r="11" spans="1:10" s="71" customFormat="1" x14ac:dyDescent="0.2">
      <c r="A11" s="70" t="s">
        <v>105</v>
      </c>
      <c r="B11" s="69" t="s">
        <v>94</v>
      </c>
      <c r="C11" s="33">
        <v>3</v>
      </c>
      <c r="D11" s="36">
        <f t="shared" si="0"/>
        <v>9.375E-2</v>
      </c>
      <c r="E11" s="33">
        <v>2</v>
      </c>
      <c r="F11" s="37">
        <f t="shared" si="1"/>
        <v>0.13333333333333333</v>
      </c>
    </row>
    <row r="12" spans="1:10" s="71" customFormat="1" x14ac:dyDescent="0.2">
      <c r="A12" s="70" t="s">
        <v>144</v>
      </c>
      <c r="B12" s="69" t="s">
        <v>143</v>
      </c>
      <c r="C12" s="33">
        <v>2</v>
      </c>
      <c r="D12" s="36">
        <f t="shared" si="0"/>
        <v>6.25E-2</v>
      </c>
      <c r="E12" s="33">
        <v>0</v>
      </c>
      <c r="F12" s="37">
        <f t="shared" si="1"/>
        <v>0</v>
      </c>
    </row>
    <row r="13" spans="1:10" s="71" customFormat="1" x14ac:dyDescent="0.2">
      <c r="A13" s="72" t="s">
        <v>86</v>
      </c>
      <c r="B13" s="73" t="s">
        <v>88</v>
      </c>
      <c r="C13" s="33">
        <v>1</v>
      </c>
      <c r="D13" s="36">
        <f t="shared" si="0"/>
        <v>3.125E-2</v>
      </c>
      <c r="E13" s="33">
        <v>0</v>
      </c>
      <c r="F13" s="37">
        <f t="shared" si="1"/>
        <v>0</v>
      </c>
    </row>
    <row r="14" spans="1:10" s="71" customFormat="1" x14ac:dyDescent="0.2">
      <c r="A14" s="72" t="s">
        <v>20</v>
      </c>
      <c r="B14" s="73" t="s">
        <v>21</v>
      </c>
      <c r="C14" s="33">
        <v>1</v>
      </c>
      <c r="D14" s="36">
        <f t="shared" si="0"/>
        <v>3.125E-2</v>
      </c>
      <c r="E14" s="33">
        <v>1</v>
      </c>
      <c r="F14" s="37">
        <f t="shared" si="1"/>
        <v>6.6666666666666666E-2</v>
      </c>
    </row>
    <row r="15" spans="1:10" s="71" customFormat="1" ht="13.5" thickBot="1" x14ac:dyDescent="0.25">
      <c r="A15" s="70" t="s">
        <v>104</v>
      </c>
      <c r="B15" s="69" t="s">
        <v>97</v>
      </c>
      <c r="C15" s="33">
        <v>4</v>
      </c>
      <c r="D15" s="36">
        <f t="shared" si="0"/>
        <v>0.125</v>
      </c>
      <c r="E15" s="33">
        <v>1</v>
      </c>
      <c r="F15" s="37">
        <f t="shared" si="1"/>
        <v>6.6666666666666666E-2</v>
      </c>
      <c r="J15" s="51"/>
    </row>
    <row r="16" spans="1:10" ht="13.5" thickBot="1" x14ac:dyDescent="0.25">
      <c r="A16" s="25" t="s">
        <v>22</v>
      </c>
      <c r="B16" s="26"/>
      <c r="C16" s="38">
        <f>SUM(C6:C15)</f>
        <v>32</v>
      </c>
      <c r="D16" s="39">
        <f>SUM(D6:D15)</f>
        <v>1</v>
      </c>
      <c r="E16" s="38">
        <f>SUM(E6:E15)</f>
        <v>15</v>
      </c>
      <c r="F16" s="40">
        <f>SUM(F6:F15)</f>
        <v>1</v>
      </c>
    </row>
    <row r="18" spans="2:6" s="49" customFormat="1" x14ac:dyDescent="0.2">
      <c r="B18" s="50"/>
      <c r="C18" s="50"/>
      <c r="D18" s="76"/>
      <c r="E18" s="50"/>
      <c r="F18" s="76"/>
    </row>
    <row r="19" spans="2:6" s="49" customFormat="1" x14ac:dyDescent="0.2">
      <c r="B19" s="50"/>
      <c r="C19" s="50"/>
      <c r="D19" s="76"/>
      <c r="E19" s="50"/>
      <c r="F19" s="76"/>
    </row>
    <row r="20" spans="2:6" s="49" customFormat="1" x14ac:dyDescent="0.2">
      <c r="B20" s="50"/>
      <c r="C20" s="50"/>
      <c r="D20" s="76"/>
      <c r="E20" s="50"/>
      <c r="F20" s="76"/>
    </row>
    <row r="21" spans="2:6" s="49" customFormat="1" x14ac:dyDescent="0.2">
      <c r="B21" s="50"/>
      <c r="C21" s="50"/>
      <c r="D21" s="76"/>
      <c r="E21" s="50"/>
      <c r="F21" s="76"/>
    </row>
    <row r="22" spans="2:6" s="49" customFormat="1" x14ac:dyDescent="0.2">
      <c r="B22" s="50"/>
      <c r="C22" s="50"/>
      <c r="D22" s="76"/>
      <c r="E22" s="50"/>
      <c r="F22" s="76"/>
    </row>
    <row r="23" spans="2:6" s="49" customFormat="1" x14ac:dyDescent="0.2">
      <c r="B23" s="50"/>
      <c r="C23" s="50"/>
      <c r="D23" s="76"/>
      <c r="E23" s="50"/>
      <c r="F23" s="76"/>
    </row>
    <row r="24" spans="2:6" s="49" customFormat="1" x14ac:dyDescent="0.2">
      <c r="B24" s="50"/>
      <c r="C24" s="50"/>
      <c r="D24" s="76"/>
      <c r="E24" s="50"/>
      <c r="F24" s="76"/>
    </row>
    <row r="25" spans="2:6" s="49" customFormat="1" x14ac:dyDescent="0.2">
      <c r="B25" s="50"/>
      <c r="C25" s="50"/>
      <c r="D25" s="76"/>
      <c r="E25" s="50"/>
      <c r="F25" s="76"/>
    </row>
    <row r="26" spans="2:6" s="49" customFormat="1" x14ac:dyDescent="0.2">
      <c r="B26" s="50"/>
      <c r="C26" s="50"/>
      <c r="D26" s="76"/>
      <c r="E26" s="50"/>
      <c r="F26" s="76"/>
    </row>
    <row r="27" spans="2:6" s="49" customFormat="1" x14ac:dyDescent="0.2">
      <c r="B27" s="50"/>
      <c r="C27" s="50"/>
      <c r="D27" s="76"/>
      <c r="E27" s="50"/>
      <c r="F27" s="76"/>
    </row>
    <row r="28" spans="2:6" s="49" customFormat="1" x14ac:dyDescent="0.2">
      <c r="B28" s="50"/>
      <c r="C28" s="50"/>
      <c r="D28" s="76"/>
      <c r="E28" s="50"/>
      <c r="F28" s="76"/>
    </row>
    <row r="29" spans="2:6" s="49" customFormat="1" x14ac:dyDescent="0.2">
      <c r="B29" s="50"/>
      <c r="C29" s="50"/>
      <c r="D29" s="76"/>
      <c r="E29" s="50"/>
      <c r="F29" s="76"/>
    </row>
    <row r="30" spans="2:6" s="49" customFormat="1" x14ac:dyDescent="0.2">
      <c r="B30" s="50"/>
      <c r="C30" s="50"/>
      <c r="D30" s="50"/>
      <c r="E30" s="50"/>
      <c r="F30" s="50"/>
    </row>
    <row r="31" spans="2:6" s="49" customFormat="1" x14ac:dyDescent="0.2">
      <c r="B31" s="50"/>
      <c r="C31" s="50"/>
      <c r="D31" s="50"/>
      <c r="E31" s="50"/>
      <c r="F31" s="50"/>
    </row>
    <row r="32" spans="2:6" s="49" customFormat="1" x14ac:dyDescent="0.2">
      <c r="B32" s="50"/>
      <c r="C32" s="50"/>
      <c r="D32" s="50"/>
      <c r="E32" s="50"/>
      <c r="F32" s="50"/>
    </row>
    <row r="33" spans="2:6" s="49" customFormat="1" x14ac:dyDescent="0.2">
      <c r="B33" s="50"/>
      <c r="C33" s="50"/>
      <c r="D33" s="50"/>
      <c r="E33" s="50"/>
      <c r="F33" s="50"/>
    </row>
    <row r="34" spans="2:6" s="49" customFormat="1" x14ac:dyDescent="0.2">
      <c r="B34" s="50"/>
      <c r="C34" s="50"/>
      <c r="D34" s="50"/>
      <c r="E34" s="50"/>
      <c r="F34" s="50"/>
    </row>
    <row r="35" spans="2:6" s="49" customFormat="1" x14ac:dyDescent="0.2">
      <c r="B35" s="50"/>
      <c r="C35" s="50"/>
      <c r="D35" s="50"/>
      <c r="E35" s="50"/>
      <c r="F35" s="50"/>
    </row>
    <row r="36" spans="2:6" s="49" customFormat="1" x14ac:dyDescent="0.2">
      <c r="B36" s="50"/>
      <c r="C36" s="50"/>
      <c r="D36" s="50"/>
      <c r="E36" s="50"/>
      <c r="F36" s="50"/>
    </row>
    <row r="37" spans="2:6" s="49" customFormat="1" x14ac:dyDescent="0.2">
      <c r="B37" s="50"/>
      <c r="C37" s="50"/>
      <c r="D37" s="50"/>
      <c r="E37" s="50"/>
      <c r="F37" s="50"/>
    </row>
    <row r="38" spans="2:6" s="49" customFormat="1" x14ac:dyDescent="0.2">
      <c r="B38" s="50"/>
      <c r="C38" s="50"/>
      <c r="D38" s="50"/>
      <c r="E38" s="50"/>
      <c r="F38" s="50"/>
    </row>
    <row r="39" spans="2:6" s="49" customFormat="1" x14ac:dyDescent="0.2">
      <c r="B39" s="50"/>
      <c r="C39" s="50"/>
      <c r="D39" s="50"/>
      <c r="E39" s="50"/>
      <c r="F39" s="50"/>
    </row>
  </sheetData>
  <mergeCells count="4">
    <mergeCell ref="A4:A5"/>
    <mergeCell ref="B4:B5"/>
    <mergeCell ref="C4:D4"/>
    <mergeCell ref="E4:F4"/>
  </mergeCells>
  <phoneticPr fontId="5"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showGridLines="0" zoomScaleNormal="100" workbookViewId="0">
      <pane xSplit="1" topLeftCell="E1" activePane="topRight" state="frozen"/>
      <selection pane="topRight" activeCell="A30" sqref="A30"/>
    </sheetView>
  </sheetViews>
  <sheetFormatPr defaultColWidth="9.140625" defaultRowHeight="12.75" x14ac:dyDescent="0.2"/>
  <cols>
    <col min="1" max="1" width="61.42578125" style="49" customWidth="1"/>
    <col min="2" max="12" width="8" style="49" customWidth="1"/>
    <col min="13" max="13" width="14.140625" style="49" customWidth="1"/>
    <col min="14" max="14" width="13.5703125" style="49" customWidth="1"/>
    <col min="15" max="15" width="15.42578125" style="49" customWidth="1"/>
    <col min="16" max="16" width="18.42578125" style="49" customWidth="1"/>
    <col min="17" max="17" width="32.42578125" style="49" bestFit="1" customWidth="1"/>
    <col min="18" max="16384" width="9.140625" style="49"/>
  </cols>
  <sheetData>
    <row r="1" spans="1:15" x14ac:dyDescent="0.2">
      <c r="A1" s="8" t="s">
        <v>141</v>
      </c>
    </row>
    <row r="2" spans="1:15" ht="13.5" thickBot="1" x14ac:dyDescent="0.25"/>
    <row r="3" spans="1:15" x14ac:dyDescent="0.2">
      <c r="A3" s="203" t="s">
        <v>23</v>
      </c>
      <c r="B3" s="187"/>
      <c r="C3" s="187"/>
      <c r="D3" s="187"/>
      <c r="E3" s="187"/>
      <c r="F3" s="187"/>
      <c r="G3" s="187"/>
      <c r="H3" s="187"/>
      <c r="I3" s="187"/>
      <c r="J3" s="74"/>
      <c r="K3" s="75"/>
      <c r="L3" s="75"/>
      <c r="M3" s="205" t="s">
        <v>142</v>
      </c>
      <c r="N3" s="205"/>
      <c r="O3" s="206"/>
    </row>
    <row r="4" spans="1:15" ht="58.5" customHeight="1" x14ac:dyDescent="0.2">
      <c r="A4" s="204"/>
      <c r="B4" s="46" t="s">
        <v>124</v>
      </c>
      <c r="C4" s="46">
        <v>2009</v>
      </c>
      <c r="D4" s="46" t="s">
        <v>126</v>
      </c>
      <c r="E4" s="46">
        <v>2011</v>
      </c>
      <c r="F4" s="129">
        <v>2012</v>
      </c>
      <c r="G4" s="129">
        <v>2013</v>
      </c>
      <c r="H4" s="129">
        <v>2014</v>
      </c>
      <c r="I4" s="128" t="s">
        <v>121</v>
      </c>
      <c r="J4" s="161">
        <v>2016</v>
      </c>
      <c r="K4" s="46">
        <v>2017</v>
      </c>
      <c r="L4" s="46">
        <v>2018</v>
      </c>
      <c r="M4" s="130" t="s">
        <v>24</v>
      </c>
      <c r="N4" s="135" t="s">
        <v>25</v>
      </c>
      <c r="O4" s="162" t="s">
        <v>26</v>
      </c>
    </row>
    <row r="5" spans="1:15" x14ac:dyDescent="0.2">
      <c r="A5" s="77" t="s">
        <v>27</v>
      </c>
      <c r="B5" s="16">
        <v>1</v>
      </c>
      <c r="C5" s="16" t="s">
        <v>4</v>
      </c>
      <c r="D5" s="16">
        <v>3</v>
      </c>
      <c r="E5" s="21">
        <v>3</v>
      </c>
      <c r="F5" s="21">
        <v>2</v>
      </c>
      <c r="G5" s="21">
        <v>1</v>
      </c>
      <c r="H5" s="21" t="s">
        <v>4</v>
      </c>
      <c r="I5" s="60" t="s">
        <v>4</v>
      </c>
      <c r="J5" s="59">
        <v>1</v>
      </c>
      <c r="K5" s="59">
        <v>1</v>
      </c>
      <c r="L5" s="41" t="s">
        <v>4</v>
      </c>
      <c r="M5" s="163">
        <f>SUM(B5:L5)</f>
        <v>12</v>
      </c>
      <c r="N5" s="164">
        <v>6896</v>
      </c>
      <c r="O5" s="165">
        <f>M5/N5</f>
        <v>1.7401392111368909E-3</v>
      </c>
    </row>
    <row r="6" spans="1:15" x14ac:dyDescent="0.2">
      <c r="A6" s="18" t="s">
        <v>28</v>
      </c>
      <c r="B6" s="16">
        <v>4</v>
      </c>
      <c r="C6" s="16">
        <v>1</v>
      </c>
      <c r="D6" s="16">
        <v>1</v>
      </c>
      <c r="E6" s="16">
        <v>3</v>
      </c>
      <c r="F6" s="16" t="s">
        <v>4</v>
      </c>
      <c r="G6" s="16">
        <v>1</v>
      </c>
      <c r="H6" s="16" t="s">
        <v>4</v>
      </c>
      <c r="I6" s="59">
        <v>4</v>
      </c>
      <c r="J6" s="59">
        <v>2</v>
      </c>
      <c r="K6" s="59">
        <v>1</v>
      </c>
      <c r="L6" s="41">
        <v>3</v>
      </c>
      <c r="M6" s="166">
        <f t="shared" ref="M6:M29" si="0">SUM(B6:L6)</f>
        <v>20</v>
      </c>
      <c r="N6" s="164">
        <v>10670</v>
      </c>
      <c r="O6" s="165">
        <f t="shared" ref="O6:O29" si="1">M6/N6</f>
        <v>1.8744142455482662E-3</v>
      </c>
    </row>
    <row r="7" spans="1:15" ht="13.5" customHeight="1" x14ac:dyDescent="0.2">
      <c r="A7" s="18" t="s">
        <v>29</v>
      </c>
      <c r="B7" s="16">
        <v>7</v>
      </c>
      <c r="C7" s="16">
        <v>2</v>
      </c>
      <c r="D7" s="16">
        <v>4</v>
      </c>
      <c r="E7" s="16">
        <v>1</v>
      </c>
      <c r="F7" s="16">
        <v>3</v>
      </c>
      <c r="G7" s="16" t="s">
        <v>4</v>
      </c>
      <c r="H7" s="16" t="s">
        <v>4</v>
      </c>
      <c r="I7" s="59">
        <v>2</v>
      </c>
      <c r="J7" s="59">
        <v>1</v>
      </c>
      <c r="K7" s="59" t="s">
        <v>4</v>
      </c>
      <c r="L7" s="41">
        <v>1</v>
      </c>
      <c r="M7" s="166">
        <f t="shared" si="0"/>
        <v>21</v>
      </c>
      <c r="N7" s="164">
        <v>7299</v>
      </c>
      <c r="O7" s="165">
        <f t="shared" si="1"/>
        <v>2.8771064529387589E-3</v>
      </c>
    </row>
    <row r="8" spans="1:15" x14ac:dyDescent="0.2">
      <c r="A8" s="18" t="s">
        <v>30</v>
      </c>
      <c r="B8" s="16">
        <v>4</v>
      </c>
      <c r="C8" s="16">
        <v>3</v>
      </c>
      <c r="D8" s="16">
        <v>2</v>
      </c>
      <c r="E8" s="16">
        <v>2</v>
      </c>
      <c r="F8" s="16">
        <v>3</v>
      </c>
      <c r="G8" s="16" t="s">
        <v>4</v>
      </c>
      <c r="H8" s="16">
        <v>2</v>
      </c>
      <c r="I8" s="59" t="s">
        <v>4</v>
      </c>
      <c r="J8" s="59" t="s">
        <v>4</v>
      </c>
      <c r="K8" s="59" t="s">
        <v>4</v>
      </c>
      <c r="L8" s="41">
        <v>2</v>
      </c>
      <c r="M8" s="166">
        <f t="shared" si="0"/>
        <v>18</v>
      </c>
      <c r="N8" s="164">
        <v>3819</v>
      </c>
      <c r="O8" s="165">
        <f t="shared" si="1"/>
        <v>4.7132757266300082E-3</v>
      </c>
    </row>
    <row r="9" spans="1:15" x14ac:dyDescent="0.2">
      <c r="A9" s="18" t="s">
        <v>31</v>
      </c>
      <c r="B9" s="16">
        <v>8</v>
      </c>
      <c r="C9" s="16">
        <v>4</v>
      </c>
      <c r="D9" s="16">
        <v>2</v>
      </c>
      <c r="E9" s="16">
        <v>3</v>
      </c>
      <c r="F9" s="16">
        <v>2</v>
      </c>
      <c r="G9" s="16">
        <v>1</v>
      </c>
      <c r="H9" s="16" t="s">
        <v>4</v>
      </c>
      <c r="I9" s="59">
        <v>1</v>
      </c>
      <c r="J9" s="59" t="s">
        <v>4</v>
      </c>
      <c r="K9" s="59" t="s">
        <v>4</v>
      </c>
      <c r="L9" s="41">
        <v>2</v>
      </c>
      <c r="M9" s="166">
        <f t="shared" si="0"/>
        <v>23</v>
      </c>
      <c r="N9" s="164">
        <v>8447</v>
      </c>
      <c r="O9" s="165">
        <f t="shared" si="1"/>
        <v>2.7228601870486562E-3</v>
      </c>
    </row>
    <row r="10" spans="1:15" x14ac:dyDescent="0.2">
      <c r="A10" s="18" t="s">
        <v>32</v>
      </c>
      <c r="B10" s="16" t="s">
        <v>4</v>
      </c>
      <c r="C10" s="16">
        <v>2</v>
      </c>
      <c r="D10" s="16">
        <v>1</v>
      </c>
      <c r="E10" s="16">
        <v>3</v>
      </c>
      <c r="F10" s="16" t="s">
        <v>4</v>
      </c>
      <c r="G10" s="16" t="s">
        <v>4</v>
      </c>
      <c r="H10" s="16">
        <v>1</v>
      </c>
      <c r="I10" s="59">
        <v>1</v>
      </c>
      <c r="J10" s="59" t="s">
        <v>4</v>
      </c>
      <c r="K10" s="59" t="s">
        <v>4</v>
      </c>
      <c r="L10" s="41" t="s">
        <v>4</v>
      </c>
      <c r="M10" s="166">
        <f t="shared" si="0"/>
        <v>8</v>
      </c>
      <c r="N10" s="164">
        <v>3454</v>
      </c>
      <c r="O10" s="165">
        <f t="shared" si="1"/>
        <v>2.3161551823972205E-3</v>
      </c>
    </row>
    <row r="11" spans="1:15" x14ac:dyDescent="0.2">
      <c r="A11" s="18" t="s">
        <v>33</v>
      </c>
      <c r="B11" s="16">
        <v>1</v>
      </c>
      <c r="C11" s="16" t="s">
        <v>4</v>
      </c>
      <c r="D11" s="16">
        <v>1</v>
      </c>
      <c r="E11" s="16" t="s">
        <v>4</v>
      </c>
      <c r="F11" s="16" t="s">
        <v>4</v>
      </c>
      <c r="G11" s="16" t="s">
        <v>4</v>
      </c>
      <c r="H11" s="16" t="s">
        <v>4</v>
      </c>
      <c r="I11" s="59" t="s">
        <v>4</v>
      </c>
      <c r="J11" s="59" t="s">
        <v>4</v>
      </c>
      <c r="K11" s="59" t="s">
        <v>4</v>
      </c>
      <c r="L11" s="41" t="s">
        <v>4</v>
      </c>
      <c r="M11" s="166">
        <f t="shared" si="0"/>
        <v>2</v>
      </c>
      <c r="N11" s="164">
        <v>1085</v>
      </c>
      <c r="O11" s="165">
        <f t="shared" si="1"/>
        <v>1.8433179723502304E-3</v>
      </c>
    </row>
    <row r="12" spans="1:15" x14ac:dyDescent="0.2">
      <c r="A12" s="18" t="s">
        <v>34</v>
      </c>
      <c r="B12" s="16">
        <v>2</v>
      </c>
      <c r="C12" s="16">
        <v>1</v>
      </c>
      <c r="D12" s="16">
        <v>2</v>
      </c>
      <c r="E12" s="16" t="s">
        <v>4</v>
      </c>
      <c r="F12" s="16">
        <v>1</v>
      </c>
      <c r="G12" s="16" t="s">
        <v>4</v>
      </c>
      <c r="H12" s="16" t="s">
        <v>4</v>
      </c>
      <c r="I12" s="59" t="s">
        <v>4</v>
      </c>
      <c r="J12" s="59" t="s">
        <v>4</v>
      </c>
      <c r="K12" s="59" t="s">
        <v>4</v>
      </c>
      <c r="L12" s="41" t="s">
        <v>4</v>
      </c>
      <c r="M12" s="166">
        <f t="shared" si="0"/>
        <v>6</v>
      </c>
      <c r="N12" s="164">
        <v>1415</v>
      </c>
      <c r="O12" s="165">
        <f t="shared" si="1"/>
        <v>4.2402826855123671E-3</v>
      </c>
    </row>
    <row r="13" spans="1:15" x14ac:dyDescent="0.2">
      <c r="A13" s="18" t="s">
        <v>35</v>
      </c>
      <c r="B13" s="16">
        <v>2</v>
      </c>
      <c r="C13" s="16">
        <v>1</v>
      </c>
      <c r="D13" s="16" t="s">
        <v>4</v>
      </c>
      <c r="E13" s="16" t="s">
        <v>4</v>
      </c>
      <c r="F13" s="16" t="s">
        <v>4</v>
      </c>
      <c r="G13" s="16" t="s">
        <v>4</v>
      </c>
      <c r="H13" s="16">
        <v>1</v>
      </c>
      <c r="I13" s="59" t="s">
        <v>4</v>
      </c>
      <c r="J13" s="59" t="s">
        <v>4</v>
      </c>
      <c r="K13" s="59" t="s">
        <v>4</v>
      </c>
      <c r="L13" s="41" t="s">
        <v>4</v>
      </c>
      <c r="M13" s="166">
        <f t="shared" si="0"/>
        <v>4</v>
      </c>
      <c r="N13" s="164">
        <v>2078</v>
      </c>
      <c r="O13" s="165">
        <f t="shared" si="1"/>
        <v>1.9249278152069298E-3</v>
      </c>
    </row>
    <row r="14" spans="1:15" x14ac:dyDescent="0.2">
      <c r="A14" s="18" t="s">
        <v>36</v>
      </c>
      <c r="B14" s="16">
        <v>3</v>
      </c>
      <c r="C14" s="16" t="s">
        <v>4</v>
      </c>
      <c r="D14" s="16" t="s">
        <v>4</v>
      </c>
      <c r="E14" s="16">
        <v>1</v>
      </c>
      <c r="F14" s="16" t="s">
        <v>4</v>
      </c>
      <c r="G14" s="16" t="s">
        <v>4</v>
      </c>
      <c r="H14" s="16" t="s">
        <v>4</v>
      </c>
      <c r="I14" s="59" t="s">
        <v>4</v>
      </c>
      <c r="J14" s="59" t="s">
        <v>4</v>
      </c>
      <c r="K14" s="59" t="s">
        <v>4</v>
      </c>
      <c r="L14" s="41" t="s">
        <v>4</v>
      </c>
      <c r="M14" s="166">
        <f t="shared" si="0"/>
        <v>4</v>
      </c>
      <c r="N14" s="164">
        <v>432</v>
      </c>
      <c r="O14" s="165">
        <f t="shared" si="1"/>
        <v>9.2592592592592587E-3</v>
      </c>
    </row>
    <row r="15" spans="1:15" x14ac:dyDescent="0.2">
      <c r="A15" s="18" t="s">
        <v>37</v>
      </c>
      <c r="B15" s="16">
        <v>5</v>
      </c>
      <c r="C15" s="16">
        <v>2</v>
      </c>
      <c r="D15" s="16">
        <v>2</v>
      </c>
      <c r="E15" s="16">
        <v>3</v>
      </c>
      <c r="F15" s="16">
        <v>1</v>
      </c>
      <c r="G15" s="16">
        <v>1</v>
      </c>
      <c r="H15" s="16" t="s">
        <v>4</v>
      </c>
      <c r="I15" s="59">
        <v>3</v>
      </c>
      <c r="J15" s="59" t="s">
        <v>4</v>
      </c>
      <c r="K15" s="59" t="s">
        <v>4</v>
      </c>
      <c r="L15" s="41" t="s">
        <v>4</v>
      </c>
      <c r="M15" s="166">
        <f t="shared" si="0"/>
        <v>17</v>
      </c>
      <c r="N15" s="164">
        <v>4399</v>
      </c>
      <c r="O15" s="165">
        <f t="shared" si="1"/>
        <v>3.864514662423278E-3</v>
      </c>
    </row>
    <row r="16" spans="1:15" x14ac:dyDescent="0.2">
      <c r="A16" s="18" t="s">
        <v>38</v>
      </c>
      <c r="B16" s="16">
        <v>2</v>
      </c>
      <c r="C16" s="16">
        <v>2</v>
      </c>
      <c r="D16" s="16" t="s">
        <v>4</v>
      </c>
      <c r="E16" s="16" t="s">
        <v>4</v>
      </c>
      <c r="F16" s="16" t="s">
        <v>4</v>
      </c>
      <c r="G16" s="16" t="s">
        <v>4</v>
      </c>
      <c r="H16" s="16" t="s">
        <v>4</v>
      </c>
      <c r="I16" s="59" t="s">
        <v>4</v>
      </c>
      <c r="J16" s="59" t="s">
        <v>4</v>
      </c>
      <c r="K16" s="59" t="s">
        <v>4</v>
      </c>
      <c r="L16" s="41" t="s">
        <v>4</v>
      </c>
      <c r="M16" s="166">
        <f t="shared" si="0"/>
        <v>4</v>
      </c>
      <c r="N16" s="164">
        <v>513</v>
      </c>
      <c r="O16" s="165">
        <f t="shared" si="1"/>
        <v>7.7972709551656916E-3</v>
      </c>
    </row>
    <row r="17" spans="1:15" x14ac:dyDescent="0.2">
      <c r="A17" s="18" t="s">
        <v>39</v>
      </c>
      <c r="B17" s="16">
        <v>2</v>
      </c>
      <c r="C17" s="16" t="s">
        <v>4</v>
      </c>
      <c r="D17" s="16" t="s">
        <v>4</v>
      </c>
      <c r="E17" s="16" t="s">
        <v>4</v>
      </c>
      <c r="F17" s="16" t="s">
        <v>4</v>
      </c>
      <c r="G17" s="16" t="s">
        <v>4</v>
      </c>
      <c r="H17" s="16" t="s">
        <v>4</v>
      </c>
      <c r="I17" s="59" t="s">
        <v>4</v>
      </c>
      <c r="J17" s="59" t="s">
        <v>4</v>
      </c>
      <c r="K17" s="59" t="s">
        <v>4</v>
      </c>
      <c r="L17" s="41" t="s">
        <v>4</v>
      </c>
      <c r="M17" s="166">
        <f t="shared" si="0"/>
        <v>2</v>
      </c>
      <c r="N17" s="164">
        <v>233</v>
      </c>
      <c r="O17" s="165">
        <f t="shared" si="1"/>
        <v>8.5836909871244635E-3</v>
      </c>
    </row>
    <row r="18" spans="1:15" x14ac:dyDescent="0.2">
      <c r="A18" s="18" t="s">
        <v>40</v>
      </c>
      <c r="B18" s="16" t="s">
        <v>4</v>
      </c>
      <c r="C18" s="16" t="s">
        <v>4</v>
      </c>
      <c r="D18" s="16">
        <v>1</v>
      </c>
      <c r="E18" s="16" t="s">
        <v>4</v>
      </c>
      <c r="F18" s="16" t="s">
        <v>4</v>
      </c>
      <c r="G18" s="16" t="s">
        <v>4</v>
      </c>
      <c r="H18" s="16">
        <v>1</v>
      </c>
      <c r="I18" s="59" t="s">
        <v>4</v>
      </c>
      <c r="J18" s="59" t="s">
        <v>4</v>
      </c>
      <c r="K18" s="59" t="s">
        <v>4</v>
      </c>
      <c r="L18" s="41" t="s">
        <v>4</v>
      </c>
      <c r="M18" s="166">
        <f t="shared" si="0"/>
        <v>2</v>
      </c>
      <c r="N18" s="164">
        <v>390</v>
      </c>
      <c r="O18" s="165">
        <f t="shared" si="1"/>
        <v>5.1282051282051282E-3</v>
      </c>
    </row>
    <row r="19" spans="1:15" x14ac:dyDescent="0.2">
      <c r="A19" s="18" t="s">
        <v>41</v>
      </c>
      <c r="B19" s="16" t="s">
        <v>4</v>
      </c>
      <c r="C19" s="16">
        <v>1</v>
      </c>
      <c r="D19" s="16" t="s">
        <v>4</v>
      </c>
      <c r="E19" s="16" t="s">
        <v>4</v>
      </c>
      <c r="F19" s="16" t="s">
        <v>4</v>
      </c>
      <c r="G19" s="16" t="s">
        <v>4</v>
      </c>
      <c r="H19" s="16" t="s">
        <v>4</v>
      </c>
      <c r="I19" s="59" t="s">
        <v>4</v>
      </c>
      <c r="J19" s="59" t="s">
        <v>4</v>
      </c>
      <c r="K19" s="59" t="s">
        <v>4</v>
      </c>
      <c r="L19" s="41" t="s">
        <v>4</v>
      </c>
      <c r="M19" s="166">
        <f t="shared" si="0"/>
        <v>1</v>
      </c>
      <c r="N19" s="164">
        <v>445</v>
      </c>
      <c r="O19" s="165">
        <f t="shared" si="1"/>
        <v>2.2471910112359553E-3</v>
      </c>
    </row>
    <row r="20" spans="1:15" x14ac:dyDescent="0.2">
      <c r="A20" s="18" t="s">
        <v>42</v>
      </c>
      <c r="B20" s="16">
        <v>9</v>
      </c>
      <c r="C20" s="16">
        <v>13</v>
      </c>
      <c r="D20" s="16">
        <v>1</v>
      </c>
      <c r="E20" s="16">
        <v>4</v>
      </c>
      <c r="F20" s="16">
        <v>3</v>
      </c>
      <c r="G20" s="16">
        <v>2</v>
      </c>
      <c r="H20" s="16">
        <v>1</v>
      </c>
      <c r="I20" s="59">
        <v>4</v>
      </c>
      <c r="J20" s="59">
        <v>2</v>
      </c>
      <c r="K20" s="59">
        <v>3</v>
      </c>
      <c r="L20" s="41">
        <v>2</v>
      </c>
      <c r="M20" s="166">
        <f t="shared" si="0"/>
        <v>44</v>
      </c>
      <c r="N20" s="164">
        <v>11570</v>
      </c>
      <c r="O20" s="165">
        <f t="shared" si="1"/>
        <v>3.8029386343993088E-3</v>
      </c>
    </row>
    <row r="21" spans="1:15" x14ac:dyDescent="0.2">
      <c r="A21" s="18" t="s">
        <v>43</v>
      </c>
      <c r="B21" s="16" t="s">
        <v>4</v>
      </c>
      <c r="C21" s="16" t="s">
        <v>4</v>
      </c>
      <c r="D21" s="16" t="s">
        <v>4</v>
      </c>
      <c r="E21" s="16" t="s">
        <v>4</v>
      </c>
      <c r="F21" s="16">
        <v>1</v>
      </c>
      <c r="G21" s="16" t="s">
        <v>4</v>
      </c>
      <c r="H21" s="16" t="s">
        <v>4</v>
      </c>
      <c r="I21" s="59" t="s">
        <v>4</v>
      </c>
      <c r="J21" s="59" t="s">
        <v>4</v>
      </c>
      <c r="K21" s="59" t="s">
        <v>4</v>
      </c>
      <c r="L21" s="41" t="s">
        <v>4</v>
      </c>
      <c r="M21" s="166">
        <f t="shared" si="0"/>
        <v>1</v>
      </c>
      <c r="N21" s="164">
        <v>284</v>
      </c>
      <c r="O21" s="165">
        <f t="shared" si="1"/>
        <v>3.5211267605633804E-3</v>
      </c>
    </row>
    <row r="22" spans="1:15" x14ac:dyDescent="0.2">
      <c r="A22" s="18" t="s">
        <v>91</v>
      </c>
      <c r="B22" s="16" t="s">
        <v>4</v>
      </c>
      <c r="C22" s="16" t="s">
        <v>4</v>
      </c>
      <c r="D22" s="16" t="s">
        <v>4</v>
      </c>
      <c r="E22" s="16" t="s">
        <v>4</v>
      </c>
      <c r="F22" s="16" t="s">
        <v>4</v>
      </c>
      <c r="G22" s="16">
        <v>1</v>
      </c>
      <c r="H22" s="16">
        <v>3</v>
      </c>
      <c r="I22" s="59">
        <v>1</v>
      </c>
      <c r="J22" s="59" t="s">
        <v>4</v>
      </c>
      <c r="K22" s="59">
        <v>1</v>
      </c>
      <c r="L22" s="41">
        <v>3</v>
      </c>
      <c r="M22" s="166">
        <f t="shared" si="0"/>
        <v>9</v>
      </c>
      <c r="N22" s="164">
        <v>2458</v>
      </c>
      <c r="O22" s="165">
        <f t="shared" si="1"/>
        <v>3.6615134255492269E-3</v>
      </c>
    </row>
    <row r="23" spans="1:15" x14ac:dyDescent="0.2">
      <c r="A23" s="18" t="s">
        <v>44</v>
      </c>
      <c r="B23" s="16" t="s">
        <v>4</v>
      </c>
      <c r="C23" s="16">
        <v>1</v>
      </c>
      <c r="D23" s="16" t="s">
        <v>4</v>
      </c>
      <c r="E23" s="16" t="s">
        <v>4</v>
      </c>
      <c r="F23" s="16" t="s">
        <v>4</v>
      </c>
      <c r="G23" s="16">
        <v>1</v>
      </c>
      <c r="H23" s="16" t="s">
        <v>4</v>
      </c>
      <c r="I23" s="59" t="s">
        <v>4</v>
      </c>
      <c r="J23" s="59" t="s">
        <v>4</v>
      </c>
      <c r="K23" s="59" t="s">
        <v>4</v>
      </c>
      <c r="L23" s="41" t="s">
        <v>4</v>
      </c>
      <c r="M23" s="166">
        <f t="shared" si="0"/>
        <v>2</v>
      </c>
      <c r="N23" s="164">
        <v>675</v>
      </c>
      <c r="O23" s="165">
        <f t="shared" si="1"/>
        <v>2.9629629629629628E-3</v>
      </c>
    </row>
    <row r="24" spans="1:15" x14ac:dyDescent="0.2">
      <c r="A24" s="18" t="s">
        <v>45</v>
      </c>
      <c r="B24" s="16">
        <v>18</v>
      </c>
      <c r="C24" s="16">
        <v>1</v>
      </c>
      <c r="D24" s="16">
        <v>3</v>
      </c>
      <c r="E24" s="16">
        <v>6</v>
      </c>
      <c r="F24" s="16">
        <v>1</v>
      </c>
      <c r="G24" s="16">
        <v>2</v>
      </c>
      <c r="H24" s="16">
        <v>1</v>
      </c>
      <c r="I24" s="59" t="s">
        <v>4</v>
      </c>
      <c r="J24" s="59" t="s">
        <v>4</v>
      </c>
      <c r="K24" s="59">
        <v>1</v>
      </c>
      <c r="L24" s="41">
        <v>2</v>
      </c>
      <c r="M24" s="166">
        <f t="shared" si="0"/>
        <v>35</v>
      </c>
      <c r="N24" s="164">
        <v>12195</v>
      </c>
      <c r="O24" s="165">
        <f t="shared" si="1"/>
        <v>2.870028700287003E-3</v>
      </c>
    </row>
    <row r="25" spans="1:15" x14ac:dyDescent="0.2">
      <c r="A25" s="18" t="s">
        <v>72</v>
      </c>
      <c r="B25" s="16" t="s">
        <v>4</v>
      </c>
      <c r="C25" s="16">
        <v>1</v>
      </c>
      <c r="D25" s="16" t="s">
        <v>4</v>
      </c>
      <c r="E25" s="16" t="s">
        <v>4</v>
      </c>
      <c r="F25" s="16" t="s">
        <v>4</v>
      </c>
      <c r="G25" s="16" t="s">
        <v>4</v>
      </c>
      <c r="H25" s="16" t="s">
        <v>4</v>
      </c>
      <c r="I25" s="59" t="s">
        <v>4</v>
      </c>
      <c r="J25" s="59">
        <v>1</v>
      </c>
      <c r="K25" s="59" t="s">
        <v>4</v>
      </c>
      <c r="L25" s="41" t="s">
        <v>4</v>
      </c>
      <c r="M25" s="166">
        <f t="shared" si="0"/>
        <v>2</v>
      </c>
      <c r="N25" s="164">
        <v>113</v>
      </c>
      <c r="O25" s="165">
        <f t="shared" si="1"/>
        <v>1.7699115044247787E-2</v>
      </c>
    </row>
    <row r="26" spans="1:15" x14ac:dyDescent="0.2">
      <c r="A26" s="18" t="s">
        <v>46</v>
      </c>
      <c r="B26" s="16">
        <v>1</v>
      </c>
      <c r="C26" s="16">
        <v>4</v>
      </c>
      <c r="D26" s="16" t="s">
        <v>4</v>
      </c>
      <c r="E26" s="16" t="s">
        <v>4</v>
      </c>
      <c r="F26" s="16" t="s">
        <v>4</v>
      </c>
      <c r="G26" s="16" t="s">
        <v>4</v>
      </c>
      <c r="H26" s="16" t="s">
        <v>4</v>
      </c>
      <c r="I26" s="59" t="s">
        <v>4</v>
      </c>
      <c r="J26" s="59" t="s">
        <v>4</v>
      </c>
      <c r="K26" s="59" t="s">
        <v>4</v>
      </c>
      <c r="L26" s="41" t="s">
        <v>4</v>
      </c>
      <c r="M26" s="166">
        <f t="shared" si="0"/>
        <v>5</v>
      </c>
      <c r="N26" s="164">
        <v>464</v>
      </c>
      <c r="O26" s="165">
        <f t="shared" si="1"/>
        <v>1.0775862068965518E-2</v>
      </c>
    </row>
    <row r="27" spans="1:15" ht="14.25" x14ac:dyDescent="0.2">
      <c r="A27" s="18" t="s">
        <v>67</v>
      </c>
      <c r="B27" s="17" t="s">
        <v>4</v>
      </c>
      <c r="C27" s="17" t="s">
        <v>4</v>
      </c>
      <c r="D27" s="17" t="s">
        <v>4</v>
      </c>
      <c r="E27" s="17" t="s">
        <v>4</v>
      </c>
      <c r="F27" s="17" t="s">
        <v>4</v>
      </c>
      <c r="G27" s="16" t="s">
        <v>4</v>
      </c>
      <c r="H27" s="16" t="s">
        <v>4</v>
      </c>
      <c r="I27" s="59" t="s">
        <v>4</v>
      </c>
      <c r="J27" s="59" t="s">
        <v>4</v>
      </c>
      <c r="K27" s="59" t="s">
        <v>4</v>
      </c>
      <c r="L27" s="41" t="s">
        <v>4</v>
      </c>
      <c r="M27" s="166">
        <f t="shared" si="0"/>
        <v>0</v>
      </c>
      <c r="N27" s="167">
        <v>1196</v>
      </c>
      <c r="O27" s="165">
        <f t="shared" si="1"/>
        <v>0</v>
      </c>
    </row>
    <row r="28" spans="1:15" x14ac:dyDescent="0.2">
      <c r="A28" s="18" t="s">
        <v>47</v>
      </c>
      <c r="B28" s="16">
        <v>12</v>
      </c>
      <c r="C28" s="16">
        <v>7</v>
      </c>
      <c r="D28" s="16">
        <v>2</v>
      </c>
      <c r="E28" s="16" t="s">
        <v>4</v>
      </c>
      <c r="F28" s="16" t="s">
        <v>4</v>
      </c>
      <c r="G28" s="16" t="s">
        <v>4</v>
      </c>
      <c r="H28" s="16">
        <v>2</v>
      </c>
      <c r="I28" s="59" t="s">
        <v>4</v>
      </c>
      <c r="J28" s="59">
        <v>2</v>
      </c>
      <c r="K28" s="59" t="s">
        <v>4</v>
      </c>
      <c r="L28" s="41" t="s">
        <v>4</v>
      </c>
      <c r="M28" s="166">
        <f t="shared" si="0"/>
        <v>25</v>
      </c>
      <c r="N28" s="164">
        <v>30122</v>
      </c>
      <c r="O28" s="165">
        <f t="shared" si="1"/>
        <v>8.2995817010822655E-4</v>
      </c>
    </row>
    <row r="29" spans="1:15" ht="14.25" x14ac:dyDescent="0.2">
      <c r="A29" s="18" t="s">
        <v>68</v>
      </c>
      <c r="B29" s="16" t="s">
        <v>4</v>
      </c>
      <c r="C29" s="16">
        <v>4</v>
      </c>
      <c r="D29" s="16">
        <v>3</v>
      </c>
      <c r="E29" s="16">
        <v>1</v>
      </c>
      <c r="F29" s="16">
        <v>1</v>
      </c>
      <c r="G29" s="16" t="s">
        <v>4</v>
      </c>
      <c r="H29" s="16" t="s">
        <v>4</v>
      </c>
      <c r="I29" s="59" t="s">
        <v>4</v>
      </c>
      <c r="J29" s="78" t="s">
        <v>4</v>
      </c>
      <c r="K29" s="78" t="s">
        <v>4</v>
      </c>
      <c r="L29" s="41" t="s">
        <v>4</v>
      </c>
      <c r="M29" s="168">
        <f t="shared" si="0"/>
        <v>9</v>
      </c>
      <c r="N29" s="164">
        <v>54667</v>
      </c>
      <c r="O29" s="169">
        <f t="shared" si="1"/>
        <v>1.6463314248083854E-4</v>
      </c>
    </row>
    <row r="30" spans="1:15" ht="13.5" thickBot="1" x14ac:dyDescent="0.25">
      <c r="A30" s="173" t="s">
        <v>1</v>
      </c>
      <c r="B30" s="19">
        <f>SUM(B5:B29)</f>
        <v>81</v>
      </c>
      <c r="C30" s="19">
        <f t="shared" ref="C30:J30" si="2">SUM(C5:C29)</f>
        <v>50</v>
      </c>
      <c r="D30" s="19">
        <f t="shared" si="2"/>
        <v>28</v>
      </c>
      <c r="E30" s="19">
        <f t="shared" si="2"/>
        <v>30</v>
      </c>
      <c r="F30" s="19">
        <f t="shared" si="2"/>
        <v>18</v>
      </c>
      <c r="G30" s="19">
        <f t="shared" si="2"/>
        <v>10</v>
      </c>
      <c r="H30" s="19">
        <f t="shared" si="2"/>
        <v>12</v>
      </c>
      <c r="I30" s="42">
        <f t="shared" si="2"/>
        <v>16</v>
      </c>
      <c r="J30" s="79">
        <f t="shared" si="2"/>
        <v>9</v>
      </c>
      <c r="K30" s="79">
        <f t="shared" ref="K30:L30" si="3">SUM(K5:K29)</f>
        <v>7</v>
      </c>
      <c r="L30" s="155">
        <f t="shared" si="3"/>
        <v>15</v>
      </c>
      <c r="M30" s="170">
        <f>SUM(M5:M29)</f>
        <v>276</v>
      </c>
      <c r="N30" s="171">
        <f>SUM(N5:N29)</f>
        <v>165319</v>
      </c>
      <c r="O30" s="172">
        <f>M30/N30</f>
        <v>1.6694995735517394E-3</v>
      </c>
    </row>
    <row r="32" spans="1:15" ht="14.25" x14ac:dyDescent="0.2">
      <c r="A32" s="2" t="s">
        <v>69</v>
      </c>
    </row>
    <row r="33" spans="1:1" ht="14.25" x14ac:dyDescent="0.2">
      <c r="A33" s="2" t="s">
        <v>70</v>
      </c>
    </row>
  </sheetData>
  <mergeCells count="3">
    <mergeCell ref="A3:A4"/>
    <mergeCell ref="M3:O3"/>
    <mergeCell ref="B3:I3"/>
  </mergeCells>
  <phoneticPr fontId="5" type="noConversion"/>
  <pageMargins left="0.75" right="0.75" top="1" bottom="1" header="0.5" footer="0.5"/>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0"/>
  <sheetViews>
    <sheetView showGridLines="0" zoomScaleNormal="100" workbookViewId="0">
      <selection activeCell="B35" sqref="B35"/>
    </sheetView>
  </sheetViews>
  <sheetFormatPr defaultColWidth="9.140625" defaultRowHeight="12.75" x14ac:dyDescent="0.2"/>
  <cols>
    <col min="1" max="1" width="23.85546875" style="1" customWidth="1"/>
    <col min="2" max="2" width="14.140625" style="1" customWidth="1"/>
    <col min="3" max="16384" width="9.140625" style="1"/>
  </cols>
  <sheetData>
    <row r="1" spans="1:4" x14ac:dyDescent="0.2">
      <c r="A1" s="8" t="s">
        <v>48</v>
      </c>
    </row>
    <row r="3" spans="1:4" x14ac:dyDescent="0.2">
      <c r="A3" s="1" t="s">
        <v>63</v>
      </c>
    </row>
    <row r="4" spans="1:4" x14ac:dyDescent="0.2">
      <c r="A4" s="49" t="s">
        <v>107</v>
      </c>
    </row>
    <row r="5" spans="1:4" x14ac:dyDescent="0.2">
      <c r="A5" s="1" t="s">
        <v>55</v>
      </c>
    </row>
    <row r="6" spans="1:4" x14ac:dyDescent="0.2">
      <c r="A6" s="58" t="s">
        <v>113</v>
      </c>
      <c r="D6" s="61"/>
    </row>
    <row r="8" spans="1:4" x14ac:dyDescent="0.2">
      <c r="A8" s="1" t="s">
        <v>73</v>
      </c>
    </row>
    <row r="9" spans="1:4" x14ac:dyDescent="0.2">
      <c r="A9" s="1" t="s">
        <v>74</v>
      </c>
    </row>
    <row r="10" spans="1:4" x14ac:dyDescent="0.2">
      <c r="A10" s="1" t="s">
        <v>75</v>
      </c>
    </row>
    <row r="12" spans="1:4" x14ac:dyDescent="0.2">
      <c r="A12" s="1" t="s">
        <v>76</v>
      </c>
    </row>
    <row r="13" spans="1:4" x14ac:dyDescent="0.2">
      <c r="A13" s="22" t="s">
        <v>77</v>
      </c>
    </row>
    <row r="14" spans="1:4" x14ac:dyDescent="0.2">
      <c r="A14" s="1" t="s">
        <v>78</v>
      </c>
    </row>
    <row r="15" spans="1:4" x14ac:dyDescent="0.2">
      <c r="A15" s="1" t="s">
        <v>79</v>
      </c>
    </row>
    <row r="16" spans="1:4" x14ac:dyDescent="0.2">
      <c r="A16" s="1" t="s">
        <v>80</v>
      </c>
    </row>
    <row r="18" spans="1:4" x14ac:dyDescent="0.2">
      <c r="A18" s="1" t="s">
        <v>81</v>
      </c>
    </row>
    <row r="19" spans="1:4" x14ac:dyDescent="0.2">
      <c r="A19" s="1" t="s">
        <v>82</v>
      </c>
    </row>
    <row r="21" spans="1:4" x14ac:dyDescent="0.2">
      <c r="A21" s="8" t="s">
        <v>131</v>
      </c>
    </row>
    <row r="22" spans="1:4" x14ac:dyDescent="0.2">
      <c r="A22" s="8" t="s">
        <v>130</v>
      </c>
    </row>
    <row r="23" spans="1:4" x14ac:dyDescent="0.2">
      <c r="A23" s="8" t="s">
        <v>129</v>
      </c>
    </row>
    <row r="24" spans="1:4" x14ac:dyDescent="0.2">
      <c r="A24" s="49"/>
    </row>
    <row r="25" spans="1:4" x14ac:dyDescent="0.2">
      <c r="A25" s="1" t="s">
        <v>49</v>
      </c>
    </row>
    <row r="26" spans="1:4" x14ac:dyDescent="0.2">
      <c r="A26" s="1" t="s">
        <v>50</v>
      </c>
    </row>
    <row r="28" spans="1:4" x14ac:dyDescent="0.2">
      <c r="A28" s="8" t="s">
        <v>51</v>
      </c>
      <c r="B28" s="49" t="s">
        <v>108</v>
      </c>
      <c r="C28" s="61"/>
      <c r="D28" s="61"/>
    </row>
    <row r="29" spans="1:4" x14ac:dyDescent="0.2">
      <c r="A29" s="49"/>
      <c r="B29" s="49" t="s">
        <v>109</v>
      </c>
      <c r="C29" s="61"/>
      <c r="D29" s="61"/>
    </row>
    <row r="30" spans="1:4" x14ac:dyDescent="0.2">
      <c r="A30" s="49"/>
      <c r="B30" s="49" t="s">
        <v>110</v>
      </c>
      <c r="C30" s="61"/>
      <c r="D30" s="61"/>
    </row>
    <row r="31" spans="1:4" x14ac:dyDescent="0.2">
      <c r="A31" s="49"/>
      <c r="B31" s="49" t="s">
        <v>52</v>
      </c>
      <c r="C31" s="61"/>
      <c r="D31" s="61"/>
    </row>
    <row r="32" spans="1:4" x14ac:dyDescent="0.2">
      <c r="A32" s="49"/>
      <c r="B32" s="49" t="s">
        <v>111</v>
      </c>
      <c r="C32" s="61"/>
      <c r="D32" s="61"/>
    </row>
    <row r="33" spans="1:5" x14ac:dyDescent="0.2">
      <c r="A33" s="61"/>
      <c r="B33" s="61"/>
      <c r="C33" s="61"/>
      <c r="D33" s="61"/>
    </row>
    <row r="34" spans="1:5" x14ac:dyDescent="0.2">
      <c r="A34" s="8" t="s">
        <v>53</v>
      </c>
      <c r="B34" s="80" t="s">
        <v>114</v>
      </c>
      <c r="C34" s="61"/>
      <c r="D34" s="61"/>
    </row>
    <row r="35" spans="1:5" x14ac:dyDescent="0.2">
      <c r="A35" s="61"/>
      <c r="B35" s="61"/>
      <c r="C35" s="61"/>
      <c r="D35" s="61"/>
    </row>
    <row r="36" spans="1:5" x14ac:dyDescent="0.2">
      <c r="A36" s="8" t="s">
        <v>54</v>
      </c>
      <c r="B36" s="58" t="s">
        <v>112</v>
      </c>
      <c r="E36" s="61"/>
    </row>
    <row r="37" spans="1:5" x14ac:dyDescent="0.2">
      <c r="B37" s="49"/>
    </row>
    <row r="38" spans="1:5" x14ac:dyDescent="0.2">
      <c r="A38" s="8" t="s">
        <v>64</v>
      </c>
      <c r="B38" s="49" t="s">
        <v>115</v>
      </c>
    </row>
    <row r="39" spans="1:5" x14ac:dyDescent="0.2">
      <c r="B39" s="49"/>
    </row>
    <row r="40" spans="1:5" x14ac:dyDescent="0.2">
      <c r="A40" s="8" t="s">
        <v>83</v>
      </c>
      <c r="B40" s="81">
        <v>44055</v>
      </c>
      <c r="C40" s="61"/>
    </row>
  </sheetData>
  <phoneticPr fontId="5" type="noConversion"/>
  <hyperlinks>
    <hyperlink ref="A6" r:id="rId1"/>
    <hyperlink ref="B36" r:id="rId2"/>
  </hyperlinks>
  <pageMargins left="0.75" right="0.75" top="1" bottom="1" header="0.5" footer="0.5"/>
  <pageSetup paperSize="9" scale="95" orientation="landscape" r:id="rId3"/>
  <headerFooter alignWithMargins="0"/>
  <drawing r:id="rId4"/>
  <legacyDrawing r:id="rId5"/>
  <oleObjects>
    <mc:AlternateContent xmlns:mc="http://schemas.openxmlformats.org/markup-compatibility/2006">
      <mc:Choice Requires="x14">
        <oleObject shapeId="1025" r:id="rId6">
          <objectPr defaultSize="0" autoPict="0" r:id="rId7">
            <anchor moveWithCells="1" sizeWithCells="1">
              <from>
                <xdr:col>7</xdr:col>
                <xdr:colOff>9525</xdr:colOff>
                <xdr:row>0</xdr:row>
                <xdr:rowOff>9525</xdr:rowOff>
              </from>
              <to>
                <xdr:col>9</xdr:col>
                <xdr:colOff>0</xdr:colOff>
                <xdr:row>7</xdr:row>
                <xdr:rowOff>9525</xdr:rowOff>
              </to>
            </anchor>
          </objectPr>
        </oleObject>
      </mc:Choice>
      <mc:Fallback>
        <oleObject shapeId="102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Table 1</vt:lpstr>
      <vt:lpstr>Figure 1</vt:lpstr>
      <vt:lpstr>Table 2</vt:lpstr>
      <vt:lpstr>Table 3</vt:lpstr>
      <vt:lpstr>Table 4</vt:lpstr>
      <vt:lpstr>Table 5</vt:lpstr>
      <vt:lpstr>Notes</vt:lpstr>
      <vt:lpstr>'Table 1'!Print_Area</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O'Neill (1456545)</dc:creator>
  <cp:lastModifiedBy>Carly Gordon</cp:lastModifiedBy>
  <cp:lastPrinted>2012-06-01T12:18:50Z</cp:lastPrinted>
  <dcterms:created xsi:type="dcterms:W3CDTF">2010-04-12T08:12:56Z</dcterms:created>
  <dcterms:modified xsi:type="dcterms:W3CDTF">2021-06-25T09:16:18Z</dcterms:modified>
</cp:coreProperties>
</file>