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STATISTICIANS\QES\QES Statistical Bulletin\Internet Tables\"/>
    </mc:Choice>
  </mc:AlternateContent>
  <bookViews>
    <workbookView xWindow="0" yWindow="135" windowWidth="15195" windowHeight="7425" tabRatio="875" firstSheet="118" activeTab="118"/>
  </bookViews>
  <sheets>
    <sheet name="Jun 74" sheetId="61" r:id="rId1"/>
    <sheet name="Jun 75" sheetId="62" r:id="rId2"/>
    <sheet name="Jun 76" sheetId="63" r:id="rId3"/>
    <sheet name="Sep 77" sheetId="64" r:id="rId4"/>
    <sheet name="Dec 77" sheetId="65" r:id="rId5"/>
    <sheet name="Jun 78" sheetId="66" r:id="rId6"/>
    <sheet name="Mar 78" sheetId="67" r:id="rId7"/>
    <sheet name="Dec 78" sheetId="68" r:id="rId8"/>
    <sheet name="Mar 79" sheetId="69" r:id="rId9"/>
    <sheet name="Jun 79" sheetId="70" r:id="rId10"/>
    <sheet name="Sep 79" sheetId="71" r:id="rId11"/>
    <sheet name="Dec 79" sheetId="72" r:id="rId12"/>
    <sheet name="Mar 80" sheetId="73" r:id="rId13"/>
    <sheet name="Jun 80" sheetId="74" r:id="rId14"/>
    <sheet name="Sep 80" sheetId="75" r:id="rId15"/>
    <sheet name="Dec 80" sheetId="76" r:id="rId16"/>
    <sheet name="Mar 81" sheetId="77" r:id="rId17"/>
    <sheet name="Jun 81" sheetId="78" r:id="rId18"/>
    <sheet name="Sep 81" sheetId="79" r:id="rId19"/>
    <sheet name="Dec 81" sheetId="80" r:id="rId20"/>
    <sheet name="Mar 82" sheetId="81" r:id="rId21"/>
    <sheet name="Jun 82" sheetId="82" r:id="rId22"/>
    <sheet name="Sep 82" sheetId="83" r:id="rId23"/>
    <sheet name="Dec 82" sheetId="84" r:id="rId24"/>
    <sheet name="Mar 83" sheetId="85" r:id="rId25"/>
    <sheet name="Jun 83" sheetId="86" r:id="rId26"/>
    <sheet name="Sep 83" sheetId="87" r:id="rId27"/>
    <sheet name="Dec 83" sheetId="88" r:id="rId28"/>
    <sheet name="Mar 84" sheetId="89" r:id="rId29"/>
    <sheet name="Jun 84" sheetId="90" r:id="rId30"/>
    <sheet name="Sep 84" sheetId="91" r:id="rId31"/>
    <sheet name="Dec 84" sheetId="92" r:id="rId32"/>
    <sheet name="Mar 85" sheetId="93" r:id="rId33"/>
    <sheet name="Jun 85" sheetId="94" r:id="rId34"/>
    <sheet name="Sep 85" sheetId="95" r:id="rId35"/>
    <sheet name="Dec 85" sheetId="96" r:id="rId36"/>
    <sheet name="Mar 86" sheetId="97" r:id="rId37"/>
    <sheet name="Jun 86" sheetId="98" r:id="rId38"/>
    <sheet name="Sep 86" sheetId="99" r:id="rId39"/>
    <sheet name="Dec 86" sheetId="100" r:id="rId40"/>
    <sheet name="Mar 87" sheetId="101" r:id="rId41"/>
    <sheet name="Jun 87" sheetId="102" r:id="rId42"/>
    <sheet name="Sep 87" sheetId="103" r:id="rId43"/>
    <sheet name="Dec 87" sheetId="104" r:id="rId44"/>
    <sheet name="Mar 88" sheetId="105" r:id="rId45"/>
    <sheet name="jun 88" sheetId="106" r:id="rId46"/>
    <sheet name="Sep 88" sheetId="107" r:id="rId47"/>
    <sheet name="Dec 88" sheetId="108" r:id="rId48"/>
    <sheet name="Mar 89" sheetId="109" r:id="rId49"/>
    <sheet name="Jun 89" sheetId="110" r:id="rId50"/>
    <sheet name="Sep 89" sheetId="111" r:id="rId51"/>
    <sheet name="Dec 89" sheetId="112" r:id="rId52"/>
    <sheet name="Mar 90" sheetId="113" r:id="rId53"/>
    <sheet name="Jun 90" sheetId="114" r:id="rId54"/>
    <sheet name="Sep 90" sheetId="115" r:id="rId55"/>
    <sheet name="Dec 90" sheetId="116" r:id="rId56"/>
    <sheet name="Mar 91" sheetId="117" r:id="rId57"/>
    <sheet name="Jun 91" sheetId="118" r:id="rId58"/>
    <sheet name="Sep 91" sheetId="119" r:id="rId59"/>
    <sheet name="Dec 91" sheetId="120" r:id="rId60"/>
    <sheet name="Mar 92" sheetId="121" r:id="rId61"/>
    <sheet name="Jun 92" sheetId="122" r:id="rId62"/>
    <sheet name="Sep 92" sheetId="123" r:id="rId63"/>
    <sheet name="Dec 92" sheetId="124" r:id="rId64"/>
    <sheet name="Jun 93" sheetId="125" r:id="rId65"/>
    <sheet name="Sep 93" sheetId="126" r:id="rId66"/>
    <sheet name="Dec 93" sheetId="127" r:id="rId67"/>
    <sheet name="Mar 93" sheetId="128" r:id="rId68"/>
    <sheet name="Mar 94" sheetId="129" r:id="rId69"/>
    <sheet name="Jun 94" sheetId="130" r:id="rId70"/>
    <sheet name="Sep 94" sheetId="131" r:id="rId71"/>
    <sheet name="Dec 94" sheetId="132" r:id="rId72"/>
    <sheet name="Mar 95" sheetId="133" r:id="rId73"/>
    <sheet name="Jun 95" sheetId="134" r:id="rId74"/>
    <sheet name="Sep 95" sheetId="135" r:id="rId75"/>
    <sheet name="Dec 95" sheetId="136" r:id="rId76"/>
    <sheet name="Mar 96" sheetId="137" r:id="rId77"/>
    <sheet name="Jun 96" sheetId="138" r:id="rId78"/>
    <sheet name="Sep 96" sheetId="139" r:id="rId79"/>
    <sheet name="Dec 96" sheetId="140" r:id="rId80"/>
    <sheet name="Mar 97" sheetId="141" r:id="rId81"/>
    <sheet name="Jun 97" sheetId="142" r:id="rId82"/>
    <sheet name="Sep 97" sheetId="143" r:id="rId83"/>
    <sheet name="Dec 97" sheetId="144" r:id="rId84"/>
    <sheet name="Mar 98" sheetId="145" r:id="rId85"/>
    <sheet name="Jun 98" sheetId="146" r:id="rId86"/>
    <sheet name="Sep 98" sheetId="147" r:id="rId87"/>
    <sheet name="Dec 98" sheetId="148" r:id="rId88"/>
    <sheet name="Mar 99" sheetId="149" r:id="rId89"/>
    <sheet name="Jun 99" sheetId="150" r:id="rId90"/>
    <sheet name="Sep 99" sheetId="151" r:id="rId91"/>
    <sheet name="Dec 99" sheetId="152" r:id="rId92"/>
    <sheet name="Mar 00" sheetId="153" r:id="rId93"/>
    <sheet name="Jun 00" sheetId="154" r:id="rId94"/>
    <sheet name="Sep 00" sheetId="155" r:id="rId95"/>
    <sheet name="Dec 00" sheetId="156" r:id="rId96"/>
    <sheet name="Mar 01" sheetId="157" r:id="rId97"/>
    <sheet name="June 01" sheetId="158" r:id="rId98"/>
    <sheet name="Sep 01" sheetId="159" r:id="rId99"/>
    <sheet name="Dec 01" sheetId="160" r:id="rId100"/>
    <sheet name="Mar 02" sheetId="161" r:id="rId101"/>
    <sheet name="Jun 02" sheetId="162" r:id="rId102"/>
    <sheet name="Sep 02" sheetId="163" r:id="rId103"/>
    <sheet name="Dec 02" sheetId="164" r:id="rId104"/>
    <sheet name="Mar 03" sheetId="165" r:id="rId105"/>
    <sheet name="Jun 03" sheetId="166" r:id="rId106"/>
    <sheet name="Sep 03" sheetId="167" r:id="rId107"/>
    <sheet name="Dec 03" sheetId="168" r:id="rId108"/>
    <sheet name="Mar 04" sheetId="169" r:id="rId109"/>
    <sheet name="Jun 04" sheetId="170" r:id="rId110"/>
    <sheet name="Sep 04" sheetId="171" r:id="rId111"/>
    <sheet name="Dec 04" sheetId="172" r:id="rId112"/>
    <sheet name="Mar 05" sheetId="173" r:id="rId113"/>
    <sheet name="Jun 05" sheetId="174" r:id="rId114"/>
    <sheet name="Sep 05" sheetId="175" r:id="rId115"/>
    <sheet name="Dec 05" sheetId="176" r:id="rId116"/>
    <sheet name="Mar 06" sheetId="177" r:id="rId117"/>
    <sheet name="Jun 06" sheetId="178" r:id="rId118"/>
    <sheet name="Sep 06" sheetId="179" r:id="rId119"/>
  </sheets>
  <definedNames>
    <definedName name="_xlnm.Print_Area" localSheetId="99">'Dec 01'!$B$2:$G$49</definedName>
    <definedName name="_xlnm.Print_Area" localSheetId="103">'Dec 02'!$B$2:$G$49</definedName>
    <definedName name="_xlnm.Print_Area" localSheetId="107">'Dec 03'!$B$2:$G$52</definedName>
    <definedName name="_xlnm.Print_Area" localSheetId="111">'Dec 04'!$B$2:$G$52</definedName>
    <definedName name="_xlnm.Print_Area" localSheetId="115">'Dec 05'!$B$2:$G$52</definedName>
    <definedName name="_xlnm.Print_Area" localSheetId="101">'Jun 02'!$B$2:$G$49</definedName>
    <definedName name="_xlnm.Print_Area" localSheetId="105">'Jun 03'!$B$2:$G$49</definedName>
    <definedName name="_xlnm.Print_Area" localSheetId="109">'Jun 04'!$B$2:$G$52</definedName>
    <definedName name="_xlnm.Print_Area" localSheetId="113">'Jun 05'!$B$2:$G$52</definedName>
    <definedName name="_xlnm.Print_Area" localSheetId="117">'Jun 06'!$B$2:$G$52</definedName>
    <definedName name="_xlnm.Print_Area" localSheetId="33">'Jun 85'!$A$1:$D$39</definedName>
    <definedName name="_xlnm.Print_Area" localSheetId="37">'Jun 86'!$A$1:$D$39</definedName>
    <definedName name="_xlnm.Print_Area" localSheetId="100">'Mar 02'!$B$2:$G$49</definedName>
    <definedName name="_xlnm.Print_Area" localSheetId="104">'Mar 03'!$B$2:$G$49</definedName>
    <definedName name="_xlnm.Print_Area" localSheetId="108">'Mar 04'!$B$2:$G$52</definedName>
    <definedName name="_xlnm.Print_Area" localSheetId="112">'Mar 05'!$B$2:$G$52</definedName>
    <definedName name="_xlnm.Print_Area" localSheetId="116">'Mar 06'!$B$2:$G$52</definedName>
    <definedName name="_xlnm.Print_Area" localSheetId="36">'Mar 86'!$A$1:$D$41</definedName>
    <definedName name="_xlnm.Print_Area" localSheetId="102">'Sep 02'!$B$2:$G$49</definedName>
    <definedName name="_xlnm.Print_Area" localSheetId="106">'Sep 03'!$B$2:$G$49</definedName>
    <definedName name="_xlnm.Print_Area" localSheetId="110">'Sep 04'!$B$2:$G$52</definedName>
    <definedName name="_xlnm.Print_Area" localSheetId="114">'Sep 05'!$B$2:$G$52</definedName>
    <definedName name="_xlnm.Print_Area" localSheetId="118">'Sep 06'!$B$2:$G$52</definedName>
    <definedName name="_xlnm.Print_Area" localSheetId="34">'Sep 85'!$A$1:$D$39</definedName>
  </definedNames>
  <calcPr calcId="152511"/>
</workbook>
</file>

<file path=xl/calcChain.xml><?xml version="1.0" encoding="utf-8"?>
<calcChain xmlns="http://schemas.openxmlformats.org/spreadsheetml/2006/main">
  <c r="G49" i="175" l="1"/>
  <c r="G48" i="175"/>
  <c r="F47" i="175"/>
  <c r="E47" i="175"/>
  <c r="G45" i="175"/>
  <c r="G44" i="175"/>
  <c r="G43" i="175"/>
  <c r="G42" i="175"/>
  <c r="G41" i="175"/>
  <c r="G40" i="175"/>
  <c r="G39" i="175"/>
  <c r="G38" i="175"/>
  <c r="G37" i="175"/>
  <c r="G36" i="175"/>
  <c r="G35" i="175"/>
  <c r="G34" i="175"/>
  <c r="G33" i="175"/>
  <c r="G32" i="175"/>
  <c r="F31" i="175"/>
  <c r="E31" i="175"/>
  <c r="G30" i="175"/>
  <c r="G29" i="175"/>
  <c r="G28" i="175"/>
  <c r="G27" i="175"/>
  <c r="G26" i="175"/>
  <c r="G25" i="175"/>
  <c r="G24" i="175"/>
  <c r="G23" i="175"/>
  <c r="G22" i="175"/>
  <c r="G21" i="175"/>
  <c r="G20" i="175"/>
  <c r="F20" i="175"/>
  <c r="F8" i="175" s="1"/>
  <c r="E20" i="175"/>
  <c r="G19" i="175"/>
  <c r="G18" i="175"/>
  <c r="G17" i="175"/>
  <c r="G16" i="175"/>
  <c r="G15" i="175"/>
  <c r="G14" i="175"/>
  <c r="G13" i="175"/>
  <c r="G12" i="175"/>
  <c r="G11" i="175"/>
  <c r="G10" i="175"/>
  <c r="G9" i="175"/>
  <c r="E8" i="175"/>
  <c r="E7" i="175" s="1"/>
  <c r="G49" i="174"/>
  <c r="G48" i="174"/>
  <c r="F47" i="174"/>
  <c r="E47" i="174"/>
  <c r="G47" i="174" s="1"/>
  <c r="G45" i="174"/>
  <c r="G44" i="174"/>
  <c r="G43" i="174"/>
  <c r="G42" i="174"/>
  <c r="G41" i="174"/>
  <c r="G40" i="174"/>
  <c r="G39" i="174"/>
  <c r="G38" i="174"/>
  <c r="G37" i="174"/>
  <c r="G36" i="174"/>
  <c r="G35" i="174"/>
  <c r="G34" i="174"/>
  <c r="G33" i="174"/>
  <c r="G31" i="174" s="1"/>
  <c r="G32" i="174"/>
  <c r="F31" i="174"/>
  <c r="E31" i="174"/>
  <c r="G30" i="174"/>
  <c r="G29" i="174"/>
  <c r="G28" i="174"/>
  <c r="G27" i="174"/>
  <c r="G26" i="174"/>
  <c r="G25" i="174"/>
  <c r="G24" i="174"/>
  <c r="G23" i="174"/>
  <c r="G22" i="174"/>
  <c r="G21" i="174"/>
  <c r="F20" i="174"/>
  <c r="F8" i="174" s="1"/>
  <c r="F7" i="174" s="1"/>
  <c r="E20" i="174"/>
  <c r="G20" i="174" s="1"/>
  <c r="G19" i="174"/>
  <c r="G18" i="174"/>
  <c r="G17" i="174"/>
  <c r="G16" i="174"/>
  <c r="G15" i="174"/>
  <c r="G14" i="174"/>
  <c r="G13" i="174"/>
  <c r="G12" i="174"/>
  <c r="G11" i="174"/>
  <c r="G10" i="174"/>
  <c r="G9" i="174"/>
  <c r="E8" i="174"/>
  <c r="E7" i="174" s="1"/>
  <c r="G49" i="173"/>
  <c r="G48" i="173"/>
  <c r="F47" i="173"/>
  <c r="E47" i="173"/>
  <c r="G47" i="173" s="1"/>
  <c r="G45" i="173"/>
  <c r="G44" i="173"/>
  <c r="G43" i="173"/>
  <c r="G42" i="173"/>
  <c r="G41" i="173"/>
  <c r="G40" i="173"/>
  <c r="G39" i="173"/>
  <c r="G38" i="173"/>
  <c r="G37" i="173"/>
  <c r="G36" i="173"/>
  <c r="G35" i="173"/>
  <c r="G34" i="173"/>
  <c r="G33" i="173"/>
  <c r="G31" i="173" s="1"/>
  <c r="G32" i="173"/>
  <c r="F31" i="173"/>
  <c r="E31" i="173"/>
  <c r="G30" i="173"/>
  <c r="G29" i="173"/>
  <c r="G28" i="173"/>
  <c r="G27" i="173"/>
  <c r="G26" i="173"/>
  <c r="G25" i="173"/>
  <c r="G24" i="173"/>
  <c r="G23" i="173"/>
  <c r="G22" i="173"/>
  <c r="G21" i="173"/>
  <c r="F20" i="173"/>
  <c r="F8" i="173" s="1"/>
  <c r="F7" i="173" s="1"/>
  <c r="E20" i="173"/>
  <c r="G19" i="173"/>
  <c r="G18" i="173"/>
  <c r="G17" i="173"/>
  <c r="G16" i="173"/>
  <c r="G15" i="173"/>
  <c r="G14" i="173"/>
  <c r="G13" i="173"/>
  <c r="G12" i="173"/>
  <c r="G11" i="173"/>
  <c r="G10" i="173"/>
  <c r="G9" i="173"/>
  <c r="E8" i="173"/>
  <c r="E7" i="173" s="1"/>
  <c r="G49" i="172"/>
  <c r="G48" i="172"/>
  <c r="F47" i="172"/>
  <c r="E47" i="172"/>
  <c r="G45" i="172"/>
  <c r="G44" i="172"/>
  <c r="G43" i="172"/>
  <c r="G42" i="172"/>
  <c r="G41" i="172"/>
  <c r="G40" i="172"/>
  <c r="G39" i="172"/>
  <c r="G38" i="172"/>
  <c r="G37" i="172"/>
  <c r="G36" i="172"/>
  <c r="G35" i="172"/>
  <c r="G34" i="172"/>
  <c r="G33" i="172"/>
  <c r="G32" i="172"/>
  <c r="F31" i="172"/>
  <c r="E31" i="172"/>
  <c r="G30" i="172"/>
  <c r="G29" i="172"/>
  <c r="G28" i="172"/>
  <c r="G27" i="172"/>
  <c r="G26" i="172"/>
  <c r="G25" i="172"/>
  <c r="G24" i="172"/>
  <c r="G23" i="172"/>
  <c r="G22" i="172"/>
  <c r="G21" i="172"/>
  <c r="G20" i="172"/>
  <c r="F20" i="172"/>
  <c r="F8" i="172" s="1"/>
  <c r="E20" i="172"/>
  <c r="G19" i="172"/>
  <c r="G18" i="172"/>
  <c r="G17" i="172"/>
  <c r="G16" i="172"/>
  <c r="G15" i="172"/>
  <c r="G14" i="172"/>
  <c r="G13" i="172"/>
  <c r="G12" i="172"/>
  <c r="G11" i="172"/>
  <c r="G10" i="172"/>
  <c r="G9" i="172"/>
  <c r="E8" i="172"/>
  <c r="G49" i="171"/>
  <c r="G48" i="171"/>
  <c r="F47" i="171"/>
  <c r="E47" i="171"/>
  <c r="G45" i="171"/>
  <c r="G44" i="171"/>
  <c r="G43" i="171"/>
  <c r="G42" i="171"/>
  <c r="G41" i="171"/>
  <c r="G40" i="171"/>
  <c r="G39" i="171"/>
  <c r="G38" i="171"/>
  <c r="G37" i="171"/>
  <c r="G36" i="171"/>
  <c r="G35" i="171"/>
  <c r="G34" i="171"/>
  <c r="G33" i="171"/>
  <c r="G32" i="171"/>
  <c r="F31" i="171"/>
  <c r="E31" i="171"/>
  <c r="G30" i="171"/>
  <c r="G29" i="171"/>
  <c r="G28" i="171"/>
  <c r="G27" i="171"/>
  <c r="G26" i="171"/>
  <c r="G25" i="171"/>
  <c r="G24" i="171"/>
  <c r="G23" i="171"/>
  <c r="G22" i="171"/>
  <c r="G21" i="171"/>
  <c r="G20" i="171"/>
  <c r="F20" i="171"/>
  <c r="F8" i="171" s="1"/>
  <c r="E20" i="171"/>
  <c r="G19" i="171"/>
  <c r="G18" i="171"/>
  <c r="G17" i="171"/>
  <c r="G16" i="171"/>
  <c r="G15" i="171"/>
  <c r="G14" i="171"/>
  <c r="G13" i="171"/>
  <c r="G12" i="171"/>
  <c r="G11" i="171"/>
  <c r="G10" i="171"/>
  <c r="G9" i="171"/>
  <c r="E8" i="171"/>
  <c r="E7" i="171" s="1"/>
  <c r="G49" i="170"/>
  <c r="G48" i="170"/>
  <c r="F47" i="170"/>
  <c r="E47" i="170"/>
  <c r="G47" i="170" s="1"/>
  <c r="G45" i="170"/>
  <c r="G44" i="170"/>
  <c r="G43" i="170"/>
  <c r="G42" i="170"/>
  <c r="G41" i="170"/>
  <c r="G40" i="170"/>
  <c r="G39" i="170"/>
  <c r="G38" i="170"/>
  <c r="G37" i="170"/>
  <c r="G36" i="170"/>
  <c r="G35" i="170"/>
  <c r="G34" i="170"/>
  <c r="G33" i="170"/>
  <c r="G31" i="170" s="1"/>
  <c r="G32" i="170"/>
  <c r="F31" i="170"/>
  <c r="E31" i="170"/>
  <c r="G30" i="170"/>
  <c r="G29" i="170"/>
  <c r="G28" i="170"/>
  <c r="G27" i="170"/>
  <c r="G26" i="170"/>
  <c r="G25" i="170"/>
  <c r="G24" i="170"/>
  <c r="G23" i="170"/>
  <c r="G22" i="170"/>
  <c r="G21" i="170"/>
  <c r="F20" i="170"/>
  <c r="F8" i="170" s="1"/>
  <c r="F7" i="170" s="1"/>
  <c r="E20" i="170"/>
  <c r="G20" i="170" s="1"/>
  <c r="G19" i="170"/>
  <c r="G18" i="170"/>
  <c r="G17" i="170"/>
  <c r="G16" i="170"/>
  <c r="G15" i="170"/>
  <c r="G14" i="170"/>
  <c r="G13" i="170"/>
  <c r="G12" i="170"/>
  <c r="G11" i="170"/>
  <c r="G10" i="170"/>
  <c r="G9" i="170"/>
  <c r="E8" i="170"/>
  <c r="E7" i="170" s="1"/>
  <c r="G49" i="169"/>
  <c r="G48" i="169"/>
  <c r="F47" i="169"/>
  <c r="E47" i="169"/>
  <c r="G47" i="169" s="1"/>
  <c r="G45" i="169"/>
  <c r="G44" i="169"/>
  <c r="G43" i="169"/>
  <c r="G42" i="169"/>
  <c r="G41" i="169"/>
  <c r="G40" i="169"/>
  <c r="G39" i="169"/>
  <c r="G38" i="169"/>
  <c r="G37" i="169"/>
  <c r="G36" i="169"/>
  <c r="G35" i="169"/>
  <c r="G34" i="169"/>
  <c r="G33" i="169"/>
  <c r="G31" i="169" s="1"/>
  <c r="G32" i="169"/>
  <c r="F31" i="169"/>
  <c r="E31" i="169"/>
  <c r="G30" i="169"/>
  <c r="G29" i="169"/>
  <c r="G28" i="169"/>
  <c r="G27" i="169"/>
  <c r="G26" i="169"/>
  <c r="G25" i="169"/>
  <c r="G24" i="169"/>
  <c r="G23" i="169"/>
  <c r="G22" i="169"/>
  <c r="G21" i="169"/>
  <c r="F20" i="169"/>
  <c r="F8" i="169" s="1"/>
  <c r="F7" i="169" s="1"/>
  <c r="E20" i="169"/>
  <c r="G19" i="169"/>
  <c r="G18" i="169"/>
  <c r="G17" i="169"/>
  <c r="G16" i="169"/>
  <c r="G15" i="169"/>
  <c r="G14" i="169"/>
  <c r="G13" i="169"/>
  <c r="G12" i="169"/>
  <c r="G11" i="169"/>
  <c r="G10" i="169"/>
  <c r="G9" i="169"/>
  <c r="E8" i="169"/>
  <c r="E7" i="169" s="1"/>
  <c r="G49" i="168"/>
  <c r="G48" i="168"/>
  <c r="F47" i="168"/>
  <c r="E47" i="168"/>
  <c r="G45" i="168"/>
  <c r="G44" i="168"/>
  <c r="G43" i="168"/>
  <c r="G42" i="168"/>
  <c r="G41" i="168"/>
  <c r="G40" i="168"/>
  <c r="G39" i="168"/>
  <c r="G38" i="168"/>
  <c r="G37" i="168"/>
  <c r="G36" i="168"/>
  <c r="G35" i="168"/>
  <c r="G34" i="168"/>
  <c r="G33" i="168"/>
  <c r="G32" i="168"/>
  <c r="F31" i="168"/>
  <c r="E31" i="168"/>
  <c r="G30" i="168"/>
  <c r="G29" i="168"/>
  <c r="G28" i="168"/>
  <c r="G27" i="168"/>
  <c r="G26" i="168"/>
  <c r="G25" i="168"/>
  <c r="G24" i="168"/>
  <c r="G23" i="168"/>
  <c r="G22" i="168"/>
  <c r="G21" i="168"/>
  <c r="G20" i="168"/>
  <c r="F20" i="168"/>
  <c r="F8" i="168" s="1"/>
  <c r="E20" i="168"/>
  <c r="G19" i="168"/>
  <c r="G18" i="168"/>
  <c r="G17" i="168"/>
  <c r="G16" i="168"/>
  <c r="G15" i="168"/>
  <c r="G14" i="168"/>
  <c r="G13" i="168"/>
  <c r="G12" i="168"/>
  <c r="G11" i="168"/>
  <c r="G10" i="168"/>
  <c r="G9" i="168"/>
  <c r="E8" i="168"/>
  <c r="G46" i="167"/>
  <c r="G45" i="167"/>
  <c r="F44" i="167"/>
  <c r="E44" i="167"/>
  <c r="G42" i="167"/>
  <c r="G41" i="167"/>
  <c r="G40" i="167"/>
  <c r="G39" i="167"/>
  <c r="G38" i="167"/>
  <c r="G37" i="167"/>
  <c r="G36" i="167"/>
  <c r="G35" i="167"/>
  <c r="G34" i="167"/>
  <c r="G33" i="167"/>
  <c r="G32" i="167"/>
  <c r="G31" i="167"/>
  <c r="G30" i="167"/>
  <c r="G29" i="167"/>
  <c r="F28" i="167"/>
  <c r="F7" i="167" s="1"/>
  <c r="E28" i="167"/>
  <c r="G27" i="167"/>
  <c r="G26" i="167"/>
  <c r="G25" i="167"/>
  <c r="G24" i="167"/>
  <c r="G23" i="167"/>
  <c r="G22" i="167"/>
  <c r="G21" i="167"/>
  <c r="G20" i="167"/>
  <c r="G19" i="167"/>
  <c r="G18" i="167"/>
  <c r="G17" i="167"/>
  <c r="G16" i="167"/>
  <c r="G15" i="167"/>
  <c r="G14" i="167"/>
  <c r="G13" i="167"/>
  <c r="G12" i="167"/>
  <c r="G11" i="167"/>
  <c r="G10" i="167"/>
  <c r="G9" i="167"/>
  <c r="F8" i="167"/>
  <c r="E8" i="167"/>
  <c r="G46" i="166"/>
  <c r="G45" i="166"/>
  <c r="F44" i="166"/>
  <c r="E44" i="166"/>
  <c r="G42" i="166"/>
  <c r="G41" i="166"/>
  <c r="G40" i="166"/>
  <c r="G39" i="166"/>
  <c r="G38" i="166"/>
  <c r="G37" i="166"/>
  <c r="G36" i="166"/>
  <c r="G35" i="166"/>
  <c r="G34" i="166"/>
  <c r="G33" i="166"/>
  <c r="G32" i="166"/>
  <c r="G31" i="166"/>
  <c r="G30" i="166"/>
  <c r="G29" i="166"/>
  <c r="F28" i="166"/>
  <c r="E28" i="166"/>
  <c r="E7" i="166" s="1"/>
  <c r="G27" i="166"/>
  <c r="G26" i="166"/>
  <c r="G25" i="166"/>
  <c r="G24" i="166"/>
  <c r="G23" i="166"/>
  <c r="G22" i="166"/>
  <c r="G21" i="166"/>
  <c r="G20" i="166"/>
  <c r="G19" i="166"/>
  <c r="G18" i="166"/>
  <c r="G17" i="166"/>
  <c r="G16" i="166"/>
  <c r="G15" i="166"/>
  <c r="G14" i="166"/>
  <c r="G13" i="166"/>
  <c r="G12" i="166"/>
  <c r="G11" i="166"/>
  <c r="G10" i="166"/>
  <c r="G9" i="166"/>
  <c r="G8" i="166"/>
  <c r="F8" i="166"/>
  <c r="E8" i="166"/>
  <c r="F7" i="166"/>
  <c r="G46" i="165"/>
  <c r="G45" i="165"/>
  <c r="F44" i="165"/>
  <c r="E44" i="165"/>
  <c r="G44" i="165" s="1"/>
  <c r="G42" i="165"/>
  <c r="G41" i="165"/>
  <c r="G40" i="165"/>
  <c r="G39" i="165"/>
  <c r="G38" i="165"/>
  <c r="G37" i="165"/>
  <c r="G36" i="165"/>
  <c r="G35" i="165"/>
  <c r="G34" i="165"/>
  <c r="G33" i="165"/>
  <c r="G32" i="165"/>
  <c r="G31" i="165"/>
  <c r="G30" i="165"/>
  <c r="G29" i="165"/>
  <c r="F28" i="165"/>
  <c r="E28" i="165"/>
  <c r="G27" i="165"/>
  <c r="G26" i="165"/>
  <c r="G25" i="165"/>
  <c r="G24" i="165"/>
  <c r="G23" i="165"/>
  <c r="G22" i="165"/>
  <c r="G21" i="165"/>
  <c r="G20" i="165"/>
  <c r="G19" i="165"/>
  <c r="G18" i="165"/>
  <c r="G17" i="165"/>
  <c r="G16" i="165"/>
  <c r="G15" i="165"/>
  <c r="G14" i="165"/>
  <c r="G13" i="165"/>
  <c r="G12" i="165"/>
  <c r="G11" i="165"/>
  <c r="G10" i="165"/>
  <c r="G9" i="165"/>
  <c r="F8" i="165"/>
  <c r="F7" i="165" s="1"/>
  <c r="E8" i="165"/>
  <c r="G46" i="164"/>
  <c r="G45" i="164"/>
  <c r="F44" i="164"/>
  <c r="E44" i="164"/>
  <c r="G44" i="164" s="1"/>
  <c r="G42" i="164"/>
  <c r="G41" i="164"/>
  <c r="G40" i="164"/>
  <c r="G39" i="164"/>
  <c r="G38" i="164"/>
  <c r="G37" i="164"/>
  <c r="G36" i="164"/>
  <c r="G35" i="164"/>
  <c r="G34" i="164"/>
  <c r="G33" i="164"/>
  <c r="G32" i="164"/>
  <c r="G31" i="164"/>
  <c r="G30" i="164"/>
  <c r="G29" i="164"/>
  <c r="F28" i="164"/>
  <c r="E28" i="164"/>
  <c r="G27" i="164"/>
  <c r="G26" i="164"/>
  <c r="G25" i="164"/>
  <c r="G24" i="164"/>
  <c r="G23" i="164"/>
  <c r="G22" i="164"/>
  <c r="G21" i="164"/>
  <c r="G20" i="164"/>
  <c r="G19" i="164"/>
  <c r="G18" i="164"/>
  <c r="G17" i="164"/>
  <c r="G16" i="164"/>
  <c r="G15" i="164"/>
  <c r="G14" i="164"/>
  <c r="G13" i="164"/>
  <c r="G12" i="164"/>
  <c r="G11" i="164"/>
  <c r="G10" i="164"/>
  <c r="G9" i="164"/>
  <c r="F8" i="164"/>
  <c r="F7" i="164" s="1"/>
  <c r="E8" i="164"/>
  <c r="E7" i="164" s="1"/>
  <c r="G46" i="163"/>
  <c r="G45" i="163"/>
  <c r="F44" i="163"/>
  <c r="E44" i="163"/>
  <c r="G44" i="163" s="1"/>
  <c r="G42" i="163"/>
  <c r="G41" i="163"/>
  <c r="G40" i="163"/>
  <c r="G39" i="163"/>
  <c r="G38" i="163"/>
  <c r="G37" i="163"/>
  <c r="G36" i="163"/>
  <c r="G35" i="163"/>
  <c r="G34" i="163"/>
  <c r="G33" i="163"/>
  <c r="G32" i="163"/>
  <c r="G31" i="163"/>
  <c r="G30" i="163"/>
  <c r="G29" i="163"/>
  <c r="F28" i="163"/>
  <c r="F7" i="163" s="1"/>
  <c r="E28" i="163"/>
  <c r="G27" i="163"/>
  <c r="G26" i="163"/>
  <c r="G25" i="163"/>
  <c r="G24" i="163"/>
  <c r="G23" i="163"/>
  <c r="G22" i="163"/>
  <c r="G21" i="163"/>
  <c r="G20" i="163"/>
  <c r="G19" i="163"/>
  <c r="G18" i="163"/>
  <c r="G17" i="163"/>
  <c r="G16" i="163"/>
  <c r="G15" i="163"/>
  <c r="G14" i="163"/>
  <c r="G13" i="163"/>
  <c r="G12" i="163"/>
  <c r="G11" i="163"/>
  <c r="G10" i="163"/>
  <c r="G9" i="163"/>
  <c r="G8" i="163"/>
  <c r="F8" i="163"/>
  <c r="E8" i="163"/>
  <c r="G46" i="162"/>
  <c r="G45" i="162"/>
  <c r="F44" i="162"/>
  <c r="E44" i="162"/>
  <c r="G44" i="162" s="1"/>
  <c r="G42" i="162"/>
  <c r="G41" i="162"/>
  <c r="G40" i="162"/>
  <c r="G39" i="162"/>
  <c r="G38" i="162"/>
  <c r="G37" i="162"/>
  <c r="G36" i="162"/>
  <c r="G35" i="162"/>
  <c r="G34" i="162"/>
  <c r="G33" i="162"/>
  <c r="G32" i="162"/>
  <c r="G31" i="162"/>
  <c r="G30" i="162"/>
  <c r="G29" i="162"/>
  <c r="F28" i="162"/>
  <c r="E28" i="162"/>
  <c r="E7" i="162" s="1"/>
  <c r="G27" i="162"/>
  <c r="G26" i="162"/>
  <c r="G25" i="162"/>
  <c r="G24" i="162"/>
  <c r="G23" i="162"/>
  <c r="G22" i="162"/>
  <c r="G21" i="162"/>
  <c r="G20" i="162"/>
  <c r="G19" i="162"/>
  <c r="G18" i="162"/>
  <c r="G17" i="162"/>
  <c r="G16" i="162"/>
  <c r="G15" i="162"/>
  <c r="G14" i="162"/>
  <c r="G13" i="162"/>
  <c r="G12" i="162"/>
  <c r="G11" i="162"/>
  <c r="G10" i="162"/>
  <c r="G9" i="162"/>
  <c r="G8" i="162"/>
  <c r="F8" i="162"/>
  <c r="F7" i="162" s="1"/>
  <c r="E8" i="162"/>
  <c r="G46" i="161"/>
  <c r="G45" i="161"/>
  <c r="F44" i="161"/>
  <c r="E44" i="161"/>
  <c r="G44" i="161" s="1"/>
  <c r="G42" i="161"/>
  <c r="G41" i="161"/>
  <c r="G40" i="161"/>
  <c r="G39" i="161"/>
  <c r="G38" i="161"/>
  <c r="G37" i="161"/>
  <c r="G36" i="161"/>
  <c r="G35" i="161"/>
  <c r="G34" i="161"/>
  <c r="G33" i="161"/>
  <c r="G32" i="161"/>
  <c r="G31" i="161"/>
  <c r="G30" i="161"/>
  <c r="G29" i="161"/>
  <c r="F28" i="161"/>
  <c r="E28" i="161"/>
  <c r="G27" i="161"/>
  <c r="G26" i="161"/>
  <c r="G25" i="161"/>
  <c r="G24" i="161"/>
  <c r="G23" i="161"/>
  <c r="G22" i="161"/>
  <c r="G21" i="161"/>
  <c r="G20" i="161"/>
  <c r="G19" i="161"/>
  <c r="G18" i="161"/>
  <c r="G17" i="161"/>
  <c r="G16" i="161"/>
  <c r="G15" i="161"/>
  <c r="G14" i="161"/>
  <c r="G13" i="161"/>
  <c r="G12" i="161"/>
  <c r="G11" i="161"/>
  <c r="G10" i="161"/>
  <c r="G9" i="161"/>
  <c r="F8" i="161"/>
  <c r="F7" i="161" s="1"/>
  <c r="E8" i="161"/>
  <c r="G46" i="160"/>
  <c r="G45" i="160"/>
  <c r="F44" i="160"/>
  <c r="E44" i="160"/>
  <c r="G42" i="160"/>
  <c r="G41" i="160"/>
  <c r="G40" i="160"/>
  <c r="G39" i="160"/>
  <c r="G38" i="160"/>
  <c r="G37" i="160"/>
  <c r="G36" i="160"/>
  <c r="G35" i="160"/>
  <c r="G34" i="160"/>
  <c r="G33" i="160"/>
  <c r="G32" i="160"/>
  <c r="G31" i="160"/>
  <c r="G30" i="160"/>
  <c r="G29" i="160"/>
  <c r="G28" i="160"/>
  <c r="F28" i="160"/>
  <c r="E28" i="160"/>
  <c r="G27" i="160"/>
  <c r="G26" i="160"/>
  <c r="G25" i="160"/>
  <c r="G24" i="160"/>
  <c r="G23" i="160"/>
  <c r="G22" i="160"/>
  <c r="G21" i="160"/>
  <c r="G20" i="160"/>
  <c r="G19" i="160"/>
  <c r="G18" i="160"/>
  <c r="G17" i="160"/>
  <c r="G16" i="160"/>
  <c r="G15" i="160"/>
  <c r="G14" i="160"/>
  <c r="G13" i="160"/>
  <c r="G12" i="160"/>
  <c r="G11" i="160"/>
  <c r="G10" i="160"/>
  <c r="G9" i="160"/>
  <c r="F8" i="160"/>
  <c r="E8" i="160"/>
  <c r="E7" i="160" s="1"/>
  <c r="F45" i="159"/>
  <c r="F44" i="159"/>
  <c r="F43" i="159"/>
  <c r="E42" i="159"/>
  <c r="D42" i="159"/>
  <c r="F42" i="159" s="1"/>
  <c r="F41" i="159"/>
  <c r="F39" i="159"/>
  <c r="F38" i="159"/>
  <c r="F37" i="159"/>
  <c r="F36" i="159"/>
  <c r="F35" i="159"/>
  <c r="F34" i="159"/>
  <c r="F33" i="159"/>
  <c r="F32" i="159"/>
  <c r="F31" i="159"/>
  <c r="F30" i="159"/>
  <c r="F29" i="159"/>
  <c r="F27" i="159" s="1"/>
  <c r="F28" i="159"/>
  <c r="E27" i="159"/>
  <c r="D27" i="159"/>
  <c r="F26" i="159"/>
  <c r="F25" i="159"/>
  <c r="F24" i="159"/>
  <c r="F23" i="159"/>
  <c r="F22" i="159"/>
  <c r="F21" i="159"/>
  <c r="F20" i="159"/>
  <c r="F19" i="159"/>
  <c r="F18" i="159"/>
  <c r="F17" i="159"/>
  <c r="F16" i="159"/>
  <c r="F15" i="159"/>
  <c r="F14" i="159"/>
  <c r="F13" i="159"/>
  <c r="F12" i="159"/>
  <c r="F11" i="159"/>
  <c r="F10" i="159"/>
  <c r="F9" i="159"/>
  <c r="E8" i="159"/>
  <c r="E7" i="159" s="1"/>
  <c r="D8" i="159"/>
  <c r="F45" i="158"/>
  <c r="F44" i="158"/>
  <c r="F43" i="158"/>
  <c r="E42" i="158"/>
  <c r="D42" i="158"/>
  <c r="F42" i="158" s="1"/>
  <c r="F41" i="158"/>
  <c r="F39" i="158"/>
  <c r="F38" i="158"/>
  <c r="F37" i="158"/>
  <c r="F36" i="158"/>
  <c r="F35" i="158"/>
  <c r="F34" i="158"/>
  <c r="F33" i="158"/>
  <c r="F32" i="158"/>
  <c r="F31" i="158"/>
  <c r="F30" i="158"/>
  <c r="F29" i="158"/>
  <c r="F28" i="158"/>
  <c r="E27" i="158"/>
  <c r="D27" i="158"/>
  <c r="F26" i="158"/>
  <c r="F25" i="158"/>
  <c r="F24" i="158"/>
  <c r="F23" i="158"/>
  <c r="F22" i="158"/>
  <c r="F21" i="158"/>
  <c r="F20" i="158"/>
  <c r="F19" i="158"/>
  <c r="F18" i="158"/>
  <c r="F17" i="158"/>
  <c r="F16" i="158"/>
  <c r="F15" i="158"/>
  <c r="F14" i="158"/>
  <c r="F13" i="158"/>
  <c r="F12" i="158"/>
  <c r="F11" i="158"/>
  <c r="F10" i="158"/>
  <c r="F9" i="158"/>
  <c r="E8" i="158"/>
  <c r="D8" i="158"/>
  <c r="F45" i="157"/>
  <c r="F44" i="157"/>
  <c r="F43" i="157"/>
  <c r="E42" i="157"/>
  <c r="D42" i="157"/>
  <c r="F42" i="157" s="1"/>
  <c r="F41" i="157"/>
  <c r="F39" i="157"/>
  <c r="F38" i="157"/>
  <c r="F37" i="157"/>
  <c r="F36" i="157"/>
  <c r="F35" i="157"/>
  <c r="F34" i="157"/>
  <c r="F33" i="157"/>
  <c r="F32" i="157"/>
  <c r="F31" i="157"/>
  <c r="F30" i="157"/>
  <c r="F29" i="157"/>
  <c r="F27" i="157" s="1"/>
  <c r="F28" i="157"/>
  <c r="E27" i="157"/>
  <c r="D27" i="157"/>
  <c r="F26" i="157"/>
  <c r="F25" i="157"/>
  <c r="F24" i="157"/>
  <c r="F23" i="157"/>
  <c r="F22" i="157"/>
  <c r="F21" i="157"/>
  <c r="F20" i="157"/>
  <c r="F19" i="157"/>
  <c r="F18" i="157"/>
  <c r="F17" i="157"/>
  <c r="F16" i="157"/>
  <c r="F15" i="157"/>
  <c r="F14" i="157"/>
  <c r="F13" i="157"/>
  <c r="F12" i="157"/>
  <c r="F11" i="157"/>
  <c r="F10" i="157"/>
  <c r="F9" i="157"/>
  <c r="E8" i="157"/>
  <c r="E7" i="157" s="1"/>
  <c r="D8" i="157"/>
  <c r="F45" i="156"/>
  <c r="F44" i="156"/>
  <c r="F43" i="156"/>
  <c r="E42" i="156"/>
  <c r="D42" i="156"/>
  <c r="F42" i="156" s="1"/>
  <c r="F41" i="156"/>
  <c r="F39" i="156"/>
  <c r="F38" i="156"/>
  <c r="F37" i="156"/>
  <c r="F36" i="156"/>
  <c r="F35" i="156"/>
  <c r="F34" i="156"/>
  <c r="F33" i="156"/>
  <c r="F32" i="156"/>
  <c r="F31" i="156"/>
  <c r="F30" i="156"/>
  <c r="F29" i="156"/>
  <c r="F28" i="156"/>
  <c r="E27" i="156"/>
  <c r="D27" i="156"/>
  <c r="F26" i="156"/>
  <c r="F25" i="156"/>
  <c r="F24" i="156"/>
  <c r="F23" i="156"/>
  <c r="F22" i="156"/>
  <c r="F21" i="156"/>
  <c r="F20" i="156"/>
  <c r="F19" i="156"/>
  <c r="F18" i="156"/>
  <c r="F17" i="156"/>
  <c r="F16" i="156"/>
  <c r="F15" i="156"/>
  <c r="F14" i="156"/>
  <c r="F13" i="156"/>
  <c r="F12" i="156"/>
  <c r="F11" i="156"/>
  <c r="F10" i="156"/>
  <c r="F9" i="156"/>
  <c r="E8" i="156"/>
  <c r="D8" i="156"/>
  <c r="G45" i="155"/>
  <c r="G44" i="155"/>
  <c r="G43" i="155"/>
  <c r="F42" i="155"/>
  <c r="E42" i="155"/>
  <c r="G42" i="155" s="1"/>
  <c r="G41" i="155"/>
  <c r="G39" i="155"/>
  <c r="G38" i="155"/>
  <c r="G37" i="155"/>
  <c r="G36" i="155"/>
  <c r="G35" i="155"/>
  <c r="G34" i="155"/>
  <c r="G33" i="155"/>
  <c r="G32" i="155"/>
  <c r="G31" i="155"/>
  <c r="G30" i="155"/>
  <c r="G29" i="155"/>
  <c r="G27" i="155" s="1"/>
  <c r="G28" i="155"/>
  <c r="F27" i="155"/>
  <c r="E27" i="155"/>
  <c r="G26" i="155"/>
  <c r="G25" i="155"/>
  <c r="G24" i="155"/>
  <c r="G23" i="155"/>
  <c r="G22" i="155"/>
  <c r="G21" i="155"/>
  <c r="G20" i="155"/>
  <c r="G19" i="155"/>
  <c r="G18" i="155"/>
  <c r="G17" i="155"/>
  <c r="G16" i="155"/>
  <c r="G15" i="155"/>
  <c r="G14" i="155"/>
  <c r="G13" i="155"/>
  <c r="G12" i="155"/>
  <c r="G11" i="155"/>
  <c r="G10" i="155"/>
  <c r="G9" i="155"/>
  <c r="F8" i="155"/>
  <c r="F7" i="155" s="1"/>
  <c r="E8" i="155"/>
  <c r="G45" i="154"/>
  <c r="G44" i="154"/>
  <c r="G43" i="154"/>
  <c r="F42" i="154"/>
  <c r="E42" i="154"/>
  <c r="G42" i="154" s="1"/>
  <c r="G41" i="154"/>
  <c r="G39" i="154"/>
  <c r="G38" i="154"/>
  <c r="G37" i="154"/>
  <c r="G36" i="154"/>
  <c r="G35" i="154"/>
  <c r="G34" i="154"/>
  <c r="G33" i="154"/>
  <c r="G32" i="154"/>
  <c r="G31" i="154"/>
  <c r="G30" i="154"/>
  <c r="G29" i="154"/>
  <c r="G28" i="154"/>
  <c r="F27" i="154"/>
  <c r="E27" i="154"/>
  <c r="G26" i="154"/>
  <c r="G25" i="154"/>
  <c r="G24" i="154"/>
  <c r="G23" i="154"/>
  <c r="G22" i="154"/>
  <c r="G21" i="154"/>
  <c r="G20" i="154"/>
  <c r="G19" i="154"/>
  <c r="G18" i="154"/>
  <c r="G17" i="154"/>
  <c r="G16" i="154"/>
  <c r="G15" i="154"/>
  <c r="G14" i="154"/>
  <c r="G13" i="154"/>
  <c r="G12" i="154"/>
  <c r="G11" i="154"/>
  <c r="G10" i="154"/>
  <c r="G9" i="154"/>
  <c r="F8" i="154"/>
  <c r="E8" i="154"/>
  <c r="G45" i="153"/>
  <c r="G44" i="153"/>
  <c r="G43" i="153"/>
  <c r="F42" i="153"/>
  <c r="E42" i="153"/>
  <c r="G42" i="153" s="1"/>
  <c r="G41" i="153"/>
  <c r="G39" i="153"/>
  <c r="G38" i="153"/>
  <c r="G37" i="153"/>
  <c r="G36" i="153"/>
  <c r="G35" i="153"/>
  <c r="G34" i="153"/>
  <c r="G33" i="153"/>
  <c r="G32" i="153"/>
  <c r="G31" i="153"/>
  <c r="G30" i="153"/>
  <c r="G29" i="153"/>
  <c r="G27" i="153" s="1"/>
  <c r="G28" i="153"/>
  <c r="F27" i="153"/>
  <c r="E27" i="153"/>
  <c r="G26" i="153"/>
  <c r="G25" i="153"/>
  <c r="G24" i="153"/>
  <c r="G23" i="153"/>
  <c r="G22" i="153"/>
  <c r="G21" i="153"/>
  <c r="G20" i="153"/>
  <c r="G19" i="153"/>
  <c r="G18" i="153"/>
  <c r="G17" i="153"/>
  <c r="G16" i="153"/>
  <c r="G15" i="153"/>
  <c r="G14" i="153"/>
  <c r="G13" i="153"/>
  <c r="G12" i="153"/>
  <c r="G11" i="153"/>
  <c r="G10" i="153"/>
  <c r="G9" i="153"/>
  <c r="F8" i="153"/>
  <c r="F7" i="153" s="1"/>
  <c r="E8" i="153"/>
  <c r="G45" i="152"/>
  <c r="G44" i="152"/>
  <c r="G43" i="152"/>
  <c r="F42" i="152"/>
  <c r="E42" i="152"/>
  <c r="G42" i="152" s="1"/>
  <c r="G41" i="152"/>
  <c r="G39" i="152"/>
  <c r="G38" i="152"/>
  <c r="G37" i="152"/>
  <c r="G36" i="152"/>
  <c r="G35" i="152"/>
  <c r="G34" i="152"/>
  <c r="G33" i="152"/>
  <c r="G32" i="152"/>
  <c r="G31" i="152"/>
  <c r="G30" i="152"/>
  <c r="G29" i="152"/>
  <c r="G28" i="152"/>
  <c r="F27" i="152"/>
  <c r="E27" i="152"/>
  <c r="G26" i="152"/>
  <c r="G25" i="152"/>
  <c r="G24" i="152"/>
  <c r="G23" i="152"/>
  <c r="G22" i="152"/>
  <c r="G21" i="152"/>
  <c r="G20" i="152"/>
  <c r="G19" i="152"/>
  <c r="G18" i="152"/>
  <c r="G17" i="152"/>
  <c r="G16" i="152"/>
  <c r="G15" i="152"/>
  <c r="G14" i="152"/>
  <c r="G13" i="152"/>
  <c r="G12" i="152"/>
  <c r="G11" i="152"/>
  <c r="G10" i="152"/>
  <c r="G9" i="152"/>
  <c r="F8" i="152"/>
  <c r="E8" i="152"/>
  <c r="D36" i="151"/>
  <c r="D35" i="151"/>
  <c r="D34" i="151"/>
  <c r="C33" i="151"/>
  <c r="B33" i="151"/>
  <c r="D33" i="151" s="1"/>
  <c r="D32" i="151"/>
  <c r="D31" i="151"/>
  <c r="D30" i="151"/>
  <c r="D29" i="151"/>
  <c r="D28" i="151"/>
  <c r="D27" i="151"/>
  <c r="D26" i="151"/>
  <c r="D25" i="151"/>
  <c r="D24" i="151"/>
  <c r="D23" i="151"/>
  <c r="C22" i="151"/>
  <c r="D22" i="151" s="1"/>
  <c r="B22" i="151"/>
  <c r="D21" i="151"/>
  <c r="D20" i="151"/>
  <c r="D19" i="151"/>
  <c r="D18" i="151"/>
  <c r="D17" i="151"/>
  <c r="D16" i="151"/>
  <c r="D15" i="151"/>
  <c r="D14" i="151"/>
  <c r="D13" i="151"/>
  <c r="D12" i="151"/>
  <c r="D11" i="151"/>
  <c r="D10" i="151"/>
  <c r="D9" i="151"/>
  <c r="C8" i="151"/>
  <c r="C7" i="151" s="1"/>
  <c r="B8" i="151"/>
  <c r="D40" i="150"/>
  <c r="D39" i="150"/>
  <c r="D38" i="150"/>
  <c r="D37" i="150"/>
  <c r="C37" i="150"/>
  <c r="B37" i="150"/>
  <c r="D36" i="150"/>
  <c r="D34" i="150"/>
  <c r="D33" i="150"/>
  <c r="D32" i="150"/>
  <c r="D30" i="150"/>
  <c r="D29" i="150"/>
  <c r="D27" i="150"/>
  <c r="D26" i="150"/>
  <c r="D25" i="150"/>
  <c r="D24" i="150"/>
  <c r="C24" i="150"/>
  <c r="B24" i="150"/>
  <c r="D22" i="150"/>
  <c r="D21" i="150"/>
  <c r="D20" i="150"/>
  <c r="D18" i="150"/>
  <c r="D17" i="150"/>
  <c r="D16" i="150"/>
  <c r="D15" i="150"/>
  <c r="D14" i="150"/>
  <c r="D13" i="150"/>
  <c r="D12" i="150"/>
  <c r="D11" i="150"/>
  <c r="D10" i="150"/>
  <c r="D9" i="150"/>
  <c r="D8" i="150"/>
  <c r="C8" i="150"/>
  <c r="C7" i="150" s="1"/>
  <c r="B8" i="150"/>
  <c r="B7" i="150" s="1"/>
  <c r="D40" i="149"/>
  <c r="D39" i="149"/>
  <c r="D38" i="149"/>
  <c r="C37" i="149"/>
  <c r="B37" i="149"/>
  <c r="D37" i="149" s="1"/>
  <c r="D36" i="149"/>
  <c r="D34" i="149"/>
  <c r="D33" i="149"/>
  <c r="D32" i="149"/>
  <c r="D30" i="149"/>
  <c r="D29" i="149"/>
  <c r="D28" i="149"/>
  <c r="D27" i="149"/>
  <c r="D26" i="149"/>
  <c r="D25" i="149"/>
  <c r="C24" i="149"/>
  <c r="B24" i="149"/>
  <c r="D24" i="149" s="1"/>
  <c r="D22" i="149"/>
  <c r="D21" i="149"/>
  <c r="D20" i="149"/>
  <c r="D18" i="149"/>
  <c r="D17" i="149"/>
  <c r="D16" i="149"/>
  <c r="D15" i="149"/>
  <c r="D14" i="149"/>
  <c r="D13" i="149"/>
  <c r="D12" i="149"/>
  <c r="D11" i="149"/>
  <c r="D10" i="149"/>
  <c r="D9" i="149"/>
  <c r="C8" i="149"/>
  <c r="C7" i="149" s="1"/>
  <c r="B8" i="149"/>
  <c r="B7" i="149"/>
  <c r="D40" i="148"/>
  <c r="D39" i="148"/>
  <c r="D38" i="148"/>
  <c r="C37" i="148"/>
  <c r="D37" i="148" s="1"/>
  <c r="B37" i="148"/>
  <c r="D36" i="148"/>
  <c r="D34" i="148"/>
  <c r="D33" i="148"/>
  <c r="D32" i="148"/>
  <c r="D30" i="148"/>
  <c r="D29" i="148"/>
  <c r="D27" i="148"/>
  <c r="D26" i="148"/>
  <c r="D25" i="148"/>
  <c r="C24" i="148"/>
  <c r="D24" i="148" s="1"/>
  <c r="B24" i="148"/>
  <c r="D22" i="148"/>
  <c r="D21" i="148"/>
  <c r="D20" i="148"/>
  <c r="D18" i="148"/>
  <c r="D17" i="148"/>
  <c r="D16" i="148"/>
  <c r="D15" i="148"/>
  <c r="D14" i="148"/>
  <c r="D13" i="148"/>
  <c r="D12" i="148"/>
  <c r="D11" i="148"/>
  <c r="D10" i="148"/>
  <c r="D9" i="148"/>
  <c r="C8" i="148"/>
  <c r="C7" i="148" s="1"/>
  <c r="B8" i="148"/>
  <c r="B7" i="148"/>
  <c r="D7" i="148" s="1"/>
  <c r="D40" i="147"/>
  <c r="D39" i="147"/>
  <c r="D38" i="147"/>
  <c r="D37" i="147"/>
  <c r="C37" i="147"/>
  <c r="B37" i="147"/>
  <c r="D36" i="147"/>
  <c r="D34" i="147"/>
  <c r="D33" i="147"/>
  <c r="D32" i="147"/>
  <c r="D30" i="147"/>
  <c r="D29" i="147"/>
  <c r="D27" i="147"/>
  <c r="D26" i="147"/>
  <c r="D25" i="147"/>
  <c r="D24" i="147"/>
  <c r="C24" i="147"/>
  <c r="B24" i="147"/>
  <c r="D22" i="147"/>
  <c r="D21" i="147"/>
  <c r="D20" i="147"/>
  <c r="D18" i="147"/>
  <c r="D17" i="147"/>
  <c r="D16" i="147"/>
  <c r="D15" i="147"/>
  <c r="D14" i="147"/>
  <c r="D13" i="147"/>
  <c r="D12" i="147"/>
  <c r="D11" i="147"/>
  <c r="D10" i="147"/>
  <c r="D9" i="147"/>
  <c r="D8" i="147"/>
  <c r="C8" i="147"/>
  <c r="C7" i="147" s="1"/>
  <c r="B8" i="147"/>
  <c r="B7" i="147" s="1"/>
  <c r="D40" i="146"/>
  <c r="D39" i="146"/>
  <c r="D38" i="146"/>
  <c r="C37" i="146"/>
  <c r="B37" i="146"/>
  <c r="B7" i="146" s="1"/>
  <c r="D36" i="146"/>
  <c r="D34" i="146"/>
  <c r="D33" i="146"/>
  <c r="C32" i="146"/>
  <c r="D32" i="146" s="1"/>
  <c r="D30" i="146"/>
  <c r="D29" i="146"/>
  <c r="D28" i="146"/>
  <c r="D27" i="146"/>
  <c r="D26" i="146"/>
  <c r="D25" i="146"/>
  <c r="C24" i="146"/>
  <c r="D24" i="146" s="1"/>
  <c r="B24" i="146"/>
  <c r="D22" i="146"/>
  <c r="D21" i="146"/>
  <c r="D20" i="146"/>
  <c r="D18" i="146"/>
  <c r="D17" i="146"/>
  <c r="D16" i="146"/>
  <c r="D15" i="146"/>
  <c r="D14" i="146"/>
  <c r="D13" i="146"/>
  <c r="D12" i="146"/>
  <c r="D11" i="146"/>
  <c r="D10" i="146"/>
  <c r="D9" i="146"/>
  <c r="C8" i="146"/>
  <c r="C7" i="146" s="1"/>
  <c r="B8" i="146"/>
  <c r="D40" i="145"/>
  <c r="D39" i="145"/>
  <c r="D38" i="145"/>
  <c r="C37" i="145"/>
  <c r="B37" i="145"/>
  <c r="D37" i="145" s="1"/>
  <c r="D36" i="145"/>
  <c r="D34" i="145"/>
  <c r="D33" i="145"/>
  <c r="C32" i="145"/>
  <c r="D32" i="145" s="1"/>
  <c r="D30" i="145"/>
  <c r="D29" i="145"/>
  <c r="D28" i="145"/>
  <c r="D27" i="145"/>
  <c r="D26" i="145"/>
  <c r="D25" i="145"/>
  <c r="B24" i="145"/>
  <c r="D22" i="145"/>
  <c r="D21" i="145"/>
  <c r="D20" i="145"/>
  <c r="D18" i="145"/>
  <c r="D17" i="145"/>
  <c r="D16" i="145"/>
  <c r="D15" i="145"/>
  <c r="D14" i="145"/>
  <c r="D13" i="145"/>
  <c r="D12" i="145"/>
  <c r="D11" i="145"/>
  <c r="D10" i="145"/>
  <c r="D9" i="145"/>
  <c r="C8" i="145"/>
  <c r="B8" i="145"/>
  <c r="D8" i="145" s="1"/>
  <c r="B7" i="145"/>
  <c r="D40" i="144"/>
  <c r="D39" i="144"/>
  <c r="D38" i="144"/>
  <c r="D37" i="144"/>
  <c r="C37" i="144"/>
  <c r="B37" i="144"/>
  <c r="D36" i="144"/>
  <c r="D34" i="144"/>
  <c r="D33" i="144"/>
  <c r="C32" i="144"/>
  <c r="D32" i="144" s="1"/>
  <c r="D30" i="144"/>
  <c r="D29" i="144"/>
  <c r="D27" i="144"/>
  <c r="D25" i="144"/>
  <c r="C24" i="144"/>
  <c r="D24" i="144" s="1"/>
  <c r="B24" i="144"/>
  <c r="D22" i="144"/>
  <c r="D21" i="144"/>
  <c r="D20" i="144"/>
  <c r="D18" i="144"/>
  <c r="D17" i="144"/>
  <c r="D16" i="144"/>
  <c r="D15" i="144"/>
  <c r="D14" i="144"/>
  <c r="D13" i="144"/>
  <c r="D12" i="144"/>
  <c r="D11" i="144"/>
  <c r="D10" i="144"/>
  <c r="D9" i="144"/>
  <c r="C8" i="144"/>
  <c r="C7" i="144" s="1"/>
  <c r="B8" i="144"/>
  <c r="B7" i="144"/>
  <c r="D39" i="143"/>
  <c r="D38" i="143"/>
  <c r="D37" i="143"/>
  <c r="D36" i="143"/>
  <c r="C36" i="143"/>
  <c r="B36" i="143"/>
  <c r="D35" i="143"/>
  <c r="D33" i="143"/>
  <c r="D32" i="143"/>
  <c r="D31" i="143"/>
  <c r="D29" i="143"/>
  <c r="D28" i="143"/>
  <c r="D27" i="143"/>
  <c r="D26" i="143"/>
  <c r="D25" i="143"/>
  <c r="D24" i="143"/>
  <c r="C24" i="143"/>
  <c r="B24" i="143"/>
  <c r="D22" i="143"/>
  <c r="D21" i="143"/>
  <c r="D20" i="143"/>
  <c r="D18" i="143"/>
  <c r="D17" i="143"/>
  <c r="D16" i="143"/>
  <c r="D15" i="143"/>
  <c r="D14" i="143"/>
  <c r="D13" i="143"/>
  <c r="D12" i="143"/>
  <c r="D11" i="143"/>
  <c r="D10" i="143"/>
  <c r="D9" i="143"/>
  <c r="D8" i="143"/>
  <c r="D7" i="143" s="1"/>
  <c r="C8" i="143"/>
  <c r="B8" i="143"/>
  <c r="B7" i="143" s="1"/>
  <c r="C7" i="143"/>
  <c r="D39" i="142"/>
  <c r="D38" i="142"/>
  <c r="D37" i="142"/>
  <c r="C36" i="142"/>
  <c r="B36" i="142"/>
  <c r="D36" i="142" s="1"/>
  <c r="D35" i="142"/>
  <c r="D33" i="142"/>
  <c r="D32" i="142"/>
  <c r="D31" i="142"/>
  <c r="D29" i="142"/>
  <c r="D28" i="142"/>
  <c r="D27" i="142"/>
  <c r="D26" i="142"/>
  <c r="D25" i="142"/>
  <c r="C24" i="142"/>
  <c r="B24" i="142"/>
  <c r="D24" i="142" s="1"/>
  <c r="D22" i="142"/>
  <c r="D21" i="142"/>
  <c r="D20" i="142"/>
  <c r="D18" i="142"/>
  <c r="D17" i="142"/>
  <c r="D16" i="142"/>
  <c r="D15" i="142"/>
  <c r="D14" i="142"/>
  <c r="D13" i="142"/>
  <c r="D12" i="142"/>
  <c r="D11" i="142"/>
  <c r="D10" i="142"/>
  <c r="D9" i="142"/>
  <c r="C8" i="142"/>
  <c r="B8" i="142"/>
  <c r="D39" i="141"/>
  <c r="D38" i="141"/>
  <c r="D37" i="141"/>
  <c r="C36" i="141"/>
  <c r="B36" i="141"/>
  <c r="D36" i="141" s="1"/>
  <c r="D35" i="141"/>
  <c r="D33" i="141"/>
  <c r="D32" i="141"/>
  <c r="D31" i="141"/>
  <c r="D29" i="141"/>
  <c r="D28" i="141"/>
  <c r="D27" i="141"/>
  <c r="D26" i="141"/>
  <c r="D25" i="141"/>
  <c r="C24" i="141"/>
  <c r="B24" i="141"/>
  <c r="D24" i="141" s="1"/>
  <c r="D22" i="141"/>
  <c r="D21" i="141"/>
  <c r="D20" i="141"/>
  <c r="D18" i="141"/>
  <c r="D17" i="141"/>
  <c r="D16" i="141"/>
  <c r="D15" i="141"/>
  <c r="D14" i="141"/>
  <c r="D13" i="141"/>
  <c r="D12" i="141"/>
  <c r="D11" i="141"/>
  <c r="D10" i="141"/>
  <c r="D9" i="141"/>
  <c r="C8" i="141"/>
  <c r="C7" i="141" s="1"/>
  <c r="B8" i="141"/>
  <c r="D39" i="140"/>
  <c r="D38" i="140"/>
  <c r="D37" i="140"/>
  <c r="C36" i="140"/>
  <c r="B36" i="140"/>
  <c r="D36" i="140" s="1"/>
  <c r="D35" i="140"/>
  <c r="D33" i="140"/>
  <c r="D32" i="140"/>
  <c r="D31" i="140"/>
  <c r="D29" i="140"/>
  <c r="D28" i="140"/>
  <c r="D27" i="140"/>
  <c r="D26" i="140"/>
  <c r="D25" i="140"/>
  <c r="C24" i="140"/>
  <c r="B24" i="140"/>
  <c r="D22" i="140"/>
  <c r="D21" i="140"/>
  <c r="D20" i="140"/>
  <c r="D18" i="140"/>
  <c r="D17" i="140"/>
  <c r="D16" i="140"/>
  <c r="D15" i="140"/>
  <c r="D14" i="140"/>
  <c r="D13" i="140"/>
  <c r="D12" i="140"/>
  <c r="D11" i="140"/>
  <c r="D10" i="140"/>
  <c r="D9" i="140"/>
  <c r="C8" i="140"/>
  <c r="B8" i="140"/>
  <c r="D39" i="139"/>
  <c r="D38" i="139"/>
  <c r="D37" i="139"/>
  <c r="C36" i="139"/>
  <c r="B36" i="139"/>
  <c r="D35" i="139"/>
  <c r="D33" i="139"/>
  <c r="D32" i="139"/>
  <c r="D31" i="139"/>
  <c r="D29" i="139"/>
  <c r="D28" i="139"/>
  <c r="D27" i="139"/>
  <c r="D26" i="139"/>
  <c r="D25" i="139"/>
  <c r="C24" i="139"/>
  <c r="B24" i="139"/>
  <c r="D24" i="139" s="1"/>
  <c r="D22" i="139"/>
  <c r="D21" i="139"/>
  <c r="D20" i="139"/>
  <c r="D18" i="139"/>
  <c r="D17" i="139"/>
  <c r="D16" i="139"/>
  <c r="D15" i="139"/>
  <c r="D14" i="139"/>
  <c r="D13" i="139"/>
  <c r="D12" i="139"/>
  <c r="D11" i="139"/>
  <c r="D10" i="139"/>
  <c r="D9" i="139"/>
  <c r="C8" i="139"/>
  <c r="B8" i="139"/>
  <c r="D39" i="138"/>
  <c r="D38" i="138"/>
  <c r="D37" i="138"/>
  <c r="C36" i="138"/>
  <c r="B36" i="138"/>
  <c r="D36" i="138" s="1"/>
  <c r="D35" i="138"/>
  <c r="D33" i="138"/>
  <c r="D32" i="138"/>
  <c r="D31" i="138"/>
  <c r="D29" i="138"/>
  <c r="D28" i="138"/>
  <c r="D27" i="138"/>
  <c r="D26" i="138"/>
  <c r="D25" i="138"/>
  <c r="C24" i="138"/>
  <c r="B24" i="138"/>
  <c r="D24" i="138" s="1"/>
  <c r="D22" i="138"/>
  <c r="D21" i="138"/>
  <c r="D20" i="138"/>
  <c r="D18" i="138"/>
  <c r="D17" i="138"/>
  <c r="D16" i="138"/>
  <c r="D15" i="138"/>
  <c r="D14" i="138"/>
  <c r="D13" i="138"/>
  <c r="D12" i="138"/>
  <c r="D11" i="138"/>
  <c r="D10" i="138"/>
  <c r="D9" i="138"/>
  <c r="C8" i="138"/>
  <c r="C7" i="138" s="1"/>
  <c r="B8" i="138"/>
  <c r="D39" i="137"/>
  <c r="D38" i="137"/>
  <c r="D37" i="137"/>
  <c r="C36" i="137"/>
  <c r="B36" i="137"/>
  <c r="D35" i="137"/>
  <c r="D33" i="137"/>
  <c r="D32" i="137"/>
  <c r="D31" i="137"/>
  <c r="D29" i="137"/>
  <c r="D28" i="137"/>
  <c r="D27" i="137"/>
  <c r="D26" i="137"/>
  <c r="D25" i="137"/>
  <c r="C24" i="137"/>
  <c r="B24" i="137"/>
  <c r="D22" i="137"/>
  <c r="D21" i="137"/>
  <c r="D20" i="137"/>
  <c r="D18" i="137"/>
  <c r="D17" i="137"/>
  <c r="D16" i="137"/>
  <c r="D15" i="137"/>
  <c r="D14" i="137"/>
  <c r="D13" i="137"/>
  <c r="D12" i="137"/>
  <c r="D11" i="137"/>
  <c r="D10" i="137"/>
  <c r="D9" i="137"/>
  <c r="C8" i="137"/>
  <c r="C7" i="137" s="1"/>
  <c r="B8" i="137"/>
  <c r="D39" i="136"/>
  <c r="D38" i="136"/>
  <c r="D37" i="136"/>
  <c r="C36" i="136"/>
  <c r="B36" i="136"/>
  <c r="D36" i="136" s="1"/>
  <c r="D35" i="136"/>
  <c r="D33" i="136"/>
  <c r="D32" i="136"/>
  <c r="D31" i="136"/>
  <c r="D29" i="136"/>
  <c r="D28" i="136"/>
  <c r="D27" i="136"/>
  <c r="D26" i="136"/>
  <c r="D25" i="136"/>
  <c r="C24" i="136"/>
  <c r="B24" i="136"/>
  <c r="D24" i="136" s="1"/>
  <c r="D22" i="136"/>
  <c r="D21" i="136"/>
  <c r="D20" i="136"/>
  <c r="D18" i="136"/>
  <c r="D17" i="136"/>
  <c r="D16" i="136"/>
  <c r="D15" i="136"/>
  <c r="D14" i="136"/>
  <c r="D13" i="136"/>
  <c r="D12" i="136"/>
  <c r="D11" i="136"/>
  <c r="D10" i="136"/>
  <c r="D9" i="136"/>
  <c r="C8" i="136"/>
  <c r="B8" i="136"/>
  <c r="C7" i="136"/>
  <c r="D39" i="135"/>
  <c r="D38" i="135"/>
  <c r="D37" i="135"/>
  <c r="C36" i="135"/>
  <c r="B36" i="135"/>
  <c r="D36" i="135" s="1"/>
  <c r="D35" i="135"/>
  <c r="D33" i="135"/>
  <c r="D32" i="135"/>
  <c r="D31" i="135"/>
  <c r="D29" i="135"/>
  <c r="D28" i="135"/>
  <c r="D27" i="135"/>
  <c r="D26" i="135"/>
  <c r="D25" i="135"/>
  <c r="C24" i="135"/>
  <c r="B24" i="135"/>
  <c r="D24" i="135" s="1"/>
  <c r="D22" i="135"/>
  <c r="D21" i="135"/>
  <c r="D20" i="135"/>
  <c r="D18" i="135"/>
  <c r="D17" i="135"/>
  <c r="D16" i="135"/>
  <c r="D15" i="135"/>
  <c r="D14" i="135"/>
  <c r="D13" i="135"/>
  <c r="D12" i="135"/>
  <c r="D11" i="135"/>
  <c r="D10" i="135"/>
  <c r="D9" i="135"/>
  <c r="C8" i="135"/>
  <c r="C7" i="135" s="1"/>
  <c r="B8" i="135"/>
  <c r="D39" i="134"/>
  <c r="D38" i="134"/>
  <c r="D37" i="134"/>
  <c r="C36" i="134"/>
  <c r="B36" i="134"/>
  <c r="D36" i="134" s="1"/>
  <c r="D35" i="134"/>
  <c r="D33" i="134"/>
  <c r="D32" i="134"/>
  <c r="D31" i="134"/>
  <c r="D29" i="134"/>
  <c r="D28" i="134"/>
  <c r="D27" i="134"/>
  <c r="D26" i="134"/>
  <c r="D25" i="134"/>
  <c r="C24" i="134"/>
  <c r="B24" i="134"/>
  <c r="D22" i="134"/>
  <c r="D21" i="134"/>
  <c r="D20" i="134"/>
  <c r="D18" i="134"/>
  <c r="D17" i="134"/>
  <c r="D16" i="134"/>
  <c r="D15" i="134"/>
  <c r="D14" i="134"/>
  <c r="D13" i="134"/>
  <c r="D12" i="134"/>
  <c r="D11" i="134"/>
  <c r="D10" i="134"/>
  <c r="D9" i="134"/>
  <c r="C8" i="134"/>
  <c r="B8" i="134"/>
  <c r="B7" i="134" s="1"/>
  <c r="D39" i="133"/>
  <c r="D38" i="133"/>
  <c r="D37" i="133"/>
  <c r="C36" i="133"/>
  <c r="B36" i="133"/>
  <c r="D35" i="133"/>
  <c r="D33" i="133"/>
  <c r="D32" i="133"/>
  <c r="D31" i="133"/>
  <c r="D29" i="133"/>
  <c r="D28" i="133"/>
  <c r="D27" i="133"/>
  <c r="D26" i="133"/>
  <c r="D25" i="133"/>
  <c r="C24" i="133"/>
  <c r="B24" i="133"/>
  <c r="D24" i="133" s="1"/>
  <c r="D22" i="133"/>
  <c r="D21" i="133"/>
  <c r="D20" i="133"/>
  <c r="D18" i="133"/>
  <c r="D17" i="133"/>
  <c r="D16" i="133"/>
  <c r="D15" i="133"/>
  <c r="D14" i="133"/>
  <c r="D13" i="133"/>
  <c r="D12" i="133"/>
  <c r="D11" i="133"/>
  <c r="D10" i="133"/>
  <c r="D9" i="133"/>
  <c r="C8" i="133"/>
  <c r="B8" i="133"/>
  <c r="D8" i="133" s="1"/>
  <c r="B7" i="133"/>
  <c r="D39" i="132"/>
  <c r="D38" i="132"/>
  <c r="D37" i="132"/>
  <c r="D36" i="132"/>
  <c r="C36" i="132"/>
  <c r="B36" i="132"/>
  <c r="D35" i="132"/>
  <c r="D33" i="132"/>
  <c r="D32" i="132"/>
  <c r="D31" i="132"/>
  <c r="D29" i="132"/>
  <c r="D28" i="132"/>
  <c r="D27" i="132"/>
  <c r="D26" i="132"/>
  <c r="D25" i="132"/>
  <c r="D24" i="132"/>
  <c r="C24" i="132"/>
  <c r="B24" i="132"/>
  <c r="D22" i="132"/>
  <c r="D21" i="132"/>
  <c r="D20" i="132"/>
  <c r="D18" i="132"/>
  <c r="D17" i="132"/>
  <c r="D16" i="132"/>
  <c r="D15" i="132"/>
  <c r="D14" i="132"/>
  <c r="D13" i="132"/>
  <c r="D12" i="132"/>
  <c r="D11" i="132"/>
  <c r="D10" i="132"/>
  <c r="D9" i="132"/>
  <c r="D8" i="132"/>
  <c r="D7" i="132" s="1"/>
  <c r="C8" i="132"/>
  <c r="B8" i="132"/>
  <c r="C7" i="132"/>
  <c r="B7" i="132"/>
  <c r="D39" i="131"/>
  <c r="D38" i="131"/>
  <c r="D37" i="131"/>
  <c r="D36" i="131"/>
  <c r="C36" i="131"/>
  <c r="B36" i="131"/>
  <c r="D35" i="131"/>
  <c r="D33" i="131"/>
  <c r="D32" i="131"/>
  <c r="D31" i="131"/>
  <c r="D29" i="131"/>
  <c r="D28" i="131"/>
  <c r="D27" i="131"/>
  <c r="D26" i="131"/>
  <c r="D25" i="131"/>
  <c r="D24" i="131"/>
  <c r="C24" i="131"/>
  <c r="B24" i="131"/>
  <c r="D22" i="131"/>
  <c r="D21" i="131"/>
  <c r="D20" i="131"/>
  <c r="D18" i="131"/>
  <c r="D17" i="131"/>
  <c r="D16" i="131"/>
  <c r="D15" i="131"/>
  <c r="D14" i="131"/>
  <c r="D13" i="131"/>
  <c r="D12" i="131"/>
  <c r="D11" i="131"/>
  <c r="D10" i="131"/>
  <c r="D9" i="131"/>
  <c r="D8" i="131"/>
  <c r="D7" i="131" s="1"/>
  <c r="C8" i="131"/>
  <c r="B8" i="131"/>
  <c r="B7" i="131" s="1"/>
  <c r="C7" i="131"/>
  <c r="D39" i="130"/>
  <c r="D38" i="130"/>
  <c r="D37" i="130"/>
  <c r="C36" i="130"/>
  <c r="B36" i="130"/>
  <c r="D35" i="130"/>
  <c r="D33" i="130"/>
  <c r="D32" i="130"/>
  <c r="D31" i="130"/>
  <c r="D29" i="130"/>
  <c r="D28" i="130"/>
  <c r="D27" i="130"/>
  <c r="D26" i="130"/>
  <c r="D25" i="130"/>
  <c r="C24" i="130"/>
  <c r="B24" i="130"/>
  <c r="D24" i="130" s="1"/>
  <c r="D22" i="130"/>
  <c r="D21" i="130"/>
  <c r="D20" i="130"/>
  <c r="D18" i="130"/>
  <c r="D17" i="130"/>
  <c r="D16" i="130"/>
  <c r="D15" i="130"/>
  <c r="D14" i="130"/>
  <c r="D13" i="130"/>
  <c r="D12" i="130"/>
  <c r="D11" i="130"/>
  <c r="D10" i="130"/>
  <c r="D9" i="130"/>
  <c r="C8" i="130"/>
  <c r="B8" i="130"/>
  <c r="D39" i="129"/>
  <c r="D38" i="129"/>
  <c r="D37" i="129"/>
  <c r="C36" i="129"/>
  <c r="B36" i="129"/>
  <c r="D35" i="129"/>
  <c r="D33" i="129"/>
  <c r="D32" i="129"/>
  <c r="D31" i="129"/>
  <c r="D29" i="129"/>
  <c r="D28" i="129"/>
  <c r="D27" i="129"/>
  <c r="D26" i="129"/>
  <c r="D25" i="129"/>
  <c r="C24" i="129"/>
  <c r="B24" i="129"/>
  <c r="D24" i="129" s="1"/>
  <c r="D22" i="129"/>
  <c r="D21" i="129"/>
  <c r="D20" i="129"/>
  <c r="D18" i="129"/>
  <c r="D17" i="129"/>
  <c r="D16" i="129"/>
  <c r="D15" i="129"/>
  <c r="D14" i="129"/>
  <c r="D13" i="129"/>
  <c r="D12" i="129"/>
  <c r="D11" i="129"/>
  <c r="D10" i="129"/>
  <c r="D9" i="129"/>
  <c r="C8" i="129"/>
  <c r="B8" i="129"/>
  <c r="D8" i="129" s="1"/>
  <c r="D38" i="128"/>
  <c r="D37" i="128"/>
  <c r="C36" i="128"/>
  <c r="B36" i="128"/>
  <c r="D36" i="128" s="1"/>
  <c r="D35" i="128"/>
  <c r="D33" i="128"/>
  <c r="D32" i="128"/>
  <c r="D31" i="128"/>
  <c r="D29" i="128"/>
  <c r="D28" i="128"/>
  <c r="D27" i="128"/>
  <c r="D26" i="128"/>
  <c r="D25" i="128"/>
  <c r="C24" i="128"/>
  <c r="B24" i="128"/>
  <c r="D24" i="128" s="1"/>
  <c r="D22" i="128"/>
  <c r="D21" i="128"/>
  <c r="D20" i="128"/>
  <c r="D18" i="128"/>
  <c r="D17" i="128"/>
  <c r="D16" i="128"/>
  <c r="D15" i="128"/>
  <c r="D14" i="128"/>
  <c r="D13" i="128"/>
  <c r="D12" i="128"/>
  <c r="D11" i="128"/>
  <c r="D10" i="128"/>
  <c r="D9" i="128"/>
  <c r="C8" i="128"/>
  <c r="C7" i="128" s="1"/>
  <c r="B8" i="128"/>
  <c r="D39" i="127"/>
  <c r="D38" i="127"/>
  <c r="D37" i="127"/>
  <c r="C36" i="127"/>
  <c r="B36" i="127"/>
  <c r="D36" i="127" s="1"/>
  <c r="D35" i="127"/>
  <c r="D33" i="127"/>
  <c r="D32" i="127"/>
  <c r="D31" i="127"/>
  <c r="D29" i="127"/>
  <c r="D28" i="127"/>
  <c r="D27" i="127"/>
  <c r="D26" i="127"/>
  <c r="D25" i="127"/>
  <c r="C24" i="127"/>
  <c r="B24" i="127"/>
  <c r="D22" i="127"/>
  <c r="D21" i="127"/>
  <c r="D20" i="127"/>
  <c r="D18" i="127"/>
  <c r="D17" i="127"/>
  <c r="D16" i="127"/>
  <c r="D15" i="127"/>
  <c r="D14" i="127"/>
  <c r="D13" i="127"/>
  <c r="D12" i="127"/>
  <c r="D11" i="127"/>
  <c r="D10" i="127"/>
  <c r="D9" i="127"/>
  <c r="C8" i="127"/>
  <c r="B8" i="127"/>
  <c r="D39" i="126"/>
  <c r="D38" i="126"/>
  <c r="D37" i="126"/>
  <c r="C36" i="126"/>
  <c r="B36" i="126"/>
  <c r="D35" i="126"/>
  <c r="D33" i="126"/>
  <c r="D32" i="126"/>
  <c r="D31" i="126"/>
  <c r="D29" i="126"/>
  <c r="D28" i="126"/>
  <c r="D27" i="126"/>
  <c r="D26" i="126"/>
  <c r="D25" i="126"/>
  <c r="C24" i="126"/>
  <c r="B24" i="126"/>
  <c r="D24" i="126" s="1"/>
  <c r="D22" i="126"/>
  <c r="D21" i="126"/>
  <c r="D20" i="126"/>
  <c r="D18" i="126"/>
  <c r="D17" i="126"/>
  <c r="D16" i="126"/>
  <c r="D15" i="126"/>
  <c r="D14" i="126"/>
  <c r="D13" i="126"/>
  <c r="D12" i="126"/>
  <c r="D11" i="126"/>
  <c r="D10" i="126"/>
  <c r="D9" i="126"/>
  <c r="C8" i="126"/>
  <c r="B8" i="126"/>
  <c r="D39" i="125"/>
  <c r="D38" i="125"/>
  <c r="D37" i="125"/>
  <c r="C36" i="125"/>
  <c r="B36" i="125"/>
  <c r="D36" i="125" s="1"/>
  <c r="D35" i="125"/>
  <c r="D33" i="125"/>
  <c r="D32" i="125"/>
  <c r="D31" i="125"/>
  <c r="D29" i="125"/>
  <c r="D28" i="125"/>
  <c r="D27" i="125"/>
  <c r="D26" i="125"/>
  <c r="D25" i="125"/>
  <c r="C24" i="125"/>
  <c r="B24" i="125"/>
  <c r="D24" i="125" s="1"/>
  <c r="D22" i="125"/>
  <c r="D21" i="125"/>
  <c r="D20" i="125"/>
  <c r="D18" i="125"/>
  <c r="D17" i="125"/>
  <c r="D16" i="125"/>
  <c r="D15" i="125"/>
  <c r="D14" i="125"/>
  <c r="D13" i="125"/>
  <c r="D12" i="125"/>
  <c r="D11" i="125"/>
  <c r="D10" i="125"/>
  <c r="D9" i="125"/>
  <c r="C8" i="125"/>
  <c r="C7" i="125" s="1"/>
  <c r="B8" i="125"/>
  <c r="D38" i="124"/>
  <c r="D37" i="124"/>
  <c r="C36" i="124"/>
  <c r="B36" i="124"/>
  <c r="D35" i="124"/>
  <c r="D33" i="124"/>
  <c r="D32" i="124"/>
  <c r="D31" i="124"/>
  <c r="D29" i="124"/>
  <c r="D28" i="124"/>
  <c r="D27" i="124"/>
  <c r="D26" i="124"/>
  <c r="D25" i="124"/>
  <c r="C24" i="124"/>
  <c r="B24" i="124"/>
  <c r="D22" i="124"/>
  <c r="D21" i="124"/>
  <c r="D20" i="124"/>
  <c r="D18" i="124"/>
  <c r="D17" i="124"/>
  <c r="D16" i="124"/>
  <c r="D15" i="124"/>
  <c r="D14" i="124"/>
  <c r="D13" i="124"/>
  <c r="D12" i="124"/>
  <c r="D11" i="124"/>
  <c r="D10" i="124"/>
  <c r="D9" i="124"/>
  <c r="C8" i="124"/>
  <c r="B8" i="124"/>
  <c r="B7" i="124" s="1"/>
  <c r="D38" i="123"/>
  <c r="D37" i="123"/>
  <c r="C36" i="123"/>
  <c r="B36" i="123"/>
  <c r="D36" i="123" s="1"/>
  <c r="D35" i="123"/>
  <c r="D33" i="123"/>
  <c r="D32" i="123"/>
  <c r="D31" i="123"/>
  <c r="D29" i="123"/>
  <c r="D28" i="123"/>
  <c r="D27" i="123"/>
  <c r="D26" i="123"/>
  <c r="D25" i="123"/>
  <c r="C24" i="123"/>
  <c r="B24" i="123"/>
  <c r="D24" i="123" s="1"/>
  <c r="D22" i="123"/>
  <c r="D21" i="123"/>
  <c r="D20" i="123"/>
  <c r="D18" i="123"/>
  <c r="D17" i="123"/>
  <c r="D16" i="123"/>
  <c r="D15" i="123"/>
  <c r="D14" i="123"/>
  <c r="D13" i="123"/>
  <c r="D12" i="123"/>
  <c r="D11" i="123"/>
  <c r="D10" i="123"/>
  <c r="D9" i="123"/>
  <c r="C8" i="123"/>
  <c r="C7" i="123" s="1"/>
  <c r="B8" i="123"/>
  <c r="D38" i="122"/>
  <c r="D37" i="122"/>
  <c r="C36" i="122"/>
  <c r="B36" i="122"/>
  <c r="D35" i="122"/>
  <c r="D33" i="122"/>
  <c r="D32" i="122"/>
  <c r="D31" i="122"/>
  <c r="D29" i="122"/>
  <c r="D28" i="122"/>
  <c r="D27" i="122"/>
  <c r="D26" i="122"/>
  <c r="D25" i="122"/>
  <c r="C24" i="122"/>
  <c r="B24" i="122"/>
  <c r="D22" i="122"/>
  <c r="D21" i="122"/>
  <c r="D20" i="122"/>
  <c r="D18" i="122"/>
  <c r="D17" i="122"/>
  <c r="D16" i="122"/>
  <c r="D15" i="122"/>
  <c r="D14" i="122"/>
  <c r="D13" i="122"/>
  <c r="D12" i="122"/>
  <c r="D11" i="122"/>
  <c r="D10" i="122"/>
  <c r="D9" i="122"/>
  <c r="C8" i="122"/>
  <c r="B8" i="122"/>
  <c r="B7" i="122" s="1"/>
  <c r="D38" i="121"/>
  <c r="D37" i="121"/>
  <c r="C36" i="121"/>
  <c r="B36" i="121"/>
  <c r="D36" i="121" s="1"/>
  <c r="D35" i="121"/>
  <c r="D33" i="121"/>
  <c r="D32" i="121"/>
  <c r="D31" i="121"/>
  <c r="D29" i="121"/>
  <c r="D28" i="121"/>
  <c r="D27" i="121"/>
  <c r="D26" i="121"/>
  <c r="D25" i="121"/>
  <c r="C24" i="121"/>
  <c r="B24" i="121"/>
  <c r="D24" i="121" s="1"/>
  <c r="D22" i="121"/>
  <c r="D21" i="121"/>
  <c r="D20" i="121"/>
  <c r="D18" i="121"/>
  <c r="D17" i="121"/>
  <c r="D16" i="121"/>
  <c r="D15" i="121"/>
  <c r="D14" i="121"/>
  <c r="D13" i="121"/>
  <c r="D12" i="121"/>
  <c r="D11" i="121"/>
  <c r="D10" i="121"/>
  <c r="D9" i="121"/>
  <c r="C8" i="121"/>
  <c r="C7" i="121" s="1"/>
  <c r="B8" i="121"/>
  <c r="D38" i="120"/>
  <c r="D37" i="120"/>
  <c r="D36" i="120"/>
  <c r="D35" i="120"/>
  <c r="D33" i="120"/>
  <c r="D32" i="120"/>
  <c r="D31" i="120"/>
  <c r="D29" i="120"/>
  <c r="D28" i="120"/>
  <c r="D27" i="120"/>
  <c r="D26" i="120"/>
  <c r="D25" i="120"/>
  <c r="C24" i="120"/>
  <c r="B24" i="120"/>
  <c r="D24" i="120" s="1"/>
  <c r="D22" i="120"/>
  <c r="D21" i="120"/>
  <c r="D20" i="120"/>
  <c r="D18" i="120"/>
  <c r="D17" i="120"/>
  <c r="D16" i="120"/>
  <c r="D15" i="120"/>
  <c r="D14" i="120"/>
  <c r="D13" i="120"/>
  <c r="D12" i="120"/>
  <c r="D11" i="120"/>
  <c r="D10" i="120"/>
  <c r="D9" i="120"/>
  <c r="C8" i="120"/>
  <c r="C7" i="120" s="1"/>
  <c r="B8" i="120"/>
  <c r="D38" i="119"/>
  <c r="D37" i="119"/>
  <c r="C36" i="119"/>
  <c r="B36" i="119"/>
  <c r="D36" i="119" s="1"/>
  <c r="D35" i="119"/>
  <c r="D33" i="119"/>
  <c r="D32" i="119"/>
  <c r="D31" i="119"/>
  <c r="D29" i="119"/>
  <c r="D28" i="119"/>
  <c r="D27" i="119"/>
  <c r="D26" i="119"/>
  <c r="D25" i="119"/>
  <c r="C24" i="119"/>
  <c r="B24" i="119"/>
  <c r="D24" i="119" s="1"/>
  <c r="D22" i="119"/>
  <c r="D21" i="119"/>
  <c r="D20" i="119"/>
  <c r="D18" i="119"/>
  <c r="D17" i="119"/>
  <c r="D16" i="119"/>
  <c r="D15" i="119"/>
  <c r="D14" i="119"/>
  <c r="D13" i="119"/>
  <c r="D12" i="119"/>
  <c r="D11" i="119"/>
  <c r="D10" i="119"/>
  <c r="D9" i="119"/>
  <c r="C8" i="119"/>
  <c r="B8" i="119"/>
  <c r="C7" i="119"/>
  <c r="D38" i="118"/>
  <c r="D37" i="118"/>
  <c r="D36" i="118"/>
  <c r="C36" i="118"/>
  <c r="B36" i="118"/>
  <c r="D35" i="118"/>
  <c r="D33" i="118"/>
  <c r="D32" i="118"/>
  <c r="D31" i="118"/>
  <c r="D29" i="118"/>
  <c r="D28" i="118"/>
  <c r="D27" i="118"/>
  <c r="D26" i="118"/>
  <c r="D25" i="118"/>
  <c r="D24" i="118"/>
  <c r="C24" i="118"/>
  <c r="B24" i="118"/>
  <c r="D22" i="118"/>
  <c r="D21" i="118"/>
  <c r="D20" i="118"/>
  <c r="D18" i="118"/>
  <c r="D17" i="118"/>
  <c r="D16" i="118"/>
  <c r="D15" i="118"/>
  <c r="D14" i="118"/>
  <c r="D13" i="118"/>
  <c r="D12" i="118"/>
  <c r="D11" i="118"/>
  <c r="D10" i="118"/>
  <c r="D9" i="118"/>
  <c r="D8" i="118"/>
  <c r="C8" i="118"/>
  <c r="B8" i="118"/>
  <c r="C7" i="118"/>
  <c r="B7" i="118"/>
  <c r="D38" i="117"/>
  <c r="D37" i="117"/>
  <c r="D36" i="117"/>
  <c r="C36" i="117"/>
  <c r="B36" i="117"/>
  <c r="D35" i="117"/>
  <c r="D33" i="117"/>
  <c r="D32" i="117"/>
  <c r="D31" i="117"/>
  <c r="D29" i="117"/>
  <c r="D28" i="117"/>
  <c r="D27" i="117"/>
  <c r="D26" i="117"/>
  <c r="D25" i="117"/>
  <c r="D24" i="117"/>
  <c r="C24" i="117"/>
  <c r="B24" i="117"/>
  <c r="D22" i="117"/>
  <c r="D21" i="117"/>
  <c r="D20" i="117"/>
  <c r="D18" i="117"/>
  <c r="D17" i="117"/>
  <c r="D16" i="117"/>
  <c r="D15" i="117"/>
  <c r="D14" i="117"/>
  <c r="D13" i="117"/>
  <c r="D12" i="117"/>
  <c r="D11" i="117"/>
  <c r="D10" i="117"/>
  <c r="D9" i="117"/>
  <c r="D8" i="117"/>
  <c r="D7" i="117" s="1"/>
  <c r="C8" i="117"/>
  <c r="C7" i="117" s="1"/>
  <c r="B8" i="117"/>
  <c r="B7" i="117"/>
  <c r="D38" i="116"/>
  <c r="D37" i="116"/>
  <c r="C36" i="116"/>
  <c r="B36" i="116"/>
  <c r="D35" i="116"/>
  <c r="D33" i="116"/>
  <c r="D32" i="116"/>
  <c r="D31" i="116"/>
  <c r="D29" i="116"/>
  <c r="D28" i="116"/>
  <c r="D27" i="116"/>
  <c r="D26" i="116"/>
  <c r="D25" i="116"/>
  <c r="C24" i="116"/>
  <c r="B24" i="116"/>
  <c r="D24" i="116" s="1"/>
  <c r="D22" i="116"/>
  <c r="D21" i="116"/>
  <c r="D20" i="116"/>
  <c r="D18" i="116"/>
  <c r="D17" i="116"/>
  <c r="D16" i="116"/>
  <c r="D15" i="116"/>
  <c r="D14" i="116"/>
  <c r="D13" i="116"/>
  <c r="D12" i="116"/>
  <c r="D11" i="116"/>
  <c r="D10" i="116"/>
  <c r="D9" i="116"/>
  <c r="C8" i="116"/>
  <c r="C7" i="116" s="1"/>
  <c r="B8" i="116"/>
  <c r="D38" i="115"/>
  <c r="D37" i="115"/>
  <c r="C36" i="115"/>
  <c r="B36" i="115"/>
  <c r="D36" i="115" s="1"/>
  <c r="D35" i="115"/>
  <c r="D33" i="115"/>
  <c r="D32" i="115"/>
  <c r="D31" i="115"/>
  <c r="D29" i="115"/>
  <c r="D28" i="115"/>
  <c r="D27" i="115"/>
  <c r="D26" i="115"/>
  <c r="D25" i="115"/>
  <c r="C24" i="115"/>
  <c r="B24" i="115"/>
  <c r="D24" i="115" s="1"/>
  <c r="D22" i="115"/>
  <c r="D21" i="115"/>
  <c r="D20" i="115"/>
  <c r="D18" i="115"/>
  <c r="D17" i="115"/>
  <c r="D16" i="115"/>
  <c r="D15" i="115"/>
  <c r="D14" i="115"/>
  <c r="D13" i="115"/>
  <c r="D12" i="115"/>
  <c r="D11" i="115"/>
  <c r="D10" i="115"/>
  <c r="D9" i="115"/>
  <c r="C8" i="115"/>
  <c r="B8" i="115"/>
  <c r="C7" i="115"/>
  <c r="D38" i="114"/>
  <c r="D37" i="114"/>
  <c r="D36" i="114"/>
  <c r="C36" i="114"/>
  <c r="B36" i="114"/>
  <c r="D35" i="114"/>
  <c r="D33" i="114"/>
  <c r="D32" i="114"/>
  <c r="D31" i="114"/>
  <c r="D29" i="114"/>
  <c r="D28" i="114"/>
  <c r="D27" i="114"/>
  <c r="D26" i="114"/>
  <c r="D25" i="114"/>
  <c r="D24" i="114"/>
  <c r="C24" i="114"/>
  <c r="B24" i="114"/>
  <c r="D22" i="114"/>
  <c r="D21" i="114"/>
  <c r="D20" i="114"/>
  <c r="D18" i="114"/>
  <c r="D17" i="114"/>
  <c r="D16" i="114"/>
  <c r="D15" i="114"/>
  <c r="D14" i="114"/>
  <c r="D13" i="114"/>
  <c r="D12" i="114"/>
  <c r="D11" i="114"/>
  <c r="D10" i="114"/>
  <c r="D9" i="114"/>
  <c r="D8" i="114"/>
  <c r="C8" i="114"/>
  <c r="B8" i="114"/>
  <c r="C7" i="114"/>
  <c r="B7" i="114"/>
  <c r="D38" i="113"/>
  <c r="D37" i="113"/>
  <c r="D36" i="113"/>
  <c r="C36" i="113"/>
  <c r="B36" i="113"/>
  <c r="D35" i="113"/>
  <c r="D33" i="113"/>
  <c r="D32" i="113"/>
  <c r="D31" i="113"/>
  <c r="D29" i="113"/>
  <c r="D28" i="113"/>
  <c r="D27" i="113"/>
  <c r="D26" i="113"/>
  <c r="D25" i="113"/>
  <c r="D24" i="113"/>
  <c r="C24" i="113"/>
  <c r="B24" i="113"/>
  <c r="D22" i="113"/>
  <c r="D21" i="113"/>
  <c r="D20" i="113"/>
  <c r="D18" i="113"/>
  <c r="D17" i="113"/>
  <c r="D16" i="113"/>
  <c r="D15" i="113"/>
  <c r="D14" i="113"/>
  <c r="D13" i="113"/>
  <c r="D12" i="113"/>
  <c r="D11" i="113"/>
  <c r="D10" i="113"/>
  <c r="D9" i="113"/>
  <c r="D8" i="113"/>
  <c r="D7" i="113" s="1"/>
  <c r="C8" i="113"/>
  <c r="C7" i="113" s="1"/>
  <c r="B8" i="113"/>
  <c r="B7" i="113"/>
  <c r="D38" i="112"/>
  <c r="D37" i="112"/>
  <c r="C36" i="112"/>
  <c r="B36" i="112"/>
  <c r="D35" i="112"/>
  <c r="D33" i="112"/>
  <c r="D32" i="112"/>
  <c r="D31" i="112"/>
  <c r="D29" i="112"/>
  <c r="D28" i="112"/>
  <c r="D27" i="112"/>
  <c r="D26" i="112"/>
  <c r="D25" i="112"/>
  <c r="C24" i="112"/>
  <c r="B24" i="112"/>
  <c r="D24" i="112" s="1"/>
  <c r="D22" i="112"/>
  <c r="D21" i="112"/>
  <c r="D20" i="112"/>
  <c r="D18" i="112"/>
  <c r="D17" i="112"/>
  <c r="D16" i="112"/>
  <c r="D15" i="112"/>
  <c r="D14" i="112"/>
  <c r="D13" i="112"/>
  <c r="D12" i="112"/>
  <c r="D11" i="112"/>
  <c r="D10" i="112"/>
  <c r="D9" i="112"/>
  <c r="C8" i="112"/>
  <c r="B8" i="112"/>
  <c r="D38" i="111"/>
  <c r="D37" i="111"/>
  <c r="C36" i="111"/>
  <c r="B36" i="111"/>
  <c r="D36" i="111" s="1"/>
  <c r="D35" i="111"/>
  <c r="D33" i="111"/>
  <c r="D32" i="111"/>
  <c r="D31" i="111"/>
  <c r="D29" i="111"/>
  <c r="D28" i="111"/>
  <c r="D27" i="111"/>
  <c r="D26" i="111"/>
  <c r="D25" i="111"/>
  <c r="C24" i="111"/>
  <c r="B24" i="111"/>
  <c r="D24" i="111" s="1"/>
  <c r="D22" i="111"/>
  <c r="D21" i="111"/>
  <c r="D20" i="111"/>
  <c r="D18" i="111"/>
  <c r="D17" i="111"/>
  <c r="D16" i="111"/>
  <c r="D15" i="111"/>
  <c r="D14" i="111"/>
  <c r="D13" i="111"/>
  <c r="D12" i="111"/>
  <c r="D11" i="111"/>
  <c r="D10" i="111"/>
  <c r="D9" i="111"/>
  <c r="C8" i="111"/>
  <c r="B8" i="111"/>
  <c r="C7" i="111"/>
  <c r="D38" i="110"/>
  <c r="D37" i="110"/>
  <c r="D36" i="110"/>
  <c r="C36" i="110"/>
  <c r="B36" i="110"/>
  <c r="D35" i="110"/>
  <c r="D33" i="110"/>
  <c r="D32" i="110"/>
  <c r="D31" i="110"/>
  <c r="D29" i="110"/>
  <c r="D28" i="110"/>
  <c r="D27" i="110"/>
  <c r="D26" i="110"/>
  <c r="D25" i="110"/>
  <c r="D24" i="110"/>
  <c r="C24" i="110"/>
  <c r="B24" i="110"/>
  <c r="D22" i="110"/>
  <c r="D21" i="110"/>
  <c r="D20" i="110"/>
  <c r="D18" i="110"/>
  <c r="D17" i="110"/>
  <c r="D16" i="110"/>
  <c r="D15" i="110"/>
  <c r="D14" i="110"/>
  <c r="D13" i="110"/>
  <c r="D12" i="110"/>
  <c r="D11" i="110"/>
  <c r="D10" i="110"/>
  <c r="D9" i="110"/>
  <c r="D8" i="110"/>
  <c r="C8" i="110"/>
  <c r="B8" i="110"/>
  <c r="C7" i="110"/>
  <c r="B7" i="110"/>
  <c r="D38" i="109"/>
  <c r="D37" i="109"/>
  <c r="D36" i="109"/>
  <c r="C36" i="109"/>
  <c r="B36" i="109"/>
  <c r="D35" i="109"/>
  <c r="D33" i="109"/>
  <c r="D32" i="109"/>
  <c r="D31" i="109"/>
  <c r="D29" i="109"/>
  <c r="D28" i="109"/>
  <c r="D27" i="109"/>
  <c r="D26" i="109"/>
  <c r="D25" i="109"/>
  <c r="D24" i="109"/>
  <c r="C24" i="109"/>
  <c r="B24" i="109"/>
  <c r="D22" i="109"/>
  <c r="D21" i="109"/>
  <c r="D20" i="109"/>
  <c r="D18" i="109"/>
  <c r="D17" i="109"/>
  <c r="D16" i="109"/>
  <c r="D15" i="109"/>
  <c r="D14" i="109"/>
  <c r="D13" i="109"/>
  <c r="D12" i="109"/>
  <c r="D11" i="109"/>
  <c r="D10" i="109"/>
  <c r="D9" i="109"/>
  <c r="D8" i="109"/>
  <c r="D7" i="109" s="1"/>
  <c r="C8" i="109"/>
  <c r="C7" i="109" s="1"/>
  <c r="B8" i="109"/>
  <c r="B7" i="109"/>
  <c r="D38" i="108"/>
  <c r="D37" i="108"/>
  <c r="C36" i="108"/>
  <c r="B36" i="108"/>
  <c r="D35" i="108"/>
  <c r="D33" i="108"/>
  <c r="D32" i="108"/>
  <c r="D31" i="108"/>
  <c r="D29" i="108"/>
  <c r="D28" i="108"/>
  <c r="D27" i="108"/>
  <c r="D26" i="108"/>
  <c r="D25" i="108"/>
  <c r="C24" i="108"/>
  <c r="B24" i="108"/>
  <c r="D24" i="108" s="1"/>
  <c r="D22" i="108"/>
  <c r="D21" i="108"/>
  <c r="D20" i="108"/>
  <c r="D18" i="108"/>
  <c r="D17" i="108"/>
  <c r="D16" i="108"/>
  <c r="D15" i="108"/>
  <c r="D14" i="108"/>
  <c r="D13" i="108"/>
  <c r="D12" i="108"/>
  <c r="D11" i="108"/>
  <c r="D10" i="108"/>
  <c r="D9" i="108"/>
  <c r="C8" i="108"/>
  <c r="C7" i="108" s="1"/>
  <c r="B8" i="108"/>
  <c r="D38" i="107"/>
  <c r="D37" i="107"/>
  <c r="C36" i="107"/>
  <c r="B36" i="107"/>
  <c r="D36" i="107" s="1"/>
  <c r="D35" i="107"/>
  <c r="D33" i="107"/>
  <c r="D32" i="107"/>
  <c r="D31" i="107"/>
  <c r="D29" i="107"/>
  <c r="D28" i="107"/>
  <c r="D27" i="107"/>
  <c r="D26" i="107"/>
  <c r="D25" i="107"/>
  <c r="C24" i="107"/>
  <c r="B24" i="107"/>
  <c r="D24" i="107" s="1"/>
  <c r="D22" i="107"/>
  <c r="D21" i="107"/>
  <c r="D20" i="107"/>
  <c r="D18" i="107"/>
  <c r="D17" i="107"/>
  <c r="D16" i="107"/>
  <c r="D15" i="107"/>
  <c r="D14" i="107"/>
  <c r="D13" i="107"/>
  <c r="D12" i="107"/>
  <c r="D11" i="107"/>
  <c r="D10" i="107"/>
  <c r="D9" i="107"/>
  <c r="C8" i="107"/>
  <c r="B8" i="107"/>
  <c r="C7" i="107"/>
  <c r="D38" i="106"/>
  <c r="D37" i="106"/>
  <c r="D36" i="106"/>
  <c r="C36" i="106"/>
  <c r="B36" i="106"/>
  <c r="D35" i="106"/>
  <c r="D33" i="106"/>
  <c r="D32" i="106"/>
  <c r="D31" i="106"/>
  <c r="D29" i="106"/>
  <c r="D28" i="106"/>
  <c r="D27" i="106"/>
  <c r="D26" i="106"/>
  <c r="D25" i="106"/>
  <c r="D24" i="106"/>
  <c r="C24" i="106"/>
  <c r="B24" i="106"/>
  <c r="D22" i="106"/>
  <c r="D21" i="106"/>
  <c r="D20" i="106"/>
  <c r="D18" i="106"/>
  <c r="D17" i="106"/>
  <c r="D16" i="106"/>
  <c r="D15" i="106"/>
  <c r="D14" i="106"/>
  <c r="D13" i="106"/>
  <c r="D12" i="106"/>
  <c r="D11" i="106"/>
  <c r="D10" i="106"/>
  <c r="D9" i="106"/>
  <c r="D8" i="106"/>
  <c r="C8" i="106"/>
  <c r="B8" i="106"/>
  <c r="C7" i="106"/>
  <c r="B7" i="106"/>
  <c r="D38" i="105"/>
  <c r="D37" i="105"/>
  <c r="D36" i="105"/>
  <c r="C36" i="105"/>
  <c r="B36" i="105"/>
  <c r="D35" i="105"/>
  <c r="D33" i="105"/>
  <c r="D32" i="105"/>
  <c r="D31" i="105"/>
  <c r="D29" i="105"/>
  <c r="D28" i="105"/>
  <c r="D27" i="105"/>
  <c r="D26" i="105"/>
  <c r="D25" i="105"/>
  <c r="D24" i="105"/>
  <c r="C24" i="105"/>
  <c r="B24" i="105"/>
  <c r="D22" i="105"/>
  <c r="D21" i="105"/>
  <c r="D20" i="105"/>
  <c r="D18" i="105"/>
  <c r="D17" i="105"/>
  <c r="D16" i="105"/>
  <c r="D15" i="105"/>
  <c r="D14" i="105"/>
  <c r="D13" i="105"/>
  <c r="D12" i="105"/>
  <c r="D11" i="105"/>
  <c r="D10" i="105"/>
  <c r="D9" i="105"/>
  <c r="D8" i="105"/>
  <c r="D7" i="105" s="1"/>
  <c r="C8" i="105"/>
  <c r="C7" i="105" s="1"/>
  <c r="B8" i="105"/>
  <c r="B7" i="105"/>
  <c r="D38" i="104"/>
  <c r="D37" i="104"/>
  <c r="C36" i="104"/>
  <c r="B36" i="104"/>
  <c r="D35" i="104"/>
  <c r="D33" i="104"/>
  <c r="D32" i="104"/>
  <c r="D31" i="104"/>
  <c r="D29" i="104"/>
  <c r="D28" i="104"/>
  <c r="D27" i="104"/>
  <c r="D26" i="104"/>
  <c r="D25" i="104"/>
  <c r="C24" i="104"/>
  <c r="B24" i="104"/>
  <c r="D24" i="104" s="1"/>
  <c r="D22" i="104"/>
  <c r="D21" i="104"/>
  <c r="D20" i="104"/>
  <c r="D18" i="104"/>
  <c r="D17" i="104"/>
  <c r="D16" i="104"/>
  <c r="D15" i="104"/>
  <c r="D14" i="104"/>
  <c r="D13" i="104"/>
  <c r="D12" i="104"/>
  <c r="D11" i="104"/>
  <c r="D10" i="104"/>
  <c r="D9" i="104"/>
  <c r="C8" i="104"/>
  <c r="B8" i="104"/>
  <c r="B7" i="104" s="1"/>
  <c r="D38" i="103"/>
  <c r="D37" i="103"/>
  <c r="C36" i="103"/>
  <c r="B36" i="103"/>
  <c r="D35" i="103"/>
  <c r="D33" i="103"/>
  <c r="D32" i="103"/>
  <c r="D31" i="103"/>
  <c r="D29" i="103"/>
  <c r="D28" i="103"/>
  <c r="D27" i="103"/>
  <c r="D26" i="103"/>
  <c r="D25" i="103"/>
  <c r="C24" i="103"/>
  <c r="B24" i="103"/>
  <c r="D24" i="103" s="1"/>
  <c r="D22" i="103"/>
  <c r="D21" i="103"/>
  <c r="D20" i="103"/>
  <c r="D18" i="103"/>
  <c r="D17" i="103"/>
  <c r="D16" i="103"/>
  <c r="D15" i="103"/>
  <c r="D14" i="103"/>
  <c r="D13" i="103"/>
  <c r="D12" i="103"/>
  <c r="D11" i="103"/>
  <c r="D10" i="103"/>
  <c r="D9" i="103"/>
  <c r="C8" i="103"/>
  <c r="B8" i="103"/>
  <c r="D8" i="103" s="1"/>
  <c r="C7" i="103"/>
  <c r="D38" i="102"/>
  <c r="D37" i="102"/>
  <c r="D36" i="102"/>
  <c r="C36" i="102"/>
  <c r="B36" i="102"/>
  <c r="D35" i="102"/>
  <c r="D33" i="102"/>
  <c r="D32" i="102"/>
  <c r="D31" i="102"/>
  <c r="D29" i="102"/>
  <c r="D28" i="102"/>
  <c r="D27" i="102"/>
  <c r="D26" i="102"/>
  <c r="D25" i="102"/>
  <c r="D24" i="102"/>
  <c r="C24" i="102"/>
  <c r="B24" i="102"/>
  <c r="D22" i="102"/>
  <c r="D21" i="102"/>
  <c r="D20" i="102"/>
  <c r="D18" i="102"/>
  <c r="D17" i="102"/>
  <c r="D16" i="102"/>
  <c r="D15" i="102"/>
  <c r="D14" i="102"/>
  <c r="D13" i="102"/>
  <c r="D12" i="102"/>
  <c r="D11" i="102"/>
  <c r="D10" i="102"/>
  <c r="D9" i="102"/>
  <c r="D8" i="102"/>
  <c r="D7" i="102" s="1"/>
  <c r="C8" i="102"/>
  <c r="B8" i="102"/>
  <c r="C7" i="102"/>
  <c r="B7" i="102"/>
  <c r="D38" i="101"/>
  <c r="D37" i="101"/>
  <c r="C36" i="101"/>
  <c r="D36" i="101" s="1"/>
  <c r="B36" i="101"/>
  <c r="D35" i="101"/>
  <c r="D33" i="101"/>
  <c r="D32" i="101"/>
  <c r="D31" i="101"/>
  <c r="D29" i="101"/>
  <c r="D28" i="101"/>
  <c r="D27" i="101"/>
  <c r="D26" i="101"/>
  <c r="D25" i="101"/>
  <c r="C24" i="101"/>
  <c r="D24" i="101" s="1"/>
  <c r="B24" i="101"/>
  <c r="D22" i="101"/>
  <c r="D21" i="101"/>
  <c r="D20" i="101"/>
  <c r="D18" i="101"/>
  <c r="D17" i="101"/>
  <c r="D16" i="101"/>
  <c r="D15" i="101"/>
  <c r="D14" i="101"/>
  <c r="D13" i="101"/>
  <c r="D12" i="101"/>
  <c r="D11" i="101"/>
  <c r="D10" i="101"/>
  <c r="D9" i="101"/>
  <c r="C8" i="101"/>
  <c r="D8" i="101" s="1"/>
  <c r="D7" i="101" s="1"/>
  <c r="B8" i="101"/>
  <c r="B7" i="101"/>
  <c r="D38" i="100"/>
  <c r="D37" i="100"/>
  <c r="C36" i="100"/>
  <c r="B36" i="100"/>
  <c r="D36" i="100" s="1"/>
  <c r="D35" i="100"/>
  <c r="D33" i="100"/>
  <c r="D32" i="100"/>
  <c r="D31" i="100"/>
  <c r="D29" i="100"/>
  <c r="D28" i="100"/>
  <c r="D27" i="100"/>
  <c r="D26" i="100"/>
  <c r="D25" i="100"/>
  <c r="C24" i="100"/>
  <c r="B24" i="100"/>
  <c r="D24" i="100" s="1"/>
  <c r="D22" i="100"/>
  <c r="D21" i="100"/>
  <c r="D20" i="100"/>
  <c r="D18" i="100"/>
  <c r="D17" i="100"/>
  <c r="D16" i="100"/>
  <c r="D15" i="100"/>
  <c r="D14" i="100"/>
  <c r="D13" i="100"/>
  <c r="D12" i="100"/>
  <c r="D11" i="100"/>
  <c r="D10" i="100"/>
  <c r="D9" i="100"/>
  <c r="C8" i="100"/>
  <c r="C7" i="100" s="1"/>
  <c r="B8" i="100"/>
  <c r="B7" i="100" s="1"/>
  <c r="D38" i="99"/>
  <c r="D37" i="99"/>
  <c r="C36" i="99"/>
  <c r="B36" i="99"/>
  <c r="D35" i="99"/>
  <c r="D33" i="99"/>
  <c r="D32" i="99"/>
  <c r="D31" i="99"/>
  <c r="D29" i="99"/>
  <c r="D28" i="99"/>
  <c r="D27" i="99"/>
  <c r="D26" i="99"/>
  <c r="D25" i="99"/>
  <c r="C24" i="99"/>
  <c r="B24" i="99"/>
  <c r="D24" i="99" s="1"/>
  <c r="D22" i="99"/>
  <c r="D21" i="99"/>
  <c r="D20" i="99"/>
  <c r="D18" i="99"/>
  <c r="D17" i="99"/>
  <c r="D16" i="99"/>
  <c r="D15" i="99"/>
  <c r="D14" i="99"/>
  <c r="D13" i="99"/>
  <c r="D12" i="99"/>
  <c r="D11" i="99"/>
  <c r="D10" i="99"/>
  <c r="D9" i="99"/>
  <c r="C8" i="99"/>
  <c r="B8" i="99"/>
  <c r="D8" i="99" s="1"/>
  <c r="C7" i="99"/>
  <c r="D38" i="98"/>
  <c r="D37" i="98"/>
  <c r="D36" i="98"/>
  <c r="C36" i="98"/>
  <c r="B36" i="98"/>
  <c r="D35" i="98"/>
  <c r="D33" i="98"/>
  <c r="D32" i="98"/>
  <c r="D31" i="98"/>
  <c r="D29" i="98"/>
  <c r="D28" i="98"/>
  <c r="D27" i="98"/>
  <c r="D26" i="98"/>
  <c r="D25" i="98"/>
  <c r="D24" i="98"/>
  <c r="C24" i="98"/>
  <c r="B24" i="98"/>
  <c r="D22" i="98"/>
  <c r="D21" i="98"/>
  <c r="D20" i="98"/>
  <c r="D18" i="98"/>
  <c r="D17" i="98"/>
  <c r="D16" i="98"/>
  <c r="D15" i="98"/>
  <c r="D14" i="98"/>
  <c r="D13" i="98"/>
  <c r="D12" i="98"/>
  <c r="D11" i="98"/>
  <c r="D10" i="98"/>
  <c r="D9" i="98"/>
  <c r="D8" i="98"/>
  <c r="D7" i="98" s="1"/>
  <c r="C8" i="98"/>
  <c r="B8" i="98"/>
  <c r="C7" i="98"/>
  <c r="B7" i="98"/>
  <c r="D38" i="97"/>
  <c r="D37" i="97"/>
  <c r="C36" i="97"/>
  <c r="D36" i="97" s="1"/>
  <c r="B36" i="97"/>
  <c r="D35" i="97"/>
  <c r="D33" i="97"/>
  <c r="D32" i="97"/>
  <c r="D31" i="97"/>
  <c r="D29" i="97"/>
  <c r="D28" i="97"/>
  <c r="D27" i="97"/>
  <c r="D26" i="97"/>
  <c r="D25" i="97"/>
  <c r="C24" i="97"/>
  <c r="D24" i="97" s="1"/>
  <c r="B24" i="97"/>
  <c r="D22" i="97"/>
  <c r="D21" i="97"/>
  <c r="D20" i="97"/>
  <c r="D18" i="97"/>
  <c r="D17" i="97"/>
  <c r="D16" i="97"/>
  <c r="D15" i="97"/>
  <c r="D14" i="97"/>
  <c r="D13" i="97"/>
  <c r="D12" i="97"/>
  <c r="D11" i="97"/>
  <c r="D10" i="97"/>
  <c r="D9" i="97"/>
  <c r="C8" i="97"/>
  <c r="D8" i="97" s="1"/>
  <c r="D7" i="97" s="1"/>
  <c r="B8" i="97"/>
  <c r="B7" i="97"/>
  <c r="D38" i="96"/>
  <c r="D37" i="96"/>
  <c r="C36" i="96"/>
  <c r="B36" i="96"/>
  <c r="D36" i="96" s="1"/>
  <c r="D35" i="96"/>
  <c r="D33" i="96"/>
  <c r="D32" i="96"/>
  <c r="D31" i="96"/>
  <c r="D29" i="96"/>
  <c r="D28" i="96"/>
  <c r="D27" i="96"/>
  <c r="D26" i="96"/>
  <c r="D25" i="96"/>
  <c r="C24" i="96"/>
  <c r="B24" i="96"/>
  <c r="D24" i="96" s="1"/>
  <c r="D22" i="96"/>
  <c r="D21" i="96"/>
  <c r="D20" i="96"/>
  <c r="D18" i="96"/>
  <c r="D17" i="96"/>
  <c r="D16" i="96"/>
  <c r="D15" i="96"/>
  <c r="D14" i="96"/>
  <c r="D13" i="96"/>
  <c r="D12" i="96"/>
  <c r="D11" i="96"/>
  <c r="D10" i="96"/>
  <c r="D9" i="96"/>
  <c r="C8" i="96"/>
  <c r="C7" i="96" s="1"/>
  <c r="B8" i="96"/>
  <c r="B7" i="96" s="1"/>
  <c r="D38" i="95"/>
  <c r="D37" i="95"/>
  <c r="C36" i="95"/>
  <c r="B36" i="95"/>
  <c r="D35" i="95"/>
  <c r="D33" i="95"/>
  <c r="D32" i="95"/>
  <c r="D31" i="95"/>
  <c r="D29" i="95"/>
  <c r="D28" i="95"/>
  <c r="D27" i="95"/>
  <c r="D26" i="95"/>
  <c r="D25" i="95"/>
  <c r="C24" i="95"/>
  <c r="B24" i="95"/>
  <c r="D24" i="95" s="1"/>
  <c r="D22" i="95"/>
  <c r="D21" i="95"/>
  <c r="D20" i="95"/>
  <c r="D18" i="95"/>
  <c r="D17" i="95"/>
  <c r="D16" i="95"/>
  <c r="D15" i="95"/>
  <c r="D14" i="95"/>
  <c r="D13" i="95"/>
  <c r="D12" i="95"/>
  <c r="D11" i="95"/>
  <c r="D10" i="95"/>
  <c r="D9" i="95"/>
  <c r="C8" i="95"/>
  <c r="B8" i="95"/>
  <c r="D8" i="95" s="1"/>
  <c r="C7" i="95"/>
  <c r="D38" i="94"/>
  <c r="D37" i="94"/>
  <c r="D36" i="94"/>
  <c r="C36" i="94"/>
  <c r="B36" i="94"/>
  <c r="D35" i="94"/>
  <c r="D33" i="94"/>
  <c r="D32" i="94"/>
  <c r="D31" i="94"/>
  <c r="D29" i="94"/>
  <c r="D28" i="94"/>
  <c r="D27" i="94"/>
  <c r="D26" i="94"/>
  <c r="D25" i="94"/>
  <c r="D24" i="94"/>
  <c r="C24" i="94"/>
  <c r="B24" i="94"/>
  <c r="D22" i="94"/>
  <c r="D21" i="94"/>
  <c r="D20" i="94"/>
  <c r="D18" i="94"/>
  <c r="D17" i="94"/>
  <c r="D16" i="94"/>
  <c r="D15" i="94"/>
  <c r="D14" i="94"/>
  <c r="D13" i="94"/>
  <c r="D12" i="94"/>
  <c r="D11" i="94"/>
  <c r="D10" i="94"/>
  <c r="D9" i="94"/>
  <c r="D8" i="94"/>
  <c r="D7" i="94" s="1"/>
  <c r="C8" i="94"/>
  <c r="B8" i="94"/>
  <c r="C7" i="94"/>
  <c r="B7" i="94"/>
  <c r="D38" i="93"/>
  <c r="D37" i="93"/>
  <c r="C36" i="93"/>
  <c r="D36" i="93" s="1"/>
  <c r="B36" i="93"/>
  <c r="D35" i="93"/>
  <c r="D33" i="93"/>
  <c r="D32" i="93"/>
  <c r="D31" i="93"/>
  <c r="D29" i="93"/>
  <c r="D28" i="93"/>
  <c r="D27" i="93"/>
  <c r="D26" i="93"/>
  <c r="D25" i="93"/>
  <c r="C24" i="93"/>
  <c r="D24" i="93" s="1"/>
  <c r="B24" i="93"/>
  <c r="D22" i="93"/>
  <c r="D21" i="93"/>
  <c r="D20" i="93"/>
  <c r="D18" i="93"/>
  <c r="D17" i="93"/>
  <c r="D16" i="93"/>
  <c r="D15" i="93"/>
  <c r="D14" i="93"/>
  <c r="D13" i="93"/>
  <c r="D12" i="93"/>
  <c r="D11" i="93"/>
  <c r="D10" i="93"/>
  <c r="D9" i="93"/>
  <c r="C8" i="93"/>
  <c r="D8" i="93" s="1"/>
  <c r="D7" i="93" s="1"/>
  <c r="B8" i="93"/>
  <c r="B7" i="93"/>
  <c r="D38" i="92"/>
  <c r="D37" i="92"/>
  <c r="C36" i="92"/>
  <c r="B36" i="92"/>
  <c r="D36" i="92" s="1"/>
  <c r="D35" i="92"/>
  <c r="D33" i="92"/>
  <c r="D32" i="92"/>
  <c r="D31" i="92"/>
  <c r="D29" i="92"/>
  <c r="D28" i="92"/>
  <c r="D27" i="92"/>
  <c r="D26" i="92"/>
  <c r="D25" i="92"/>
  <c r="C24" i="92"/>
  <c r="B24" i="92"/>
  <c r="D24" i="92" s="1"/>
  <c r="D22" i="92"/>
  <c r="D21" i="92"/>
  <c r="D20" i="92"/>
  <c r="D18" i="92"/>
  <c r="D17" i="92"/>
  <c r="D16" i="92"/>
  <c r="D15" i="92"/>
  <c r="D14" i="92"/>
  <c r="D13" i="92"/>
  <c r="D12" i="92"/>
  <c r="D11" i="92"/>
  <c r="D10" i="92"/>
  <c r="D9" i="92"/>
  <c r="C8" i="92"/>
  <c r="C7" i="92" s="1"/>
  <c r="B8" i="92"/>
  <c r="B7" i="92" s="1"/>
  <c r="D38" i="91"/>
  <c r="D37" i="91"/>
  <c r="C36" i="91"/>
  <c r="B36" i="91"/>
  <c r="D35" i="91"/>
  <c r="D33" i="91"/>
  <c r="D32" i="91"/>
  <c r="D31" i="91"/>
  <c r="D29" i="91"/>
  <c r="D28" i="91"/>
  <c r="D27" i="91"/>
  <c r="D26" i="91"/>
  <c r="D25" i="91"/>
  <c r="C24" i="91"/>
  <c r="B24" i="91"/>
  <c r="D24" i="91" s="1"/>
  <c r="D22" i="91"/>
  <c r="D21" i="91"/>
  <c r="D20" i="91"/>
  <c r="D18" i="91"/>
  <c r="D17" i="91"/>
  <c r="D16" i="91"/>
  <c r="D15" i="91"/>
  <c r="D14" i="91"/>
  <c r="D13" i="91"/>
  <c r="D12" i="91"/>
  <c r="D11" i="91"/>
  <c r="D10" i="91"/>
  <c r="D9" i="91"/>
  <c r="C8" i="91"/>
  <c r="B8" i="91"/>
  <c r="D8" i="91" s="1"/>
  <c r="C7" i="91"/>
  <c r="D38" i="90"/>
  <c r="D37" i="90"/>
  <c r="D36" i="90"/>
  <c r="C36" i="90"/>
  <c r="B36" i="90"/>
  <c r="D35" i="90"/>
  <c r="D33" i="90"/>
  <c r="D32" i="90"/>
  <c r="D31" i="90"/>
  <c r="D29" i="90"/>
  <c r="D28" i="90"/>
  <c r="D27" i="90"/>
  <c r="D26" i="90"/>
  <c r="D25" i="90"/>
  <c r="D24" i="90"/>
  <c r="C24" i="90"/>
  <c r="B24" i="90"/>
  <c r="D22" i="90"/>
  <c r="D21" i="90"/>
  <c r="D20" i="90"/>
  <c r="D18" i="90"/>
  <c r="D17" i="90"/>
  <c r="D16" i="90"/>
  <c r="D15" i="90"/>
  <c r="D14" i="90"/>
  <c r="D13" i="90"/>
  <c r="D12" i="90"/>
  <c r="D11" i="90"/>
  <c r="D10" i="90"/>
  <c r="D9" i="90"/>
  <c r="D8" i="90"/>
  <c r="D7" i="90" s="1"/>
  <c r="C8" i="90"/>
  <c r="B8" i="90"/>
  <c r="C7" i="90"/>
  <c r="B7" i="90"/>
  <c r="D38" i="89"/>
  <c r="D37" i="89"/>
  <c r="C36" i="89"/>
  <c r="D36" i="89" s="1"/>
  <c r="B36" i="89"/>
  <c r="D35" i="89"/>
  <c r="D33" i="89"/>
  <c r="D32" i="89"/>
  <c r="D31" i="89"/>
  <c r="D29" i="89"/>
  <c r="D28" i="89"/>
  <c r="D27" i="89"/>
  <c r="D26" i="89"/>
  <c r="D25" i="89"/>
  <c r="C24" i="89"/>
  <c r="D24" i="89" s="1"/>
  <c r="B24" i="89"/>
  <c r="D22" i="89"/>
  <c r="D21" i="89"/>
  <c r="D20" i="89"/>
  <c r="D18" i="89"/>
  <c r="D17" i="89"/>
  <c r="D16" i="89"/>
  <c r="D15" i="89"/>
  <c r="D14" i="89"/>
  <c r="D13" i="89"/>
  <c r="D12" i="89"/>
  <c r="D11" i="89"/>
  <c r="D10" i="89"/>
  <c r="D9" i="89"/>
  <c r="C8" i="89"/>
  <c r="D8" i="89" s="1"/>
  <c r="D7" i="89" s="1"/>
  <c r="B8" i="89"/>
  <c r="B7" i="89"/>
  <c r="D38" i="88"/>
  <c r="D37" i="88"/>
  <c r="C36" i="88"/>
  <c r="B36" i="88"/>
  <c r="D36" i="88" s="1"/>
  <c r="D35" i="88"/>
  <c r="D33" i="88"/>
  <c r="D32" i="88"/>
  <c r="D31" i="88"/>
  <c r="D29" i="88"/>
  <c r="D28" i="88"/>
  <c r="D27" i="88"/>
  <c r="D26" i="88"/>
  <c r="D25" i="88"/>
  <c r="C24" i="88"/>
  <c r="B24" i="88"/>
  <c r="D24" i="88" s="1"/>
  <c r="D22" i="88"/>
  <c r="D21" i="88"/>
  <c r="D20" i="88"/>
  <c r="D18" i="88"/>
  <c r="D17" i="88"/>
  <c r="D16" i="88"/>
  <c r="D15" i="88"/>
  <c r="D14" i="88"/>
  <c r="D13" i="88"/>
  <c r="D12" i="88"/>
  <c r="D11" i="88"/>
  <c r="D10" i="88"/>
  <c r="D9" i="88"/>
  <c r="C8" i="88"/>
  <c r="C7" i="88" s="1"/>
  <c r="B8" i="88"/>
  <c r="B7" i="88" s="1"/>
  <c r="D38" i="87"/>
  <c r="D37" i="87"/>
  <c r="C36" i="87"/>
  <c r="B36" i="87"/>
  <c r="D35" i="87"/>
  <c r="D33" i="87"/>
  <c r="D32" i="87"/>
  <c r="D31" i="87"/>
  <c r="D29" i="87"/>
  <c r="D28" i="87"/>
  <c r="D27" i="87"/>
  <c r="D26" i="87"/>
  <c r="D25" i="87"/>
  <c r="C24" i="87"/>
  <c r="B24" i="87"/>
  <c r="D24" i="87" s="1"/>
  <c r="D22" i="87"/>
  <c r="D21" i="87"/>
  <c r="D20" i="87"/>
  <c r="D18" i="87"/>
  <c r="D17" i="87"/>
  <c r="D16" i="87"/>
  <c r="D15" i="87"/>
  <c r="D14" i="87"/>
  <c r="D13" i="87"/>
  <c r="D12" i="87"/>
  <c r="D11" i="87"/>
  <c r="D10" i="87"/>
  <c r="D9" i="87"/>
  <c r="C8" i="87"/>
  <c r="B8" i="87"/>
  <c r="D8" i="87" s="1"/>
  <c r="C7" i="87"/>
  <c r="D38" i="86"/>
  <c r="D37" i="86"/>
  <c r="D36" i="86"/>
  <c r="C36" i="86"/>
  <c r="B36" i="86"/>
  <c r="D35" i="86"/>
  <c r="D33" i="86"/>
  <c r="D32" i="86"/>
  <c r="D31" i="86"/>
  <c r="D29" i="86"/>
  <c r="D28" i="86"/>
  <c r="D27" i="86"/>
  <c r="D26" i="86"/>
  <c r="D25" i="86"/>
  <c r="D24" i="86"/>
  <c r="C24" i="86"/>
  <c r="B24" i="86"/>
  <c r="D22" i="86"/>
  <c r="D21" i="86"/>
  <c r="D20" i="86"/>
  <c r="D18" i="86"/>
  <c r="D17" i="86"/>
  <c r="D16" i="86"/>
  <c r="D15" i="86"/>
  <c r="D14" i="86"/>
  <c r="D13" i="86"/>
  <c r="D12" i="86"/>
  <c r="D11" i="86"/>
  <c r="D10" i="86"/>
  <c r="D9" i="86"/>
  <c r="D8" i="86"/>
  <c r="D7" i="86" s="1"/>
  <c r="C8" i="86"/>
  <c r="B8" i="86"/>
  <c r="C7" i="86"/>
  <c r="B7" i="86"/>
  <c r="D38" i="85"/>
  <c r="D37" i="85"/>
  <c r="C36" i="85"/>
  <c r="D36" i="85" s="1"/>
  <c r="B36" i="85"/>
  <c r="D35" i="85"/>
  <c r="D33" i="85"/>
  <c r="D32" i="85"/>
  <c r="D31" i="85"/>
  <c r="D29" i="85"/>
  <c r="D28" i="85"/>
  <c r="D27" i="85"/>
  <c r="D26" i="85"/>
  <c r="D25" i="85"/>
  <c r="C24" i="85"/>
  <c r="D24" i="85" s="1"/>
  <c r="B24" i="85"/>
  <c r="D22" i="85"/>
  <c r="D21" i="85"/>
  <c r="D20" i="85"/>
  <c r="D18" i="85"/>
  <c r="D17" i="85"/>
  <c r="D16" i="85"/>
  <c r="D15" i="85"/>
  <c r="D14" i="85"/>
  <c r="D13" i="85"/>
  <c r="D12" i="85"/>
  <c r="D11" i="85"/>
  <c r="D10" i="85"/>
  <c r="D9" i="85"/>
  <c r="C8" i="85"/>
  <c r="D8" i="85" s="1"/>
  <c r="D7" i="85" s="1"/>
  <c r="B8" i="85"/>
  <c r="B7" i="85"/>
  <c r="D38" i="84"/>
  <c r="D37" i="84"/>
  <c r="C36" i="84"/>
  <c r="B36" i="84"/>
  <c r="D36" i="84" s="1"/>
  <c r="D35" i="84"/>
  <c r="D33" i="84"/>
  <c r="D32" i="84"/>
  <c r="D31" i="84"/>
  <c r="D29" i="84"/>
  <c r="D28" i="84"/>
  <c r="D27" i="84"/>
  <c r="D26" i="84"/>
  <c r="D25" i="84"/>
  <c r="C24" i="84"/>
  <c r="B24" i="84"/>
  <c r="D24" i="84" s="1"/>
  <c r="D22" i="84"/>
  <c r="D21" i="84"/>
  <c r="D20" i="84"/>
  <c r="D18" i="84"/>
  <c r="D17" i="84"/>
  <c r="D16" i="84"/>
  <c r="D15" i="84"/>
  <c r="D14" i="84"/>
  <c r="D13" i="84"/>
  <c r="D12" i="84"/>
  <c r="D11" i="84"/>
  <c r="D10" i="84"/>
  <c r="D9" i="84"/>
  <c r="C8" i="84"/>
  <c r="C7" i="84" s="1"/>
  <c r="B8" i="84"/>
  <c r="B7" i="84" s="1"/>
  <c r="D38" i="83"/>
  <c r="D37" i="83"/>
  <c r="C36" i="83"/>
  <c r="B36" i="83"/>
  <c r="D35" i="83"/>
  <c r="D33" i="83"/>
  <c r="D32" i="83"/>
  <c r="D31" i="83"/>
  <c r="D29" i="83"/>
  <c r="D28" i="83"/>
  <c r="D27" i="83"/>
  <c r="D26" i="83"/>
  <c r="D25" i="83"/>
  <c r="C24" i="83"/>
  <c r="B24" i="83"/>
  <c r="D24" i="83" s="1"/>
  <c r="D22" i="83"/>
  <c r="D21" i="83"/>
  <c r="D20" i="83"/>
  <c r="D18" i="83"/>
  <c r="D17" i="83"/>
  <c r="D16" i="83"/>
  <c r="D15" i="83"/>
  <c r="D14" i="83"/>
  <c r="D13" i="83"/>
  <c r="D12" i="83"/>
  <c r="D11" i="83"/>
  <c r="D10" i="83"/>
  <c r="D9" i="83"/>
  <c r="C8" i="83"/>
  <c r="B8" i="83"/>
  <c r="D8" i="83" s="1"/>
  <c r="C7" i="83"/>
  <c r="D40" i="82"/>
  <c r="D39" i="82"/>
  <c r="D38" i="82"/>
  <c r="C38" i="82"/>
  <c r="B38" i="82"/>
  <c r="D37" i="82"/>
  <c r="D36" i="82"/>
  <c r="D34" i="82"/>
  <c r="C33" i="82"/>
  <c r="B33" i="82"/>
  <c r="D32" i="82"/>
  <c r="D31" i="82"/>
  <c r="D30" i="82"/>
  <c r="D29" i="82"/>
  <c r="D28" i="82"/>
  <c r="D27" i="82"/>
  <c r="D26" i="82"/>
  <c r="C25" i="82"/>
  <c r="B25" i="82"/>
  <c r="D23" i="82"/>
  <c r="D22" i="82"/>
  <c r="D20" i="82"/>
  <c r="D19" i="82"/>
  <c r="D18" i="82"/>
  <c r="D17" i="82"/>
  <c r="D16" i="82"/>
  <c r="D15" i="82"/>
  <c r="D14" i="82"/>
  <c r="D13" i="82"/>
  <c r="D12" i="82"/>
  <c r="D11" i="82"/>
  <c r="D10" i="82"/>
  <c r="D9" i="82"/>
  <c r="C8" i="82"/>
  <c r="B8" i="82"/>
  <c r="B7" i="82" s="1"/>
  <c r="D41" i="81"/>
  <c r="D40" i="81"/>
  <c r="C39" i="81"/>
  <c r="B39" i="81"/>
  <c r="D38" i="81"/>
  <c r="D37" i="81"/>
  <c r="D35" i="81"/>
  <c r="C34" i="81"/>
  <c r="B34" i="81"/>
  <c r="D34" i="81" s="1"/>
  <c r="D33" i="81"/>
  <c r="D32" i="81"/>
  <c r="D31" i="81"/>
  <c r="D30" i="81"/>
  <c r="D29" i="81"/>
  <c r="D28" i="81"/>
  <c r="D27" i="81"/>
  <c r="C26" i="81"/>
  <c r="B26" i="81"/>
  <c r="D26" i="81" s="1"/>
  <c r="D24" i="81"/>
  <c r="D23" i="81"/>
  <c r="D21" i="81"/>
  <c r="D20" i="81"/>
  <c r="D19" i="81"/>
  <c r="D18" i="81"/>
  <c r="D17" i="81"/>
  <c r="D16" i="81"/>
  <c r="D15" i="81"/>
  <c r="D14" i="81"/>
  <c r="D13" i="81"/>
  <c r="D12" i="81"/>
  <c r="D11" i="81"/>
  <c r="D10" i="81"/>
  <c r="D9" i="81"/>
  <c r="C8" i="81"/>
  <c r="C7" i="81" s="1"/>
  <c r="B8" i="81"/>
  <c r="D41" i="80"/>
  <c r="D40" i="80"/>
  <c r="C39" i="80"/>
  <c r="B39" i="80"/>
  <c r="D38" i="80"/>
  <c r="D37" i="80"/>
  <c r="D35" i="80"/>
  <c r="C34" i="80"/>
  <c r="B34" i="80"/>
  <c r="D33" i="80"/>
  <c r="D32" i="80"/>
  <c r="D31" i="80"/>
  <c r="D30" i="80"/>
  <c r="D29" i="80"/>
  <c r="D28" i="80"/>
  <c r="D27" i="80"/>
  <c r="C26" i="80"/>
  <c r="B26" i="80"/>
  <c r="D24" i="80"/>
  <c r="D23" i="80"/>
  <c r="D21" i="80"/>
  <c r="D20" i="80"/>
  <c r="D19" i="80"/>
  <c r="D18" i="80"/>
  <c r="D17" i="80"/>
  <c r="D16" i="80"/>
  <c r="D15" i="80"/>
  <c r="D14" i="80"/>
  <c r="D13" i="80"/>
  <c r="D12" i="80"/>
  <c r="D11" i="80"/>
  <c r="D10" i="80"/>
  <c r="D9" i="80"/>
  <c r="D8" i="80"/>
  <c r="C8" i="80"/>
  <c r="B8" i="80"/>
  <c r="D41" i="79"/>
  <c r="D40" i="79"/>
  <c r="C39" i="79"/>
  <c r="D39" i="79" s="1"/>
  <c r="B39" i="79"/>
  <c r="D37" i="79"/>
  <c r="D36" i="79"/>
  <c r="D35" i="79"/>
  <c r="D34" i="79"/>
  <c r="D33" i="79"/>
  <c r="D32" i="79"/>
  <c r="D31" i="79"/>
  <c r="D30" i="79"/>
  <c r="C29" i="79"/>
  <c r="B29" i="79"/>
  <c r="D29" i="79" s="1"/>
  <c r="D27" i="79"/>
  <c r="D25" i="79"/>
  <c r="D24" i="79"/>
  <c r="D23" i="79"/>
  <c r="D21" i="79"/>
  <c r="D20" i="79"/>
  <c r="D19" i="79"/>
  <c r="D18" i="79"/>
  <c r="D17" i="79"/>
  <c r="D16" i="79"/>
  <c r="D15" i="79"/>
  <c r="D14" i="79"/>
  <c r="D13" i="79"/>
  <c r="D12" i="79"/>
  <c r="D11" i="79"/>
  <c r="D10" i="79"/>
  <c r="D9" i="79"/>
  <c r="C8" i="79"/>
  <c r="B8" i="79"/>
  <c r="B7" i="79" s="1"/>
  <c r="D41" i="78"/>
  <c r="D40" i="78"/>
  <c r="C39" i="78"/>
  <c r="B39" i="78"/>
  <c r="D38" i="78"/>
  <c r="D37" i="78"/>
  <c r="D35" i="78"/>
  <c r="D34" i="78" s="1"/>
  <c r="C34" i="78"/>
  <c r="B34" i="78"/>
  <c r="D33" i="78"/>
  <c r="D32" i="78"/>
  <c r="D31" i="78"/>
  <c r="D30" i="78"/>
  <c r="D29" i="78"/>
  <c r="D28" i="78"/>
  <c r="D27" i="78"/>
  <c r="C26" i="78"/>
  <c r="B26" i="78"/>
  <c r="D26" i="78" s="1"/>
  <c r="D24" i="78"/>
  <c r="D23" i="78"/>
  <c r="D21" i="78"/>
  <c r="D20" i="78"/>
  <c r="D19" i="78"/>
  <c r="D18" i="78"/>
  <c r="D17" i="78"/>
  <c r="D16" i="78"/>
  <c r="D15" i="78"/>
  <c r="D14" i="78"/>
  <c r="D13" i="78"/>
  <c r="D12" i="78"/>
  <c r="D11" i="78"/>
  <c r="D10" i="78"/>
  <c r="D9" i="78"/>
  <c r="C8" i="78"/>
  <c r="C7" i="78" s="1"/>
  <c r="B8" i="78"/>
  <c r="D41" i="77"/>
  <c r="D40" i="77"/>
  <c r="C39" i="77"/>
  <c r="B39" i="77"/>
  <c r="D38" i="77"/>
  <c r="D37" i="77"/>
  <c r="D35" i="77"/>
  <c r="D34" i="77" s="1"/>
  <c r="C34" i="77"/>
  <c r="B34" i="77"/>
  <c r="D33" i="77"/>
  <c r="D32" i="77"/>
  <c r="D31" i="77"/>
  <c r="D30" i="77"/>
  <c r="D29" i="77"/>
  <c r="D28" i="77"/>
  <c r="D27" i="77"/>
  <c r="C26" i="77"/>
  <c r="B26" i="77"/>
  <c r="B7" i="77" s="1"/>
  <c r="D24" i="77"/>
  <c r="D23" i="77"/>
  <c r="D21" i="77"/>
  <c r="D20" i="77"/>
  <c r="D19" i="77"/>
  <c r="D18" i="77"/>
  <c r="D17" i="77"/>
  <c r="D16" i="77"/>
  <c r="D15" i="77"/>
  <c r="D14" i="77"/>
  <c r="D13" i="77"/>
  <c r="D12" i="77"/>
  <c r="D11" i="77"/>
  <c r="D10" i="77"/>
  <c r="D9" i="77"/>
  <c r="D8" i="77"/>
  <c r="C8" i="77"/>
  <c r="C7" i="77" s="1"/>
  <c r="B8" i="77"/>
  <c r="D41" i="76"/>
  <c r="D40" i="76"/>
  <c r="D39" i="76"/>
  <c r="C39" i="76"/>
  <c r="B39" i="76"/>
  <c r="D38" i="76"/>
  <c r="D37" i="76"/>
  <c r="D35" i="76"/>
  <c r="C34" i="76"/>
  <c r="B34" i="76"/>
  <c r="D33" i="76"/>
  <c r="D32" i="76"/>
  <c r="D31" i="76"/>
  <c r="D30" i="76"/>
  <c r="D29" i="76"/>
  <c r="D28" i="76"/>
  <c r="D27" i="76"/>
  <c r="C26" i="76"/>
  <c r="D26" i="76" s="1"/>
  <c r="B26" i="76"/>
  <c r="D24" i="76"/>
  <c r="D23" i="76"/>
  <c r="D21" i="76"/>
  <c r="D20" i="76"/>
  <c r="D19" i="76"/>
  <c r="D18" i="76"/>
  <c r="D17" i="76"/>
  <c r="D16" i="76"/>
  <c r="D15" i="76"/>
  <c r="D14" i="76"/>
  <c r="D13" i="76"/>
  <c r="D12" i="76"/>
  <c r="D11" i="76"/>
  <c r="D10" i="76"/>
  <c r="D9" i="76"/>
  <c r="C8" i="76"/>
  <c r="B8" i="76"/>
  <c r="D41" i="75"/>
  <c r="D40" i="75"/>
  <c r="C39" i="75"/>
  <c r="B39" i="75"/>
  <c r="D39" i="75" s="1"/>
  <c r="D38" i="75"/>
  <c r="D37" i="75"/>
  <c r="D34" i="75" s="1"/>
  <c r="D35" i="75"/>
  <c r="C34" i="75"/>
  <c r="B34" i="75"/>
  <c r="D33" i="75"/>
  <c r="D32" i="75"/>
  <c r="D31" i="75"/>
  <c r="D30" i="75"/>
  <c r="D29" i="75"/>
  <c r="D28" i="75"/>
  <c r="D27" i="75"/>
  <c r="C26" i="75"/>
  <c r="B26" i="75"/>
  <c r="D24" i="75"/>
  <c r="D23" i="75"/>
  <c r="D21" i="75"/>
  <c r="D20" i="75"/>
  <c r="D19" i="75"/>
  <c r="D18" i="75"/>
  <c r="D17" i="75"/>
  <c r="D16" i="75"/>
  <c r="D15" i="75"/>
  <c r="D14" i="75"/>
  <c r="D13" i="75"/>
  <c r="D12" i="75"/>
  <c r="D11" i="75"/>
  <c r="D10" i="75"/>
  <c r="D9" i="75"/>
  <c r="C8" i="75"/>
  <c r="C7" i="75" s="1"/>
  <c r="B8" i="75"/>
  <c r="D41" i="74"/>
  <c r="D40" i="74"/>
  <c r="C39" i="74"/>
  <c r="B39" i="74"/>
  <c r="D39" i="74" s="1"/>
  <c r="D38" i="74"/>
  <c r="D37" i="74"/>
  <c r="D35" i="74"/>
  <c r="C34" i="74"/>
  <c r="B34" i="74"/>
  <c r="D33" i="74"/>
  <c r="D32" i="74"/>
  <c r="D31" i="74"/>
  <c r="D30" i="74"/>
  <c r="D29" i="74"/>
  <c r="D28" i="74"/>
  <c r="D27" i="74"/>
  <c r="D26" i="74"/>
  <c r="C26" i="74"/>
  <c r="B26" i="74"/>
  <c r="D24" i="74"/>
  <c r="D23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C8" i="74"/>
  <c r="C7" i="74" s="1"/>
  <c r="B8" i="74"/>
  <c r="D41" i="73"/>
  <c r="D40" i="73"/>
  <c r="C39" i="73"/>
  <c r="B39" i="73"/>
  <c r="D38" i="73"/>
  <c r="D37" i="73"/>
  <c r="D35" i="73"/>
  <c r="C34" i="73"/>
  <c r="B34" i="73"/>
  <c r="D33" i="73"/>
  <c r="D32" i="73"/>
  <c r="D31" i="73"/>
  <c r="D30" i="73"/>
  <c r="D29" i="73"/>
  <c r="D28" i="73"/>
  <c r="D27" i="73"/>
  <c r="C26" i="73"/>
  <c r="B26" i="73"/>
  <c r="B7" i="73" s="1"/>
  <c r="D24" i="73"/>
  <c r="D23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8" i="73"/>
  <c r="C8" i="73"/>
  <c r="B8" i="73"/>
  <c r="D41" i="72"/>
  <c r="D40" i="72"/>
  <c r="C39" i="72"/>
  <c r="B39" i="72"/>
  <c r="D39" i="72" s="1"/>
  <c r="D38" i="72"/>
  <c r="D37" i="72"/>
  <c r="D35" i="72"/>
  <c r="C34" i="72"/>
  <c r="B34" i="72"/>
  <c r="D33" i="72"/>
  <c r="D32" i="72"/>
  <c r="D31" i="72"/>
  <c r="D30" i="72"/>
  <c r="D29" i="72"/>
  <c r="D28" i="72"/>
  <c r="D27" i="72"/>
  <c r="C26" i="72"/>
  <c r="B26" i="72"/>
  <c r="D24" i="72"/>
  <c r="D23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C8" i="72"/>
  <c r="B8" i="72"/>
  <c r="D40" i="71"/>
  <c r="D39" i="71"/>
  <c r="C38" i="71"/>
  <c r="B38" i="71"/>
  <c r="D38" i="71" s="1"/>
  <c r="D37" i="71"/>
  <c r="D36" i="71"/>
  <c r="D33" i="71" s="1"/>
  <c r="D34" i="71"/>
  <c r="C33" i="71"/>
  <c r="B33" i="71"/>
  <c r="D32" i="71"/>
  <c r="D31" i="71"/>
  <c r="D30" i="71"/>
  <c r="D29" i="71"/>
  <c r="D28" i="71"/>
  <c r="D27" i="71"/>
  <c r="D26" i="71"/>
  <c r="C25" i="71"/>
  <c r="C6" i="71" s="1"/>
  <c r="B25" i="71"/>
  <c r="D23" i="71"/>
  <c r="D22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8" i="71"/>
  <c r="C7" i="71"/>
  <c r="B7" i="71"/>
  <c r="D7" i="71" s="1"/>
  <c r="D41" i="70"/>
  <c r="D40" i="70"/>
  <c r="C39" i="70"/>
  <c r="D39" i="70" s="1"/>
  <c r="B39" i="70"/>
  <c r="D38" i="70"/>
  <c r="D37" i="70"/>
  <c r="D35" i="70"/>
  <c r="C34" i="70"/>
  <c r="B34" i="70"/>
  <c r="D33" i="70"/>
  <c r="D32" i="70"/>
  <c r="D31" i="70"/>
  <c r="D30" i="70"/>
  <c r="D29" i="70"/>
  <c r="D28" i="70"/>
  <c r="D27" i="70"/>
  <c r="D26" i="70"/>
  <c r="C26" i="70"/>
  <c r="B26" i="70"/>
  <c r="D24" i="70"/>
  <c r="D23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C8" i="70"/>
  <c r="C7" i="70" s="1"/>
  <c r="B8" i="70"/>
  <c r="D41" i="69"/>
  <c r="D40" i="69"/>
  <c r="C39" i="69"/>
  <c r="B39" i="69"/>
  <c r="D38" i="69"/>
  <c r="D37" i="69"/>
  <c r="D35" i="69"/>
  <c r="C34" i="69"/>
  <c r="B34" i="69"/>
  <c r="D33" i="69"/>
  <c r="D32" i="69"/>
  <c r="D31" i="69"/>
  <c r="D30" i="69"/>
  <c r="D29" i="69"/>
  <c r="D28" i="69"/>
  <c r="D27" i="69"/>
  <c r="C26" i="69"/>
  <c r="B26" i="69"/>
  <c r="D24" i="69"/>
  <c r="D23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C8" i="69"/>
  <c r="B8" i="69"/>
  <c r="D8" i="69" s="1"/>
  <c r="D41" i="68"/>
  <c r="D40" i="68"/>
  <c r="C39" i="68"/>
  <c r="B39" i="68"/>
  <c r="D39" i="68" s="1"/>
  <c r="D38" i="68"/>
  <c r="D37" i="68"/>
  <c r="D35" i="68"/>
  <c r="C34" i="68"/>
  <c r="B34" i="68"/>
  <c r="D33" i="68"/>
  <c r="D32" i="68"/>
  <c r="D31" i="68"/>
  <c r="D30" i="68"/>
  <c r="D29" i="68"/>
  <c r="D28" i="68"/>
  <c r="D27" i="68"/>
  <c r="C26" i="68"/>
  <c r="B26" i="68"/>
  <c r="D26" i="68" s="1"/>
  <c r="D24" i="68"/>
  <c r="D23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C8" i="68"/>
  <c r="B8" i="68"/>
  <c r="D41" i="67"/>
  <c r="D40" i="67"/>
  <c r="C39" i="67"/>
  <c r="B39" i="67"/>
  <c r="D39" i="67" s="1"/>
  <c r="D38" i="67"/>
  <c r="D37" i="67"/>
  <c r="D35" i="67"/>
  <c r="D34" i="67"/>
  <c r="C34" i="67"/>
  <c r="B34" i="67"/>
  <c r="D33" i="67"/>
  <c r="D32" i="67"/>
  <c r="D31" i="67"/>
  <c r="D30" i="67"/>
  <c r="D29" i="67"/>
  <c r="D28" i="67"/>
  <c r="D27" i="67"/>
  <c r="C26" i="67"/>
  <c r="B26" i="67"/>
  <c r="D24" i="67"/>
  <c r="D23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C8" i="67"/>
  <c r="B8" i="67"/>
  <c r="D8" i="67" s="1"/>
  <c r="C7" i="67"/>
  <c r="D41" i="66"/>
  <c r="D40" i="66"/>
  <c r="C39" i="66"/>
  <c r="B39" i="66"/>
  <c r="D39" i="66" s="1"/>
  <c r="D38" i="66"/>
  <c r="D37" i="66"/>
  <c r="D35" i="66"/>
  <c r="D34" i="66" s="1"/>
  <c r="C34" i="66"/>
  <c r="B34" i="66"/>
  <c r="D33" i="66"/>
  <c r="D32" i="66"/>
  <c r="D31" i="66"/>
  <c r="D30" i="66"/>
  <c r="D29" i="66"/>
  <c r="D28" i="66"/>
  <c r="D27" i="66"/>
  <c r="C26" i="66"/>
  <c r="B26" i="66"/>
  <c r="D26" i="66" s="1"/>
  <c r="D24" i="66"/>
  <c r="D23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C8" i="66"/>
  <c r="C7" i="66" s="1"/>
  <c r="B8" i="66"/>
  <c r="D41" i="65"/>
  <c r="D40" i="65"/>
  <c r="C39" i="65"/>
  <c r="B39" i="65"/>
  <c r="D38" i="65"/>
  <c r="D37" i="65"/>
  <c r="D35" i="65"/>
  <c r="D34" i="65" s="1"/>
  <c r="C34" i="65"/>
  <c r="B34" i="65"/>
  <c r="D33" i="65"/>
  <c r="D32" i="65"/>
  <c r="D31" i="65"/>
  <c r="D30" i="65"/>
  <c r="D29" i="65"/>
  <c r="D28" i="65"/>
  <c r="D27" i="65"/>
  <c r="C26" i="65"/>
  <c r="B26" i="65"/>
  <c r="D24" i="65"/>
  <c r="D23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C8" i="65"/>
  <c r="B8" i="65"/>
  <c r="D8" i="65" s="1"/>
  <c r="D41" i="64"/>
  <c r="D40" i="64"/>
  <c r="D39" i="64"/>
  <c r="C39" i="64"/>
  <c r="B39" i="64"/>
  <c r="D38" i="64"/>
  <c r="D37" i="64"/>
  <c r="D35" i="64"/>
  <c r="C34" i="64"/>
  <c r="B34" i="64"/>
  <c r="D33" i="64"/>
  <c r="D32" i="64"/>
  <c r="D31" i="64"/>
  <c r="D30" i="64"/>
  <c r="D29" i="64"/>
  <c r="D28" i="64"/>
  <c r="D27" i="64"/>
  <c r="C26" i="64"/>
  <c r="B26" i="64"/>
  <c r="D26" i="64" s="1"/>
  <c r="D24" i="64"/>
  <c r="D23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C8" i="64"/>
  <c r="B8" i="64"/>
  <c r="B7" i="64" s="1"/>
  <c r="D41" i="63"/>
  <c r="D40" i="63"/>
  <c r="C39" i="63"/>
  <c r="B39" i="63"/>
  <c r="D39" i="63" s="1"/>
  <c r="D38" i="63"/>
  <c r="D37" i="63"/>
  <c r="D35" i="63"/>
  <c r="D34" i="63"/>
  <c r="C34" i="63"/>
  <c r="B34" i="63"/>
  <c r="D33" i="63"/>
  <c r="D32" i="63"/>
  <c r="D31" i="63"/>
  <c r="D30" i="63"/>
  <c r="D29" i="63"/>
  <c r="D28" i="63"/>
  <c r="D27" i="63"/>
  <c r="C26" i="63"/>
  <c r="B26" i="63"/>
  <c r="D24" i="63"/>
  <c r="D23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C8" i="63"/>
  <c r="C7" i="63" s="1"/>
  <c r="B8" i="63"/>
  <c r="D8" i="63" s="1"/>
  <c r="D41" i="62"/>
  <c r="D40" i="62"/>
  <c r="C39" i="62"/>
  <c r="B39" i="62"/>
  <c r="D38" i="62"/>
  <c r="D37" i="62"/>
  <c r="D35" i="62"/>
  <c r="D34" i="62" s="1"/>
  <c r="C34" i="62"/>
  <c r="B34" i="62"/>
  <c r="D33" i="62"/>
  <c r="D32" i="62"/>
  <c r="D31" i="62"/>
  <c r="D30" i="62"/>
  <c r="D29" i="62"/>
  <c r="D28" i="62"/>
  <c r="D27" i="62"/>
  <c r="C26" i="62"/>
  <c r="B26" i="62"/>
  <c r="D26" i="62" s="1"/>
  <c r="D24" i="62"/>
  <c r="D23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C8" i="62"/>
  <c r="C7" i="62" s="1"/>
  <c r="B8" i="62"/>
  <c r="D41" i="61"/>
  <c r="D40" i="61"/>
  <c r="C39" i="61"/>
  <c r="B39" i="61"/>
  <c r="D38" i="61"/>
  <c r="D37" i="61"/>
  <c r="D35" i="61"/>
  <c r="D34" i="61" s="1"/>
  <c r="C34" i="61"/>
  <c r="B34" i="61"/>
  <c r="D33" i="61"/>
  <c r="D32" i="61"/>
  <c r="D31" i="61"/>
  <c r="D30" i="61"/>
  <c r="D29" i="61"/>
  <c r="D28" i="61"/>
  <c r="D27" i="61"/>
  <c r="C26" i="61"/>
  <c r="B26" i="61"/>
  <c r="B7" i="61" s="1"/>
  <c r="D24" i="61"/>
  <c r="D23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8" i="61"/>
  <c r="C8" i="61"/>
  <c r="C7" i="61" s="1"/>
  <c r="B8" i="61"/>
  <c r="D8" i="127" l="1"/>
  <c r="B7" i="127"/>
  <c r="C7" i="65"/>
  <c r="D7" i="67"/>
  <c r="C7" i="79"/>
  <c r="B7" i="135"/>
  <c r="D8" i="135"/>
  <c r="D7" i="135" s="1"/>
  <c r="D8" i="136"/>
  <c r="D7" i="136" s="1"/>
  <c r="B7" i="136"/>
  <c r="B7" i="72"/>
  <c r="D8" i="79"/>
  <c r="D7" i="79" s="1"/>
  <c r="D8" i="82"/>
  <c r="D25" i="82"/>
  <c r="C7" i="82"/>
  <c r="D8" i="84"/>
  <c r="D7" i="84" s="1"/>
  <c r="C7" i="85"/>
  <c r="D8" i="88"/>
  <c r="D7" i="88" s="1"/>
  <c r="C7" i="89"/>
  <c r="D8" i="92"/>
  <c r="D7" i="92" s="1"/>
  <c r="C7" i="93"/>
  <c r="D8" i="96"/>
  <c r="D7" i="96" s="1"/>
  <c r="C7" i="97"/>
  <c r="D8" i="100"/>
  <c r="D7" i="100" s="1"/>
  <c r="C7" i="101"/>
  <c r="D8" i="104"/>
  <c r="C7" i="112"/>
  <c r="B7" i="68"/>
  <c r="D7" i="91"/>
  <c r="C7" i="104"/>
  <c r="D8" i="140"/>
  <c r="B7" i="140"/>
  <c r="B7" i="65"/>
  <c r="C7" i="69"/>
  <c r="D34" i="69"/>
  <c r="D34" i="70"/>
  <c r="D39" i="62"/>
  <c r="B7" i="69"/>
  <c r="D26" i="72"/>
  <c r="C7" i="73"/>
  <c r="D34" i="73"/>
  <c r="D34" i="74"/>
  <c r="D8" i="75"/>
  <c r="B7" i="76"/>
  <c r="D39" i="78"/>
  <c r="B7" i="80"/>
  <c r="B7" i="81"/>
  <c r="D36" i="83"/>
  <c r="D7" i="83" s="1"/>
  <c r="D36" i="87"/>
  <c r="D7" i="87" s="1"/>
  <c r="D36" i="91"/>
  <c r="D36" i="95"/>
  <c r="D7" i="95" s="1"/>
  <c r="D36" i="99"/>
  <c r="D7" i="99" s="1"/>
  <c r="D36" i="103"/>
  <c r="D7" i="103" s="1"/>
  <c r="D36" i="129"/>
  <c r="B7" i="129"/>
  <c r="C7" i="126"/>
  <c r="C7" i="139"/>
  <c r="B7" i="151"/>
  <c r="D7" i="151" s="1"/>
  <c r="D39" i="65"/>
  <c r="B7" i="66"/>
  <c r="D26" i="67"/>
  <c r="C7" i="68"/>
  <c r="D34" i="68"/>
  <c r="D39" i="73"/>
  <c r="B7" i="74"/>
  <c r="B7" i="75"/>
  <c r="C7" i="76"/>
  <c r="D34" i="76"/>
  <c r="C7" i="80"/>
  <c r="D39" i="80"/>
  <c r="D39" i="81"/>
  <c r="B7" i="83"/>
  <c r="B7" i="87"/>
  <c r="B7" i="91"/>
  <c r="B7" i="95"/>
  <c r="B7" i="99"/>
  <c r="B7" i="103"/>
  <c r="D36" i="104"/>
  <c r="D8" i="108"/>
  <c r="D7" i="108" s="1"/>
  <c r="B7" i="108"/>
  <c r="D7" i="110"/>
  <c r="D8" i="111"/>
  <c r="D7" i="111" s="1"/>
  <c r="B7" i="111"/>
  <c r="D36" i="112"/>
  <c r="D8" i="116"/>
  <c r="B7" i="116"/>
  <c r="D7" i="118"/>
  <c r="D8" i="119"/>
  <c r="D7" i="119" s="1"/>
  <c r="B7" i="119"/>
  <c r="D24" i="122"/>
  <c r="D24" i="124"/>
  <c r="D36" i="126"/>
  <c r="D24" i="127"/>
  <c r="B7" i="128"/>
  <c r="D8" i="137"/>
  <c r="D7" i="137" s="1"/>
  <c r="B7" i="137"/>
  <c r="D36" i="139"/>
  <c r="D24" i="140"/>
  <c r="B7" i="141"/>
  <c r="D8" i="144"/>
  <c r="D7" i="144" s="1"/>
  <c r="C24" i="145"/>
  <c r="D24" i="145" s="1"/>
  <c r="D8" i="148"/>
  <c r="G8" i="161"/>
  <c r="G7" i="161" s="1"/>
  <c r="E7" i="161"/>
  <c r="G28" i="164"/>
  <c r="F7" i="168"/>
  <c r="G47" i="168"/>
  <c r="G20" i="169"/>
  <c r="D39" i="61"/>
  <c r="B7" i="62"/>
  <c r="B7" i="63"/>
  <c r="C7" i="64"/>
  <c r="D34" i="64"/>
  <c r="D39" i="69"/>
  <c r="B7" i="70"/>
  <c r="B6" i="71"/>
  <c r="C7" i="72"/>
  <c r="D34" i="72"/>
  <c r="D39" i="77"/>
  <c r="B7" i="78"/>
  <c r="D26" i="80"/>
  <c r="D34" i="80"/>
  <c r="D7" i="80" s="1"/>
  <c r="D8" i="81"/>
  <c r="D7" i="81" s="1"/>
  <c r="D33" i="82"/>
  <c r="D7" i="106"/>
  <c r="D8" i="107"/>
  <c r="D7" i="107" s="1"/>
  <c r="B7" i="107"/>
  <c r="D36" i="108"/>
  <c r="D8" i="112"/>
  <c r="D7" i="112" s="1"/>
  <c r="B7" i="112"/>
  <c r="D7" i="114"/>
  <c r="D8" i="115"/>
  <c r="D7" i="115" s="1"/>
  <c r="B7" i="115"/>
  <c r="D36" i="116"/>
  <c r="D8" i="120"/>
  <c r="D7" i="120" s="1"/>
  <c r="B7" i="120"/>
  <c r="B7" i="126"/>
  <c r="D8" i="126"/>
  <c r="D7" i="126" s="1"/>
  <c r="C7" i="127"/>
  <c r="B7" i="130"/>
  <c r="C7" i="134"/>
  <c r="B7" i="139"/>
  <c r="D8" i="139"/>
  <c r="D7" i="139" s="1"/>
  <c r="C7" i="140"/>
  <c r="D8" i="146"/>
  <c r="D7" i="146"/>
  <c r="D8" i="151"/>
  <c r="E7" i="152"/>
  <c r="G8" i="153"/>
  <c r="G7" i="153" s="1"/>
  <c r="E7" i="153"/>
  <c r="E7" i="154"/>
  <c r="G8" i="155"/>
  <c r="G7" i="155" s="1"/>
  <c r="E7" i="155"/>
  <c r="D7" i="156"/>
  <c r="F8" i="157"/>
  <c r="F7" i="157" s="1"/>
  <c r="D7" i="157"/>
  <c r="D7" i="158"/>
  <c r="F8" i="159"/>
  <c r="F7" i="159" s="1"/>
  <c r="D7" i="159"/>
  <c r="E7" i="165"/>
  <c r="G44" i="166"/>
  <c r="E7" i="167"/>
  <c r="G8" i="167"/>
  <c r="G7" i="167" s="1"/>
  <c r="F7" i="172"/>
  <c r="G47" i="172"/>
  <c r="G20" i="173"/>
  <c r="C7" i="122"/>
  <c r="C7" i="124"/>
  <c r="D7" i="129"/>
  <c r="C7" i="130"/>
  <c r="C7" i="133"/>
  <c r="D36" i="137"/>
  <c r="B7" i="142"/>
  <c r="C7" i="145"/>
  <c r="D7" i="145" s="1"/>
  <c r="D8" i="149"/>
  <c r="F7" i="152"/>
  <c r="F7" i="154"/>
  <c r="E7" i="156"/>
  <c r="E7" i="158"/>
  <c r="F7" i="160"/>
  <c r="E7" i="163"/>
  <c r="G28" i="165"/>
  <c r="G28" i="166"/>
  <c r="G28" i="167"/>
  <c r="G31" i="171"/>
  <c r="G31" i="175"/>
  <c r="B7" i="121"/>
  <c r="D36" i="122"/>
  <c r="B7" i="123"/>
  <c r="D36" i="124"/>
  <c r="B7" i="125"/>
  <c r="D8" i="128"/>
  <c r="D7" i="128" s="1"/>
  <c r="C7" i="129"/>
  <c r="D36" i="130"/>
  <c r="D36" i="133"/>
  <c r="D7" i="133" s="1"/>
  <c r="D24" i="134"/>
  <c r="D24" i="137"/>
  <c r="B7" i="138"/>
  <c r="D8" i="141"/>
  <c r="D7" i="141" s="1"/>
  <c r="C7" i="142"/>
  <c r="D7" i="147"/>
  <c r="D7" i="150"/>
  <c r="G27" i="152"/>
  <c r="G27" i="154"/>
  <c r="F27" i="156"/>
  <c r="F27" i="158"/>
  <c r="G44" i="160"/>
  <c r="G28" i="161"/>
  <c r="G28" i="162"/>
  <c r="G28" i="163"/>
  <c r="G7" i="163" s="1"/>
  <c r="G8" i="165"/>
  <c r="G7" i="165" s="1"/>
  <c r="G44" i="167"/>
  <c r="E7" i="168"/>
  <c r="G31" i="168"/>
  <c r="F7" i="171"/>
  <c r="G47" i="171"/>
  <c r="E7" i="172"/>
  <c r="G31" i="172"/>
  <c r="F7" i="175"/>
  <c r="G47" i="175"/>
  <c r="D7" i="73"/>
  <c r="G7" i="166"/>
  <c r="D7" i="149"/>
  <c r="G7" i="162"/>
  <c r="B7" i="67"/>
  <c r="D26" i="61"/>
  <c r="D7" i="61" s="1"/>
  <c r="D8" i="62"/>
  <c r="D7" i="62" s="1"/>
  <c r="D26" i="63"/>
  <c r="D7" i="63" s="1"/>
  <c r="D8" i="64"/>
  <c r="D7" i="64" s="1"/>
  <c r="D26" i="65"/>
  <c r="D8" i="66"/>
  <c r="D7" i="66" s="1"/>
  <c r="D8" i="68"/>
  <c r="D26" i="69"/>
  <c r="D8" i="70"/>
  <c r="D25" i="71"/>
  <c r="D6" i="71" s="1"/>
  <c r="D8" i="72"/>
  <c r="D26" i="73"/>
  <c r="D8" i="74"/>
  <c r="D7" i="74" s="1"/>
  <c r="D26" i="75"/>
  <c r="D7" i="75" s="1"/>
  <c r="D8" i="76"/>
  <c r="D7" i="76" s="1"/>
  <c r="D26" i="77"/>
  <c r="D8" i="78"/>
  <c r="D7" i="78" s="1"/>
  <c r="D8" i="121"/>
  <c r="D7" i="121" s="1"/>
  <c r="D8" i="122"/>
  <c r="D8" i="123"/>
  <c r="D7" i="123" s="1"/>
  <c r="D8" i="124"/>
  <c r="D8" i="125"/>
  <c r="D7" i="125" s="1"/>
  <c r="D8" i="130"/>
  <c r="D8" i="134"/>
  <c r="D7" i="134" s="1"/>
  <c r="D8" i="138"/>
  <c r="D7" i="138" s="1"/>
  <c r="D8" i="142"/>
  <c r="D7" i="142" s="1"/>
  <c r="D37" i="146"/>
  <c r="G8" i="152"/>
  <c r="G8" i="154"/>
  <c r="G7" i="154" s="1"/>
  <c r="F8" i="156"/>
  <c r="F7" i="156" s="1"/>
  <c r="F8" i="158"/>
  <c r="G8" i="160"/>
  <c r="G8" i="164"/>
  <c r="G7" i="164" s="1"/>
  <c r="G8" i="168"/>
  <c r="G7" i="168" s="1"/>
  <c r="G8" i="169"/>
  <c r="G7" i="169" s="1"/>
  <c r="G8" i="170"/>
  <c r="G7" i="170" s="1"/>
  <c r="G8" i="171"/>
  <c r="G7" i="171" s="1"/>
  <c r="G8" i="172"/>
  <c r="G7" i="172" s="1"/>
  <c r="G8" i="173"/>
  <c r="G7" i="173" s="1"/>
  <c r="G8" i="174"/>
  <c r="G7" i="174" s="1"/>
  <c r="G8" i="175"/>
  <c r="G7" i="175" s="1"/>
  <c r="D7" i="70" l="1"/>
  <c r="D7" i="140"/>
  <c r="D7" i="104"/>
  <c r="G7" i="160"/>
  <c r="G7" i="152"/>
  <c r="D7" i="77"/>
  <c r="D7" i="69"/>
  <c r="D7" i="116"/>
  <c r="D7" i="124"/>
  <c r="D7" i="65"/>
  <c r="F7" i="158"/>
  <c r="D7" i="130"/>
  <c r="D7" i="122"/>
  <c r="D7" i="72"/>
  <c r="D7" i="68"/>
  <c r="D7" i="82"/>
  <c r="D7" i="127"/>
</calcChain>
</file>

<file path=xl/sharedStrings.xml><?xml version="1.0" encoding="utf-8"?>
<sst xmlns="http://schemas.openxmlformats.org/spreadsheetml/2006/main" count="5633" uniqueCount="249">
  <si>
    <t xml:space="preserve">MALE  </t>
  </si>
  <si>
    <t xml:space="preserve">FEMALE  </t>
  </si>
  <si>
    <t xml:space="preserve">TOTAL  </t>
  </si>
  <si>
    <t>GRAND TOTAL</t>
  </si>
  <si>
    <t>NI  CENTRAL GOVERNMENT</t>
  </si>
  <si>
    <t>Office of the First and Deputy First Minister</t>
  </si>
  <si>
    <t>Department of Agriculture and Rural Development (DARD)</t>
  </si>
  <si>
    <t>Department for Culture, Arts and Leisure (DCAL)</t>
  </si>
  <si>
    <t>Department of Enterprise, Trade and Investment (DETI)</t>
  </si>
  <si>
    <t>Department of Education (DE)</t>
  </si>
  <si>
    <t>Department of Environment (DOE)</t>
  </si>
  <si>
    <t>Department of Finance and Personnel (DFP)</t>
  </si>
  <si>
    <t>Department for Employment and Learning (DEL)</t>
  </si>
  <si>
    <t>Department of Regional Development (DRD)</t>
  </si>
  <si>
    <t>Department for Social Development (DSD)</t>
  </si>
  <si>
    <t>Department of Health, Social Services and Public Safety (DHSSPS)</t>
  </si>
  <si>
    <t xml:space="preserve">  Total of 11 Government Departments (Northern Ireland Civil Service)</t>
  </si>
  <si>
    <t>Fire Service</t>
  </si>
  <si>
    <t>NI Audit Office</t>
  </si>
  <si>
    <t>Northern Ireland Assembly</t>
  </si>
  <si>
    <t>Northern Ireland Office</t>
  </si>
  <si>
    <t>Parliamentary Commissioner for Administration &amp; Complaints</t>
  </si>
  <si>
    <t>Prison Service</t>
  </si>
  <si>
    <t>Police Service of Northern Ireland (PSNI)</t>
  </si>
  <si>
    <t>NHS Trusts</t>
  </si>
  <si>
    <t>British Broadcasting Corporation (BBC)</t>
  </si>
  <si>
    <t>Assets Recovery Agency</t>
  </si>
  <si>
    <t>BODIES UNDER AEGIS OF NI CENTRAL GOVERNMENT</t>
  </si>
  <si>
    <t>Department of Health &amp; Social Services and Public Safety (DHSSPS)</t>
  </si>
  <si>
    <t>UK CENTRAL GOVERNMENT</t>
  </si>
  <si>
    <t>LOCAL GOVERNMENT</t>
  </si>
  <si>
    <t xml:space="preserve">  (District Councils)</t>
  </si>
  <si>
    <t>PUBLIC CORPORATIONS</t>
  </si>
  <si>
    <t>NI Based</t>
  </si>
  <si>
    <t>UK Based</t>
  </si>
  <si>
    <t>A</t>
  </si>
  <si>
    <t>A1</t>
  </si>
  <si>
    <t>A2</t>
  </si>
  <si>
    <t xml:space="preserve">A3 </t>
  </si>
  <si>
    <t>A5</t>
  </si>
  <si>
    <t>A4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</si>
  <si>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</si>
  <si>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</si>
  <si>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</si>
  <si>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</si>
  <si>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</si>
  <si>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</si>
  <si>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</si>
  <si>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</si>
  <si>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</si>
  <si>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</si>
  <si>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A17</t>
  </si>
  <si>
    <t>A18</t>
  </si>
  <si>
    <t>E3</t>
  </si>
  <si>
    <t>A19</t>
  </si>
  <si>
    <t>B</t>
  </si>
  <si>
    <t xml:space="preserve">B1 </t>
  </si>
  <si>
    <t>B2</t>
  </si>
  <si>
    <t>B3</t>
  </si>
  <si>
    <t>B4</t>
  </si>
  <si>
    <t>B5</t>
  </si>
  <si>
    <t>B7</t>
  </si>
  <si>
    <t>B8</t>
  </si>
  <si>
    <t>B11</t>
  </si>
  <si>
    <t>B10</t>
  </si>
  <si>
    <t>B13</t>
  </si>
  <si>
    <t>C1</t>
  </si>
  <si>
    <t>D1</t>
  </si>
  <si>
    <t>E</t>
  </si>
  <si>
    <t>E1</t>
  </si>
  <si>
    <t>E2</t>
  </si>
  <si>
    <t>A20</t>
  </si>
  <si>
    <t xml:space="preserve">PUBLIC SECTOR EMPLOYMENT - JUNE 1974 </t>
  </si>
  <si>
    <t>Department of Manpower Services</t>
  </si>
  <si>
    <t>Department of Health &amp; Social Services</t>
  </si>
  <si>
    <t>Department of Agriculture</t>
  </si>
  <si>
    <t xml:space="preserve">Department of Finance  </t>
  </si>
  <si>
    <t>Department of Commerce</t>
  </si>
  <si>
    <t>Department of Education</t>
  </si>
  <si>
    <t>Department of the Environment</t>
  </si>
  <si>
    <t>Department of the Civil Service</t>
  </si>
  <si>
    <t>Royal Ulster Constabulary</t>
  </si>
  <si>
    <t>Department of Northern Ireland Assembly</t>
  </si>
  <si>
    <t>Exchequer and Audit</t>
  </si>
  <si>
    <t>Parliamentary Commissioner for</t>
  </si>
  <si>
    <t>Administration &amp; Complaints</t>
  </si>
  <si>
    <t>BODIES UNDER AEGIS OF NI</t>
  </si>
  <si>
    <t>CENTRAL GOVERNMENT</t>
  </si>
  <si>
    <t>Teaching Staff in All Schools</t>
  </si>
  <si>
    <t>Education &amp; Library Boards</t>
  </si>
  <si>
    <t xml:space="preserve">  (Non-Teaching Staff)</t>
  </si>
  <si>
    <t>District Councils</t>
  </si>
  <si>
    <t xml:space="preserve">PUBLIC SECTOR EMPLOYMENT - JUNE 1975 </t>
  </si>
  <si>
    <t xml:space="preserve">PUBLIC SECTOR EMPLOYMENT - JUNE 1976 </t>
  </si>
  <si>
    <t xml:space="preserve">PUBLIC SECTOR EMPLOYMENT - SEPTEMBER 1977 </t>
  </si>
  <si>
    <t>PUBLIC SECTOR EMPLOYMENT - DECEMBER 1977</t>
  </si>
  <si>
    <t xml:space="preserve">PUBLIC SECTOR EMPLOYMENT - JUNE 1978 </t>
  </si>
  <si>
    <t xml:space="preserve">PUBLIC SECTOR EMPLOYMENT - MARCH 1978 </t>
  </si>
  <si>
    <t xml:space="preserve">PUBLIC SECTOR EMPLOYMENT - DECEMBER 1978 </t>
  </si>
  <si>
    <t>PUBLIC SECTOR EMPLOYMENT - MARCH 1979</t>
  </si>
  <si>
    <t xml:space="preserve">PUBLIC SECTOR EMPLOYMENT - JUNE 1979 </t>
  </si>
  <si>
    <t>PUBLIC SECTOR EMPLOYMENT - SEPTEMBER 1979</t>
  </si>
  <si>
    <t>PUBLIC SECTOR EMPLOYMENT - DECEMBER 1979</t>
  </si>
  <si>
    <t>PUBLIC SECTOR EMPLOYMENT - March 1980</t>
  </si>
  <si>
    <t xml:space="preserve">PUBLIC SECTOR EMPLOYMENT - June 1980 </t>
  </si>
  <si>
    <t>PUBLIC SECTOR EMPLOYMENT - September 1980</t>
  </si>
  <si>
    <t xml:space="preserve">PUBLIC SECTOR EMPLOYMENT - DECEMBER 1980 </t>
  </si>
  <si>
    <t xml:space="preserve">PUBLIC SECTOR EMPLOYMENT - March 1981 </t>
  </si>
  <si>
    <t>PUBLIC SECTOR EMPLOYMENT - June 1981</t>
  </si>
  <si>
    <t xml:space="preserve">PUBLIC SECTOR EMPLOYMENT - SEPTEMBER 1981 </t>
  </si>
  <si>
    <t xml:space="preserve">  Administration &amp; Complaints</t>
  </si>
  <si>
    <t>PUBLIC SECTOR EMPLOYMENT - DECEMBER 1981</t>
  </si>
  <si>
    <t>Parlimentary Commissioner for</t>
  </si>
  <si>
    <t>PUBLIC SECTOR EMPLOYMENT - MARCH 1982</t>
  </si>
  <si>
    <t>Department of Finance</t>
  </si>
  <si>
    <t>Department of Environment</t>
  </si>
  <si>
    <t>Teaching Staff in all schools</t>
  </si>
  <si>
    <t>Education &amp; Library Board</t>
  </si>
  <si>
    <t>Non-Teaching Staff</t>
  </si>
  <si>
    <t>PUBLIC SECTOR EMPLOYMENT - JUNE 1982</t>
  </si>
  <si>
    <t>PUBLIC SECTOR EMPLOYMENT - SEPTEMBER 1982</t>
  </si>
  <si>
    <t>Department of Economic Development</t>
  </si>
  <si>
    <t>Department of Finance and Personnel</t>
  </si>
  <si>
    <t>DHSS (Civil Servants)</t>
  </si>
  <si>
    <t>Exchequer &amp; Audit</t>
  </si>
  <si>
    <t>PUBLIC SECTOR EMPLOYMENT - DECEMBER 1982</t>
  </si>
  <si>
    <t>PUBLIC SECTOR EMPLOYMENT - MARCH 1983</t>
  </si>
  <si>
    <t>PUBLIC SECTOR EMPLOYMENT - JUNE 1983</t>
  </si>
  <si>
    <t>PUBLIC SECTOR EMPLOYMENT - SEPTEMBER 1983</t>
  </si>
  <si>
    <t>PUBLIC SECTOR EMPLOYMENT - DECEMBER 1983</t>
  </si>
  <si>
    <t>PUBLIC SECTOR EMPLOYMENT - MARCH 1984</t>
  </si>
  <si>
    <t>PUBLIC SECTOR EMPLOYMENT - JUNE 1984</t>
  </si>
  <si>
    <t>PUBLIC SECTOR EMPLOYMENT - SEPTEMBER 1984</t>
  </si>
  <si>
    <t>PUBLIC SECTOR EMPLOYMENT - DECEMBER 1984</t>
  </si>
  <si>
    <t>PUBLIC SECTOR EMPLOYMENT - MARCH 1985</t>
  </si>
  <si>
    <t>PUBLIC SECTOR EMPLOYMENT - JUNE 1985</t>
  </si>
  <si>
    <t>*Department of Economic Development</t>
  </si>
  <si>
    <t>* includes apprentices at Gov Training Centres</t>
  </si>
  <si>
    <t>PUBLIC SECTOR EMPLOYMENT - SEPTEMBER 1985</t>
  </si>
  <si>
    <t>PUBLIC SECTOR EMPLOYMENT - DECEMBER 1985</t>
  </si>
  <si>
    <t>PUBLIC SECTOR EMPLOYMENT - MARCH 1986</t>
  </si>
  <si>
    <t>**Teaching Staff in All Schools</t>
  </si>
  <si>
    <t xml:space="preserve">**Teachers employed PT in Further Education establishments are counted separately &amp; in addition </t>
  </si>
  <si>
    <t xml:space="preserve">     to their FT posts, if any</t>
  </si>
  <si>
    <t>PUBLIC SECTOR EMPLOYMENT - JUNE 1986</t>
  </si>
  <si>
    <t>Northern Ireland Office (NICS only)</t>
  </si>
  <si>
    <t>Department of Health &amp; Social Services Health Boards</t>
  </si>
  <si>
    <t>PUBLIC SECTOR EMPLOYMENT - SEPTEMBER 1986</t>
  </si>
  <si>
    <t>PUBLIC SECTOR EMPLOYMENT - DECEMBER 1986</t>
  </si>
  <si>
    <t xml:space="preserve">PUBLIC SECTOR EMPLOYMENT - MARCH 1987 </t>
  </si>
  <si>
    <t>Department of Finance &amp; Personnel</t>
  </si>
  <si>
    <t>Exchequer &amp;Audit</t>
  </si>
  <si>
    <t>Fire Sevice</t>
  </si>
  <si>
    <t xml:space="preserve">PUBLIC SECTOR EMPLOYMENT - June 1987 </t>
  </si>
  <si>
    <t>PUBLIC SECTOR EMPLOYMENT - SEPTEMBER 1987</t>
  </si>
  <si>
    <t xml:space="preserve">PUBLIC SECTOR EMPLOYMENT - DECEMBER 1987 </t>
  </si>
  <si>
    <t xml:space="preserve">PUBLIC SECTOR EMPLOYMENT - MARCH 1988 </t>
  </si>
  <si>
    <t xml:space="preserve">PUBLIC SECTOR EMPLOYMENT - JUNE 1988 </t>
  </si>
  <si>
    <t xml:space="preserve">PUBLIC SECTOR EMPLOYMENT - SEPTEMBER 1988 </t>
  </si>
  <si>
    <t xml:space="preserve">PUBLIC SECTOR EMPLOYMENT - DECEMBER 1988 </t>
  </si>
  <si>
    <t>PUBLIC SECTOR EMPLOYMENT - MARCH 1989</t>
  </si>
  <si>
    <t xml:space="preserve">PUBLIC SECTOR EMPLOYMENT - JUNE 1989 </t>
  </si>
  <si>
    <t>PUBLIC SECTOR EMPLOYMENT - SEPTEMBER 1989</t>
  </si>
  <si>
    <t>PUBLIC SECTOR EMPLOYMENT - DECEMBER 1989</t>
  </si>
  <si>
    <t xml:space="preserve">PUBLIC SECTOR EMPLOYMENT - MARCH 1990 </t>
  </si>
  <si>
    <t>PUBLIC SECTOR EMPLOYMENT - JUNE 1990</t>
  </si>
  <si>
    <t xml:space="preserve">PUBLIC SECTOR EMPLOYMENT - SEPTEMBER 1990 </t>
  </si>
  <si>
    <t xml:space="preserve">PUBLIC SECTOR EMPLOYMENT - DECEMBER 1990 </t>
  </si>
  <si>
    <t>PUBLIC SECTOR EMPLOYMENT - MARCH 1991</t>
  </si>
  <si>
    <t xml:space="preserve">PUBLIC SECTOR EMPLOYMENT - JUNE 1991 </t>
  </si>
  <si>
    <t xml:space="preserve">PUBLIC SECTOR EMPLOYMENT - SEMPTEMBER 1991 </t>
  </si>
  <si>
    <t>PUBLIC SECTOR EMPLOYMENT - DECEMBER 1991</t>
  </si>
  <si>
    <t>PUBLIC SECTOR EMPLOYMENT - MARCH 1992 (revised)</t>
  </si>
  <si>
    <t>PUBLIC SECTOR EMPLOYMENT - JUNE 1992 (revised)</t>
  </si>
  <si>
    <t>PUBLIC SECTOR EMPLOYMENT - SEPTEMBER 1992 (revised)</t>
  </si>
  <si>
    <t>PUBLIC SECTOR EMPLOYMENT - DECEMBER 1992 (revised)</t>
  </si>
  <si>
    <t>PUBLIC SECTOR EMPLOYMENT - JUNE 1993 (revised)</t>
  </si>
  <si>
    <t>PUBLIC SECTOR EMPLOYMENT - SEPTEMBER 1993 (revised)</t>
  </si>
  <si>
    <t>PUBLIC SECTOR EMPLOYMENT - DECEMBER 1993 (revised)</t>
  </si>
  <si>
    <t>PUBLIC SECTOR EMPLOYMENT - MARCH 1993 (revised)</t>
  </si>
  <si>
    <t>PUBLIC SECTOR EMPLOYMENT - MARCH 1994 (revised)</t>
  </si>
  <si>
    <t>PUBLIC SECTOR EMPLOYMENT - JUNE 1994 (revised)</t>
  </si>
  <si>
    <t>PUBLIC SECTOR EMPLOYMENT - SEPTEMBER 1994 (revised)</t>
  </si>
  <si>
    <t>PUBLIC SECTOR EMPLOYMENT - DECEMBER 1994 (revised)</t>
  </si>
  <si>
    <t>PUBLIC SECTOR EMPLOYMENT - MARCH 1995 (revised)</t>
  </si>
  <si>
    <t>PUBLIC SECTOR EMPLOYMENT - JUNE 1995 (revised)</t>
  </si>
  <si>
    <t>PUBLIC SECTOR EMPLOYMENT - SEPTEMBER 1995 (revised)</t>
  </si>
  <si>
    <t>PUBLIC SECTOR EMPLOYMENT - DECEMBER 1995 (revised)</t>
  </si>
  <si>
    <t>published 17/3/99</t>
  </si>
  <si>
    <t>PUBLIC SECTOR EMPLOYMENT - MARCH 1996 (revised)</t>
  </si>
  <si>
    <t>PUBLIC SECTOR EMPLOYMENT - JUNE 1996 (revised)</t>
  </si>
  <si>
    <t>PUBLIC SECTOR EMPLOYMENT - SEPTEMBER 1996 (revised)</t>
  </si>
  <si>
    <t>PUBLIC SECTOR EMPLOYMENT - DECEMBER 1996 (revised)</t>
  </si>
  <si>
    <t>PUBLIC SECTOR EMPLOYMENT - MARCH 1997 (revised)</t>
  </si>
  <si>
    <t>PUBLIC SECTOR EMPLOYMENT - JUNE 1997 (revised)</t>
  </si>
  <si>
    <t>PUBLIC SECTOR EMPLOYMENT - SEPTEMBER 1997 (revised)</t>
  </si>
  <si>
    <t>PUBLIC SECTOR EMPLOYMENT - DECEMBER 1997 (revised)</t>
  </si>
  <si>
    <t>published 13/12/00</t>
  </si>
  <si>
    <t>PUBLIC SECTOR EMPLOYMENT JOBS - MARCH 1998 (revised)</t>
  </si>
  <si>
    <t>Department of Enviroment</t>
  </si>
  <si>
    <t>PUBLIC SECTOR EMPLOYMENT JOBS - JUNE 1998 (revised)</t>
  </si>
  <si>
    <t>hello!</t>
  </si>
  <si>
    <t>PUBLIC SECTOR EMPLOYMENT JOBS - SEPTEMBER 1998 (revised)</t>
  </si>
  <si>
    <t>PUBLIC SECTOR EMPLOYMENT JOBS - DECEMBER 1998 (revised)</t>
  </si>
  <si>
    <t>PUBLIC SECTOR EMPLOYMENT JOBS - MARCH 1999 (revised)</t>
  </si>
  <si>
    <t>PUBLIC SECTOR EMPLOYMENT JOBS - JUNE 1999 (revised)</t>
  </si>
  <si>
    <t>PUBLIC SECTOR EMPLOYMENT - SEPTEMBER 1999 (revised)</t>
  </si>
  <si>
    <t>Parliamentary Commissioner for  Administration &amp; Complaints</t>
  </si>
  <si>
    <t>Education &amp; Library Boards                                                        (Non-Teaching Staff)</t>
  </si>
  <si>
    <t>LOCAL GOVERNMENT                                         (District Councils)</t>
  </si>
  <si>
    <t>published</t>
  </si>
  <si>
    <t>13/12/00</t>
  </si>
  <si>
    <t>PUBLIC SECTOR EMPLOYMENT - December 1999 (Revised)</t>
  </si>
  <si>
    <t>A16</t>
  </si>
  <si>
    <t>Royal Ulster Constabulary (RUC)</t>
  </si>
  <si>
    <t>B14</t>
  </si>
  <si>
    <t>Education &amp; Library Boards (Non-Teaching)</t>
  </si>
  <si>
    <t>B15</t>
  </si>
  <si>
    <t>published 18/12/02</t>
  </si>
  <si>
    <t>Public Sector employment figures for December 1999 onwards reflect staffing changes resulting from the re-organisation of</t>
  </si>
  <si>
    <t>Central Government functions into the Office of the First and Deputy First Ministers and ten other N.I. Departments.</t>
  </si>
  <si>
    <t>PUBLIC SECTOR EMPLOYMENT - March 2000 (Revised)</t>
  </si>
  <si>
    <t>PUBLIC SECTOR EMPLOYMENT - June 2000 (Revised)</t>
  </si>
  <si>
    <t>PUBLIC SECTOR EMPLOYMENT - September 2000 (Revised)</t>
  </si>
  <si>
    <t>PUBLIC SECTOR EMPLOYMENT - December 2000 (Revised)</t>
  </si>
  <si>
    <t>PUBLIC SECTOR EMPLOYMENT - March 2001 (Revised)</t>
  </si>
  <si>
    <t>PUBLIC SECTOR EMPLOYMENT - June 2001 (Revised)</t>
  </si>
  <si>
    <t>PUBLIC SECTOR EMPLOYMENT - September 2001 (Revised)</t>
  </si>
  <si>
    <t>PUBLIC SECTOR EMPLOYMENT - December 2001 (Revised)</t>
  </si>
  <si>
    <t>published 16/03/05</t>
  </si>
  <si>
    <t>PUBLIC SECTOR EMPLOYMENT - March 2002 (Revised)</t>
  </si>
  <si>
    <t xml:space="preserve">PUBLIC SECTOR EMPLOYMENT - June 2002 (Revised) </t>
  </si>
  <si>
    <t>PUBLIC SECTOR EMPLOYMENT - September 2002 (Revised)</t>
  </si>
  <si>
    <t>PUBLIC SECTOR EMPLOYMENT - December 2002 (Revised)</t>
  </si>
  <si>
    <t>PUBLIC SECTOR EMPLOYMENT - March 2003 (Revised)</t>
  </si>
  <si>
    <t>PUBLIC SECTOR EMPLOYMENT - June 2003 (Revised)</t>
  </si>
  <si>
    <t>PUBLIC SECTOR EMPLOYMENT - September 2003 (Revised)</t>
  </si>
  <si>
    <t xml:space="preserve">PUBLIC SECTOR EMPLOYMENT - December 2003 </t>
  </si>
  <si>
    <t xml:space="preserve">PUBLIC SECTOR EMPLOYMENT - March 2004 </t>
  </si>
  <si>
    <t xml:space="preserve">PUBLIC SECTOR EMPLOYMENT - June 2004 </t>
  </si>
  <si>
    <t xml:space="preserve">PUBLIC SECTOR EMPLOYMENT - September 2004 </t>
  </si>
  <si>
    <t xml:space="preserve">PUBLIC SECTOR EMPLOYMENT - December 2004 </t>
  </si>
  <si>
    <t xml:space="preserve">PUBLIC SECTOR EMPLOYMENT - March 2005 </t>
  </si>
  <si>
    <t xml:space="preserve">PUBLIC SECTOR EMPLOYMENT - June 2005 </t>
  </si>
  <si>
    <t xml:space="preserve">PUBLIC SECTOR EMPLOYMENT - September 2005 </t>
  </si>
  <si>
    <t xml:space="preserve">PUBLIC SECTOR EMPLOYMENT - December 2005 </t>
  </si>
  <si>
    <t xml:space="preserve">PUBLIC SECTOR EMPLOYMENT - March 2006 </t>
  </si>
  <si>
    <t xml:space="preserve">PUBLIC SECTOR EMPLOYMENT - June 2006 </t>
  </si>
  <si>
    <t xml:space="preserve">PUBLIC SECTOR EMPLOYMENT - September 2006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</si>
</sst>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(* #,##0_);_(* \(#,##0\);_(* &quot;-&quot;??_);_(@_)"/>
    <numFmt numFmtId="165" formatCode="dd/mm/yyyy;@"/>
  </numFmts>
  <fonts count="20">
    <font>
      <sz val="10"/>
      <name val="Arial"/>
    </font>
    <font>
      <sz val="20"/>
      <name val="Arial"/>
      <family val="2"/>
    </font>
    <font>
      <b/>
      <sz val="20"/>
      <name val="CG Times (W1)"/>
      <family val="1"/>
    </font>
    <font>
      <b/>
      <sz val="24"/>
      <name val="CG Times (W1)"/>
    </font>
    <font>
      <sz val="20"/>
      <name val="CG Times (W1)"/>
      <family val="1"/>
    </font>
    <font>
      <sz val="24"/>
      <name val="CG Times (W1)"/>
    </font>
    <font>
      <b/>
      <sz val="20"/>
      <name val="Arial"/>
      <family val="2"/>
    </font>
    <font>
      <b/>
      <sz val="20"/>
      <color indexed="10"/>
      <name val="Arial"/>
      <family val="2"/>
    </font>
    <font>
      <sz val="20"/>
      <name val="CG Times (W1)"/>
    </font>
    <font>
      <b/>
      <i/>
      <sz val="20"/>
      <name val="CG Times (W1)"/>
    </font>
    <font>
      <b/>
      <sz val="20"/>
      <name val="CG Times (W1)"/>
    </font>
    <font>
      <b/>
      <sz val="20"/>
      <name val="CG Times"/>
      <family val="1"/>
    </font>
    <font>
      <sz val="10"/>
      <name val="Arial"/>
      <family val="2"/>
    </font>
    <font>
      <b/>
      <sz val="12"/>
      <name val="CG Times (W1)"/>
      <family val="1"/>
    </font>
    <font>
      <sz val="12"/>
      <name val="CG Times (W1)"/>
      <family val="1"/>
    </font>
    <font>
      <b/>
      <sz val="12"/>
      <name val="Arial"/>
      <family val="2"/>
    </font>
    <font>
      <b/>
      <sz val="12"/>
      <name val="CG Times (W1)"/>
    </font>
    <font>
      <sz val="12"/>
      <name val="CG Times (W1)"/>
    </font>
    <font>
      <b/>
      <sz val="12"/>
      <name val="CG Times"/>
      <family val="1"/>
    </font>
    <font>
      <sz val="12"/>
      <name val="CG Times"/>
      <family val="1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53">
    <border>
      <left/>
      <right/>
      <top/>
      <bottom/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8"/>
      </left>
      <right/>
      <top style="double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 style="double">
        <color indexed="8"/>
      </left>
      <right style="double">
        <color indexed="8"/>
      </right>
      <top/>
      <bottom style="double">
        <color indexed="8"/>
      </bottom>
      <diagonal/>
    </border>
    <border>
      <left style="double">
        <color indexed="8"/>
      </left>
      <right/>
      <top/>
      <bottom/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thin">
        <color indexed="8"/>
      </bottom>
      <diagonal/>
    </border>
    <border>
      <left style="double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 style="double">
        <color indexed="8"/>
      </right>
      <top style="thin">
        <color indexed="8"/>
      </top>
      <bottom/>
      <diagonal/>
    </border>
    <border>
      <left/>
      <right/>
      <top/>
      <bottom style="double">
        <color indexed="8"/>
      </bottom>
      <diagonal/>
    </border>
    <border>
      <left/>
      <right style="double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/>
      <top/>
      <bottom style="double">
        <color indexed="8"/>
      </bottom>
      <diagonal/>
    </border>
    <border>
      <left/>
      <right/>
      <top style="thin">
        <color indexed="8"/>
      </top>
      <bottom/>
      <diagonal/>
    </border>
    <border>
      <left style="double">
        <color indexed="8"/>
      </left>
      <right style="double">
        <color indexed="8"/>
      </right>
      <top/>
      <bottom/>
      <diagonal/>
    </border>
    <border>
      <left style="double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double">
        <color indexed="8"/>
      </left>
      <right style="double">
        <color indexed="8"/>
      </right>
      <top style="thin">
        <color indexed="8"/>
      </top>
      <bottom style="double">
        <color indexed="64"/>
      </bottom>
      <diagonal/>
    </border>
    <border>
      <left style="double">
        <color indexed="8"/>
      </left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/>
      <top style="thin">
        <color indexed="8"/>
      </top>
      <bottom/>
      <diagonal/>
    </border>
    <border>
      <left style="double">
        <color indexed="8"/>
      </left>
      <right/>
      <top/>
      <bottom style="double">
        <color indexed="64"/>
      </bottom>
      <diagonal/>
    </border>
    <border>
      <left style="double">
        <color indexed="8"/>
      </left>
      <right style="double">
        <color indexed="8"/>
      </right>
      <top/>
      <bottom style="thin">
        <color indexed="8"/>
      </bottom>
      <diagonal/>
    </border>
    <border>
      <left/>
      <right style="double">
        <color indexed="8"/>
      </right>
      <top style="thin">
        <color indexed="8"/>
      </top>
      <bottom/>
      <diagonal/>
    </border>
    <border>
      <left style="double">
        <color indexed="8"/>
      </left>
      <right style="thin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/>
      <bottom style="thin">
        <color indexed="8"/>
      </bottom>
      <diagonal/>
    </border>
    <border>
      <left style="thin">
        <color indexed="8"/>
      </left>
      <right style="double">
        <color indexed="8"/>
      </right>
      <top/>
      <bottom/>
      <diagonal/>
    </border>
    <border>
      <left style="double">
        <color indexed="8"/>
      </left>
      <right style="thin">
        <color indexed="8"/>
      </right>
      <top/>
      <bottom/>
      <diagonal/>
    </border>
    <border>
      <left style="double">
        <color indexed="8"/>
      </left>
      <right style="double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/>
      <diagonal/>
    </border>
    <border>
      <left style="thin">
        <color indexed="8"/>
      </left>
      <right style="double">
        <color indexed="8"/>
      </right>
      <top/>
      <bottom style="double">
        <color indexed="8"/>
      </bottom>
      <diagonal/>
    </border>
    <border>
      <left style="double">
        <color indexed="8"/>
      </left>
      <right style="double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double">
        <color indexed="8"/>
      </right>
      <top style="thin">
        <color indexed="64"/>
      </top>
      <bottom style="thin">
        <color indexed="64"/>
      </bottom>
      <diagonal/>
    </border>
    <border>
      <left style="double">
        <color indexed="8"/>
      </left>
      <right style="double">
        <color indexed="8"/>
      </right>
      <top style="thin">
        <color indexed="64"/>
      </top>
      <bottom/>
      <diagonal/>
    </border>
    <border>
      <left style="double">
        <color indexed="8"/>
      </left>
      <right style="double">
        <color indexed="8"/>
      </right>
      <top/>
      <bottom style="thin">
        <color indexed="64"/>
      </bottom>
      <diagonal/>
    </border>
    <border>
      <left style="double">
        <color indexed="8"/>
      </left>
      <right style="double">
        <color indexed="8"/>
      </right>
      <top style="thin">
        <color indexed="64"/>
      </top>
      <bottom style="double">
        <color indexed="64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/>
      <diagonal/>
    </border>
    <border>
      <left style="thin">
        <color indexed="8"/>
      </left>
      <right style="double">
        <color indexed="8"/>
      </right>
      <top style="thin">
        <color indexed="8"/>
      </top>
      <bottom style="double">
        <color indexed="8"/>
      </bottom>
      <diagonal/>
    </border>
    <border>
      <left/>
      <right/>
      <top style="double">
        <color indexed="64"/>
      </top>
      <bottom/>
      <diagonal/>
    </border>
    <border>
      <left style="double">
        <color indexed="8"/>
      </left>
      <right/>
      <top style="thin">
        <color indexed="8"/>
      </top>
      <bottom style="thin">
        <color indexed="64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64"/>
      </bottom>
      <diagonal/>
    </border>
    <border>
      <left style="double">
        <color indexed="8"/>
      </left>
      <right style="double">
        <color indexed="8"/>
      </right>
      <top/>
      <bottom style="double">
        <color indexed="64"/>
      </bottom>
      <diagonal/>
    </border>
    <border>
      <left style="thin">
        <color indexed="8"/>
      </left>
      <right style="double">
        <color indexed="8"/>
      </right>
      <top/>
      <bottom style="double">
        <color indexed="64"/>
      </bottom>
      <diagonal/>
    </border>
    <border>
      <left style="double">
        <color indexed="8"/>
      </left>
      <right style="double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double">
        <color indexed="8"/>
      </right>
      <top style="double">
        <color indexed="8"/>
      </top>
      <bottom/>
      <diagonal/>
    </border>
  </borders>
  <cellStyleXfs count="4">
    <xf numFmtId="0" fontId="0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</cellStyleXfs>
  <cellXfs count="200">
    <xf numFmtId="0" fontId="0" fillId="0" borderId="0" xfId="0"/>
    <xf numFmtId="0" fontId="1" fillId="0" borderId="0" xfId="0" applyFont="1"/>
    <xf numFmtId="0" fontId="2" fillId="0" borderId="0" xfId="0" applyFont="1" applyAlignment="1" applyProtection="1">
      <alignment vertical="center"/>
    </xf>
    <xf numFmtId="0" fontId="1" fillId="0" borderId="0" xfId="0" applyFont="1" applyBorder="1"/>
    <xf numFmtId="0" fontId="3" fillId="0" borderId="0" xfId="0" applyFont="1" applyAlignment="1" applyProtection="1">
      <alignment vertical="center"/>
    </xf>
    <xf numFmtId="0" fontId="1" fillId="0" borderId="0" xfId="0" applyFont="1" applyProtection="1"/>
    <xf numFmtId="0" fontId="4" fillId="0" borderId="0" xfId="0" applyFont="1" applyBorder="1" applyAlignment="1" applyProtection="1">
      <alignment vertical="center"/>
    </xf>
    <xf numFmtId="0" fontId="5" fillId="0" borderId="0" xfId="0" applyFont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2" fillId="0" borderId="1" xfId="0" applyFont="1" applyBorder="1" applyAlignment="1" applyProtection="1">
      <alignment horizontal="right" vertical="center"/>
    </xf>
    <xf numFmtId="0" fontId="2" fillId="0" borderId="2" xfId="0" applyFont="1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37" fontId="2" fillId="0" borderId="4" xfId="0" applyNumberFormat="1" applyFont="1" applyBorder="1" applyAlignment="1" applyProtection="1">
      <alignment vertical="center"/>
    </xf>
    <xf numFmtId="0" fontId="6" fillId="0" borderId="0" xfId="0" applyFont="1" applyBorder="1" applyProtection="1"/>
    <xf numFmtId="0" fontId="6" fillId="0" borderId="0" xfId="0" applyFont="1" applyProtection="1"/>
    <xf numFmtId="0" fontId="2" fillId="0" borderId="5" xfId="0" applyFont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37" fontId="2" fillId="0" borderId="6" xfId="0" applyNumberFormat="1" applyFont="1" applyBorder="1" applyAlignment="1" applyProtection="1">
      <alignment vertical="center"/>
    </xf>
    <xf numFmtId="0" fontId="8" fillId="0" borderId="5" xfId="0" applyFont="1" applyBorder="1" applyAlignment="1" applyProtection="1">
      <alignment vertical="center"/>
    </xf>
    <xf numFmtId="37" fontId="8" fillId="0" borderId="7" xfId="0" applyNumberFormat="1" applyFont="1" applyBorder="1" applyAlignment="1" applyProtection="1">
      <alignment vertical="center"/>
    </xf>
    <xf numFmtId="37" fontId="4" fillId="0" borderId="7" xfId="0" applyNumberFormat="1" applyFont="1" applyBorder="1" applyAlignment="1" applyProtection="1">
      <alignment vertical="center"/>
    </xf>
    <xf numFmtId="0" fontId="4" fillId="0" borderId="5" xfId="0" applyFont="1" applyBorder="1" applyAlignment="1" applyProtection="1">
      <alignment vertical="center"/>
    </xf>
    <xf numFmtId="0" fontId="4" fillId="0" borderId="5" xfId="0" applyFont="1" applyBorder="1" applyAlignment="1" applyProtection="1">
      <alignment vertical="top"/>
    </xf>
    <xf numFmtId="37" fontId="4" fillId="0" borderId="7" xfId="0" applyNumberFormat="1" applyFont="1" applyBorder="1" applyAlignment="1" applyProtection="1">
      <alignment vertical="top"/>
    </xf>
    <xf numFmtId="37" fontId="4" fillId="0" borderId="8" xfId="0" applyNumberFormat="1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37" fontId="4" fillId="0" borderId="10" xfId="0" applyNumberFormat="1" applyFont="1" applyBorder="1" applyAlignment="1" applyProtection="1">
      <alignment vertical="center"/>
    </xf>
    <xf numFmtId="0" fontId="4" fillId="0" borderId="11" xfId="0" applyFont="1" applyBorder="1" applyAlignment="1" applyProtection="1">
      <alignment vertical="center"/>
    </xf>
    <xf numFmtId="0" fontId="4" fillId="0" borderId="12" xfId="0" applyFont="1" applyBorder="1" applyAlignment="1" applyProtection="1">
      <alignment vertical="center"/>
    </xf>
    <xf numFmtId="37" fontId="10" fillId="0" borderId="6" xfId="0" applyNumberFormat="1" applyFont="1" applyBorder="1" applyAlignment="1" applyProtection="1">
      <alignment vertical="center"/>
    </xf>
    <xf numFmtId="0" fontId="2" fillId="0" borderId="14" xfId="0" applyFont="1" applyBorder="1" applyAlignment="1" applyProtection="1">
      <alignment vertical="center"/>
    </xf>
    <xf numFmtId="0" fontId="2" fillId="0" borderId="15" xfId="0" applyFont="1" applyBorder="1" applyAlignment="1" applyProtection="1">
      <alignment vertical="center"/>
    </xf>
    <xf numFmtId="0" fontId="2" fillId="0" borderId="16" xfId="0" applyFont="1" applyBorder="1" applyAlignment="1" applyProtection="1">
      <alignment vertical="center"/>
    </xf>
    <xf numFmtId="0" fontId="2" fillId="0" borderId="17" xfId="0" applyFont="1" applyBorder="1" applyAlignment="1" applyProtection="1">
      <alignment vertical="center"/>
    </xf>
    <xf numFmtId="0" fontId="4" fillId="0" borderId="17" xfId="0" applyFont="1" applyBorder="1" applyAlignment="1" applyProtection="1">
      <alignment vertical="center"/>
    </xf>
    <xf numFmtId="49" fontId="8" fillId="0" borderId="0" xfId="0" applyNumberFormat="1" applyFont="1" applyBorder="1" applyAlignment="1" applyProtection="1">
      <alignment horizontal="right" vertical="center"/>
    </xf>
    <xf numFmtId="49" fontId="1" fillId="0" borderId="0" xfId="0" applyNumberFormat="1" applyFont="1"/>
    <xf numFmtId="49" fontId="4" fillId="0" borderId="0" xfId="0" applyNumberFormat="1" applyFont="1" applyAlignment="1" applyProtection="1">
      <alignment vertical="center"/>
    </xf>
    <xf numFmtId="49" fontId="4" fillId="0" borderId="0" xfId="0" applyNumberFormat="1" applyFont="1" applyBorder="1" applyAlignment="1" applyProtection="1">
      <alignment vertical="center"/>
    </xf>
    <xf numFmtId="49" fontId="1" fillId="0" borderId="0" xfId="0" applyNumberFormat="1" applyFont="1" applyBorder="1"/>
    <xf numFmtId="0" fontId="8" fillId="0" borderId="0" xfId="0" applyFont="1" applyAlignment="1" applyProtection="1">
      <alignment vertical="center"/>
    </xf>
    <xf numFmtId="0" fontId="8" fillId="0" borderId="0" xfId="0" applyFont="1" applyBorder="1" applyAlignment="1" applyProtection="1">
      <alignment vertical="center"/>
    </xf>
    <xf numFmtId="37" fontId="4" fillId="0" borderId="7" xfId="0" applyNumberFormat="1" applyFont="1" applyBorder="1" applyAlignment="1" applyProtection="1">
      <alignment vertical="center"/>
      <protection hidden="1"/>
    </xf>
    <xf numFmtId="0" fontId="2" fillId="0" borderId="19" xfId="0" applyFont="1" applyBorder="1" applyAlignment="1" applyProtection="1">
      <alignment vertical="center"/>
    </xf>
    <xf numFmtId="0" fontId="2" fillId="0" borderId="20" xfId="0" applyFont="1" applyBorder="1" applyAlignment="1" applyProtection="1">
      <alignment vertical="center"/>
    </xf>
    <xf numFmtId="37" fontId="2" fillId="0" borderId="21" xfId="0" applyNumberFormat="1" applyFont="1" applyBorder="1" applyAlignment="1" applyProtection="1">
      <alignment vertical="center"/>
    </xf>
    <xf numFmtId="37" fontId="10" fillId="0" borderId="1" xfId="0" applyNumberFormat="1" applyFont="1" applyBorder="1" applyAlignment="1" applyProtection="1">
      <alignment vertical="center"/>
    </xf>
    <xf numFmtId="0" fontId="2" fillId="0" borderId="22" xfId="0" applyFont="1" applyBorder="1" applyAlignment="1" applyProtection="1">
      <alignment vertical="center"/>
    </xf>
    <xf numFmtId="0" fontId="2" fillId="0" borderId="12" xfId="0" applyFont="1" applyBorder="1" applyAlignment="1" applyProtection="1">
      <alignment vertical="center"/>
    </xf>
    <xf numFmtId="37" fontId="11" fillId="0" borderId="16" xfId="0" applyNumberFormat="1" applyFont="1" applyBorder="1" applyProtection="1"/>
    <xf numFmtId="0" fontId="0" fillId="0" borderId="0" xfId="0" applyFill="1"/>
    <xf numFmtId="0" fontId="7" fillId="0" borderId="0" xfId="0" applyFont="1"/>
    <xf numFmtId="0" fontId="7" fillId="2" borderId="0" xfId="0" applyFont="1" applyFill="1"/>
    <xf numFmtId="0" fontId="9" fillId="0" borderId="5" xfId="0" applyFont="1" applyBorder="1" applyAlignment="1" applyProtection="1">
      <alignment vertical="center"/>
    </xf>
    <xf numFmtId="0" fontId="13" fillId="0" borderId="0" xfId="0" applyFont="1" applyAlignment="1" applyProtection="1">
      <alignment vertical="center"/>
    </xf>
    <xf numFmtId="0" fontId="13" fillId="0" borderId="0" xfId="0" applyFont="1" applyFill="1" applyAlignment="1" applyProtection="1">
      <alignment vertical="center"/>
    </xf>
    <xf numFmtId="0" fontId="14" fillId="0" borderId="0" xfId="0" applyFont="1" applyFill="1" applyAlignment="1" applyProtection="1">
      <alignment vertical="center"/>
    </xf>
    <xf numFmtId="0" fontId="14" fillId="0" borderId="0" xfId="0" applyFont="1" applyAlignment="1" applyProtection="1">
      <alignment vertical="center"/>
    </xf>
    <xf numFmtId="0" fontId="13" fillId="0" borderId="26" xfId="0" applyFont="1" applyBorder="1" applyAlignment="1" applyProtection="1">
      <alignment horizontal="right" vertical="center"/>
    </xf>
    <xf numFmtId="0" fontId="13" fillId="0" borderId="1" xfId="0" applyFont="1" applyBorder="1" applyAlignment="1" applyProtection="1">
      <alignment horizontal="right" vertical="center"/>
    </xf>
    <xf numFmtId="0" fontId="13" fillId="0" borderId="27" xfId="0" applyFont="1" applyBorder="1" applyAlignment="1" applyProtection="1">
      <alignment horizontal="right" vertical="center"/>
    </xf>
    <xf numFmtId="0" fontId="13" fillId="0" borderId="2" xfId="0" applyFont="1" applyBorder="1" applyAlignment="1" applyProtection="1">
      <alignment vertical="center"/>
    </xf>
    <xf numFmtId="37" fontId="13" fillId="0" borderId="1" xfId="0" applyNumberFormat="1" applyFont="1" applyBorder="1" applyAlignment="1" applyProtection="1">
      <alignment vertical="center"/>
    </xf>
    <xf numFmtId="0" fontId="15" fillId="0" borderId="0" xfId="0" applyFont="1" applyProtection="1"/>
    <xf numFmtId="0" fontId="13" fillId="0" borderId="5" xfId="0" applyFont="1" applyBorder="1" applyAlignment="1" applyProtection="1">
      <alignment vertical="center"/>
    </xf>
    <xf numFmtId="37" fontId="13" fillId="0" borderId="6" xfId="0" applyNumberFormat="1" applyFont="1" applyBorder="1" applyAlignment="1" applyProtection="1">
      <alignment vertical="center"/>
    </xf>
    <xf numFmtId="37" fontId="13" fillId="0" borderId="7" xfId="0" applyNumberFormat="1" applyFont="1" applyBorder="1" applyAlignment="1" applyProtection="1">
      <alignment vertical="center"/>
    </xf>
    <xf numFmtId="37" fontId="13" fillId="0" borderId="28" xfId="0" applyNumberFormat="1" applyFont="1" applyBorder="1" applyAlignment="1" applyProtection="1">
      <alignment vertical="center"/>
    </xf>
    <xf numFmtId="0" fontId="14" fillId="0" borderId="5" xfId="0" applyFont="1" applyBorder="1" applyAlignment="1" applyProtection="1">
      <alignment vertical="center"/>
    </xf>
    <xf numFmtId="37" fontId="14" fillId="0" borderId="7" xfId="0" applyNumberFormat="1" applyFont="1" applyBorder="1" applyAlignment="1" applyProtection="1">
      <alignment vertical="center"/>
    </xf>
    <xf numFmtId="37" fontId="14" fillId="0" borderId="29" xfId="0" applyNumberFormat="1" applyFont="1" applyBorder="1" applyAlignment="1" applyProtection="1">
      <alignment vertical="center"/>
    </xf>
    <xf numFmtId="37" fontId="14" fillId="0" borderId="8" xfId="0" applyNumberFormat="1" applyFont="1" applyBorder="1" applyAlignment="1" applyProtection="1">
      <alignment vertical="center"/>
    </xf>
    <xf numFmtId="37" fontId="14" fillId="0" borderId="24" xfId="0" applyNumberFormat="1" applyFont="1" applyBorder="1" applyAlignment="1" applyProtection="1">
      <alignment vertical="center"/>
    </xf>
    <xf numFmtId="37" fontId="14" fillId="0" borderId="30" xfId="0" applyNumberFormat="1" applyFont="1" applyBorder="1" applyAlignment="1" applyProtection="1">
      <alignment vertical="center"/>
    </xf>
    <xf numFmtId="0" fontId="13" fillId="0" borderId="22" xfId="0" applyFont="1" applyBorder="1" applyAlignment="1" applyProtection="1">
      <alignment vertical="center"/>
    </xf>
    <xf numFmtId="37" fontId="14" fillId="0" borderId="31" xfId="0" applyNumberFormat="1" applyFont="1" applyBorder="1" applyAlignment="1" applyProtection="1">
      <alignment vertical="center"/>
    </xf>
    <xf numFmtId="37" fontId="14" fillId="0" borderId="13" xfId="0" applyNumberFormat="1" applyFont="1" applyBorder="1" applyAlignment="1" applyProtection="1">
      <alignment vertical="center"/>
    </xf>
    <xf numFmtId="37" fontId="16" fillId="0" borderId="13" xfId="0" applyNumberFormat="1" applyFont="1" applyBorder="1" applyAlignment="1" applyProtection="1">
      <alignment vertical="center"/>
    </xf>
    <xf numFmtId="37" fontId="13" fillId="0" borderId="24" xfId="0" applyNumberFormat="1" applyFont="1" applyBorder="1" applyAlignment="1" applyProtection="1">
      <alignment vertical="center"/>
    </xf>
    <xf numFmtId="37" fontId="13" fillId="0" borderId="29" xfId="0" applyNumberFormat="1" applyFont="1" applyBorder="1" applyAlignment="1" applyProtection="1">
      <alignment vertical="center"/>
    </xf>
    <xf numFmtId="0" fontId="13" fillId="0" borderId="19" xfId="0" applyFont="1" applyBorder="1" applyAlignment="1" applyProtection="1">
      <alignment vertical="center"/>
    </xf>
    <xf numFmtId="37" fontId="13" fillId="0" borderId="4" xfId="0" applyNumberFormat="1" applyFont="1" applyBorder="1" applyAlignment="1" applyProtection="1">
      <alignment vertical="center"/>
    </xf>
    <xf numFmtId="37" fontId="13" fillId="0" borderId="32" xfId="0" applyNumberFormat="1" applyFont="1" applyBorder="1" applyAlignment="1" applyProtection="1">
      <alignment vertical="center"/>
    </xf>
    <xf numFmtId="0" fontId="13" fillId="0" borderId="14" xfId="0" applyFont="1" applyBorder="1" applyAlignment="1" applyProtection="1">
      <alignment vertical="center"/>
    </xf>
    <xf numFmtId="0" fontId="14" fillId="0" borderId="13" xfId="0" applyFont="1" applyBorder="1" applyAlignment="1" applyProtection="1">
      <alignment vertical="center"/>
    </xf>
    <xf numFmtId="37" fontId="14" fillId="0" borderId="33" xfId="0" applyNumberFormat="1" applyFont="1" applyBorder="1" applyAlignment="1" applyProtection="1">
      <alignment vertical="center"/>
    </xf>
    <xf numFmtId="37" fontId="14" fillId="0" borderId="32" xfId="0" applyNumberFormat="1" applyFont="1" applyBorder="1" applyAlignment="1" applyProtection="1">
      <alignment vertical="center"/>
    </xf>
    <xf numFmtId="0" fontId="13" fillId="0" borderId="16" xfId="0" applyFont="1" applyBorder="1" applyAlignment="1" applyProtection="1">
      <alignment vertical="center"/>
    </xf>
    <xf numFmtId="37" fontId="13" fillId="0" borderId="21" xfId="0" applyNumberFormat="1" applyFont="1" applyBorder="1" applyAlignment="1" applyProtection="1">
      <alignment vertical="center"/>
    </xf>
    <xf numFmtId="0" fontId="14" fillId="0" borderId="24" xfId="0" applyFont="1" applyBorder="1" applyAlignment="1" applyProtection="1">
      <alignment vertical="center"/>
    </xf>
    <xf numFmtId="0" fontId="14" fillId="0" borderId="0" xfId="0" applyFont="1" applyFill="1" applyAlignment="1" applyProtection="1">
      <alignment horizontal="right" vertical="center"/>
    </xf>
    <xf numFmtId="0" fontId="14" fillId="0" borderId="4" xfId="0" applyFont="1" applyBorder="1" applyAlignment="1" applyProtection="1">
      <alignment vertical="center"/>
    </xf>
    <xf numFmtId="37" fontId="14" fillId="0" borderId="34" xfId="0" applyNumberFormat="1" applyFont="1" applyBorder="1" applyAlignment="1" applyProtection="1">
      <alignment vertical="center"/>
    </xf>
    <xf numFmtId="37" fontId="17" fillId="0" borderId="29" xfId="0" applyNumberFormat="1" applyFont="1" applyBorder="1" applyAlignment="1" applyProtection="1">
      <alignment vertical="center"/>
    </xf>
    <xf numFmtId="37" fontId="14" fillId="0" borderId="10" xfId="0" applyNumberFormat="1" applyFont="1" applyBorder="1" applyAlignment="1" applyProtection="1">
      <alignment vertical="center"/>
    </xf>
    <xf numFmtId="37" fontId="13" fillId="0" borderId="13" xfId="0" applyNumberFormat="1" applyFont="1" applyBorder="1" applyAlignment="1" applyProtection="1">
      <alignment vertical="center"/>
    </xf>
    <xf numFmtId="37" fontId="18" fillId="0" borderId="21" xfId="0" applyNumberFormat="1" applyFont="1" applyBorder="1" applyProtection="1"/>
    <xf numFmtId="37" fontId="13" fillId="0" borderId="8" xfId="0" applyNumberFormat="1" applyFont="1" applyBorder="1" applyAlignment="1" applyProtection="1">
      <alignment vertical="center"/>
    </xf>
    <xf numFmtId="37" fontId="14" fillId="0" borderId="35" xfId="0" applyNumberFormat="1" applyFont="1" applyBorder="1" applyAlignment="1" applyProtection="1">
      <alignment vertical="center"/>
    </xf>
    <xf numFmtId="37" fontId="14" fillId="0" borderId="36" xfId="0" applyNumberFormat="1" applyFont="1" applyBorder="1" applyAlignment="1" applyProtection="1">
      <alignment vertical="center"/>
    </xf>
    <xf numFmtId="37" fontId="14" fillId="0" borderId="37" xfId="0" applyNumberFormat="1" applyFont="1" applyBorder="1" applyAlignment="1" applyProtection="1">
      <alignment vertical="center"/>
    </xf>
    <xf numFmtId="37" fontId="14" fillId="0" borderId="38" xfId="0" applyNumberFormat="1" applyFont="1" applyBorder="1" applyAlignment="1" applyProtection="1">
      <alignment vertical="center"/>
    </xf>
    <xf numFmtId="0" fontId="14" fillId="0" borderId="11" xfId="0" applyFont="1" applyBorder="1" applyAlignment="1" applyProtection="1">
      <alignment vertical="center"/>
    </xf>
    <xf numFmtId="37" fontId="14" fillId="0" borderId="4" xfId="0" applyNumberFormat="1" applyFont="1" applyBorder="1" applyAlignment="1" applyProtection="1">
      <alignment vertical="center"/>
    </xf>
    <xf numFmtId="37" fontId="14" fillId="0" borderId="39" xfId="0" applyNumberFormat="1" applyFont="1" applyBorder="1" applyAlignment="1" applyProtection="1">
      <alignment vertical="center"/>
    </xf>
    <xf numFmtId="37" fontId="14" fillId="0" borderId="40" xfId="0" applyNumberFormat="1" applyFont="1" applyBorder="1" applyAlignment="1" applyProtection="1">
      <alignment vertical="center"/>
    </xf>
    <xf numFmtId="0" fontId="14" fillId="0" borderId="5" xfId="0" applyFont="1" applyFill="1" applyBorder="1" applyAlignment="1" applyProtection="1">
      <alignment vertical="center"/>
    </xf>
    <xf numFmtId="37" fontId="16" fillId="0" borderId="1" xfId="0" applyNumberFormat="1" applyFont="1" applyBorder="1" applyAlignment="1" applyProtection="1">
      <alignment vertical="center"/>
    </xf>
    <xf numFmtId="37" fontId="16" fillId="0" borderId="6" xfId="0" applyNumberFormat="1" applyFont="1" applyBorder="1" applyAlignment="1" applyProtection="1">
      <alignment vertical="center"/>
    </xf>
    <xf numFmtId="37" fontId="16" fillId="0" borderId="28" xfId="0" applyNumberFormat="1" applyFont="1" applyBorder="1" applyAlignment="1" applyProtection="1">
      <alignment vertical="center"/>
    </xf>
    <xf numFmtId="37" fontId="17" fillId="0" borderId="7" xfId="0" applyNumberFormat="1" applyFont="1" applyBorder="1" applyAlignment="1" applyProtection="1">
      <alignment vertical="center"/>
    </xf>
    <xf numFmtId="37" fontId="17" fillId="0" borderId="8" xfId="0" applyNumberFormat="1" applyFont="1" applyBorder="1" applyAlignment="1" applyProtection="1">
      <alignment vertical="center"/>
    </xf>
    <xf numFmtId="37" fontId="17" fillId="0" borderId="30" xfId="0" applyNumberFormat="1" applyFont="1" applyBorder="1" applyAlignment="1" applyProtection="1">
      <alignment vertical="center"/>
    </xf>
    <xf numFmtId="37" fontId="17" fillId="0" borderId="24" xfId="0" applyNumberFormat="1" applyFont="1" applyBorder="1" applyAlignment="1" applyProtection="1">
      <alignment vertical="center"/>
    </xf>
    <xf numFmtId="37" fontId="17" fillId="0" borderId="32" xfId="0" applyNumberFormat="1" applyFont="1" applyBorder="1" applyAlignment="1" applyProtection="1">
      <alignment vertical="center"/>
    </xf>
    <xf numFmtId="37" fontId="17" fillId="0" borderId="41" xfId="0" applyNumberFormat="1" applyFont="1" applyBorder="1" applyAlignment="1" applyProtection="1">
      <alignment vertical="center"/>
    </xf>
    <xf numFmtId="37" fontId="17" fillId="0" borderId="40" xfId="0" applyNumberFormat="1" applyFont="1" applyBorder="1" applyAlignment="1" applyProtection="1">
      <alignment vertical="center"/>
    </xf>
    <xf numFmtId="37" fontId="17" fillId="0" borderId="13" xfId="0" applyNumberFormat="1" applyFont="1" applyBorder="1" applyAlignment="1" applyProtection="1">
      <alignment vertical="center"/>
    </xf>
    <xf numFmtId="37" fontId="16" fillId="0" borderId="24" xfId="0" applyNumberFormat="1" applyFont="1" applyBorder="1" applyAlignment="1" applyProtection="1">
      <alignment vertical="center"/>
    </xf>
    <xf numFmtId="37" fontId="16" fillId="0" borderId="29" xfId="0" applyNumberFormat="1" applyFont="1" applyBorder="1" applyAlignment="1" applyProtection="1">
      <alignment vertical="center"/>
    </xf>
    <xf numFmtId="37" fontId="16" fillId="0" borderId="21" xfId="0" applyNumberFormat="1" applyFont="1" applyBorder="1" applyAlignment="1" applyProtection="1">
      <alignment vertical="center"/>
    </xf>
    <xf numFmtId="0" fontId="13" fillId="0" borderId="21" xfId="0" applyFont="1" applyBorder="1" applyAlignment="1" applyProtection="1">
      <alignment vertical="center"/>
    </xf>
    <xf numFmtId="37" fontId="16" fillId="0" borderId="6" xfId="0" applyNumberFormat="1" applyFont="1" applyBorder="1" applyProtection="1"/>
    <xf numFmtId="0" fontId="17" fillId="0" borderId="13" xfId="0" applyFont="1" applyBorder="1" applyAlignment="1" applyProtection="1">
      <alignment vertical="center"/>
    </xf>
    <xf numFmtId="37" fontId="17" fillId="0" borderId="7" xfId="0" applyNumberFormat="1" applyFont="1" applyBorder="1" applyProtection="1"/>
    <xf numFmtId="0" fontId="14" fillId="0" borderId="4" xfId="0" applyFont="1" applyFill="1" applyBorder="1" applyAlignment="1" applyProtection="1">
      <alignment vertical="center"/>
    </xf>
    <xf numFmtId="37" fontId="16" fillId="0" borderId="7" xfId="0" applyNumberFormat="1" applyFont="1" applyBorder="1" applyAlignment="1" applyProtection="1">
      <alignment vertical="center"/>
    </xf>
    <xf numFmtId="0" fontId="17" fillId="0" borderId="0" xfId="0" applyFont="1" applyBorder="1" applyAlignment="1" applyProtection="1">
      <alignment vertical="center"/>
    </xf>
    <xf numFmtId="0" fontId="14" fillId="0" borderId="0" xfId="0" applyFont="1" applyBorder="1" applyAlignment="1" applyProtection="1">
      <alignment vertical="center"/>
    </xf>
    <xf numFmtId="0" fontId="14" fillId="0" borderId="0" xfId="0" applyFont="1" applyFill="1" applyBorder="1" applyAlignment="1" applyProtection="1">
      <alignment vertical="center"/>
    </xf>
    <xf numFmtId="37" fontId="0" fillId="0" borderId="21" xfId="0" applyNumberFormat="1" applyBorder="1" applyProtection="1"/>
    <xf numFmtId="0" fontId="14" fillId="0" borderId="42" xfId="0" applyFont="1" applyBorder="1" applyAlignment="1" applyProtection="1">
      <alignment vertical="center"/>
    </xf>
    <xf numFmtId="0" fontId="0" fillId="0" borderId="42" xfId="0" applyBorder="1"/>
    <xf numFmtId="0" fontId="0" fillId="0" borderId="7" xfId="0" applyBorder="1"/>
    <xf numFmtId="0" fontId="19" fillId="0" borderId="43" xfId="0" applyFont="1" applyBorder="1"/>
    <xf numFmtId="37" fontId="13" fillId="0" borderId="44" xfId="0" applyNumberFormat="1" applyFont="1" applyBorder="1" applyAlignment="1" applyProtection="1">
      <alignment vertical="center"/>
    </xf>
    <xf numFmtId="37" fontId="18" fillId="0" borderId="13" xfId="0" applyNumberFormat="1" applyFont="1" applyBorder="1" applyProtection="1"/>
    <xf numFmtId="37" fontId="13" fillId="0" borderId="0" xfId="0" applyNumberFormat="1" applyFont="1" applyBorder="1" applyAlignment="1" applyProtection="1">
      <alignment vertical="center"/>
    </xf>
    <xf numFmtId="37" fontId="13" fillId="0" borderId="45" xfId="0" applyNumberFormat="1" applyFont="1" applyBorder="1" applyAlignment="1" applyProtection="1">
      <alignment vertical="center"/>
    </xf>
    <xf numFmtId="0" fontId="14" fillId="0" borderId="38" xfId="0" applyFont="1" applyBorder="1" applyAlignment="1" applyProtection="1">
      <alignment vertical="center"/>
    </xf>
    <xf numFmtId="0" fontId="14" fillId="0" borderId="23" xfId="0" applyFont="1" applyBorder="1" applyAlignment="1" applyProtection="1">
      <alignment vertical="center"/>
    </xf>
    <xf numFmtId="37" fontId="14" fillId="0" borderId="18" xfId="0" applyNumberFormat="1" applyFont="1" applyBorder="1" applyAlignment="1" applyProtection="1">
      <alignment vertical="center"/>
    </xf>
    <xf numFmtId="37" fontId="14" fillId="0" borderId="46" xfId="0" applyNumberFormat="1" applyFont="1" applyBorder="1" applyAlignment="1" applyProtection="1">
      <alignment vertical="center"/>
    </xf>
    <xf numFmtId="37" fontId="14" fillId="0" borderId="47" xfId="0" applyNumberFormat="1" applyFont="1" applyBorder="1" applyAlignment="1" applyProtection="1">
      <alignment vertical="center"/>
    </xf>
    <xf numFmtId="37" fontId="14" fillId="0" borderId="25" xfId="0" applyNumberFormat="1" applyFont="1" applyBorder="1" applyAlignment="1" applyProtection="1">
      <alignment vertical="center"/>
    </xf>
    <xf numFmtId="0" fontId="14" fillId="0" borderId="45" xfId="0" applyFont="1" applyBorder="1" applyAlignment="1" applyProtection="1">
      <alignment vertical="center"/>
    </xf>
    <xf numFmtId="0" fontId="14" fillId="0" borderId="0" xfId="0" applyFont="1" applyAlignment="1" applyProtection="1">
      <alignment horizontal="right" vertical="center"/>
    </xf>
    <xf numFmtId="37" fontId="13" fillId="0" borderId="27" xfId="0" applyNumberFormat="1" applyFont="1" applyBorder="1" applyAlignment="1" applyProtection="1">
      <alignment vertical="center"/>
    </xf>
    <xf numFmtId="0" fontId="0" fillId="0" borderId="0" xfId="0" applyProtection="1"/>
    <xf numFmtId="37" fontId="14" fillId="0" borderId="21" xfId="0" applyNumberFormat="1" applyFont="1" applyBorder="1" applyAlignment="1" applyProtection="1">
      <alignment vertical="center"/>
    </xf>
    <xf numFmtId="37" fontId="14" fillId="0" borderId="48" xfId="0" applyNumberFormat="1" applyFont="1" applyBorder="1" applyAlignment="1" applyProtection="1">
      <alignment vertical="center"/>
    </xf>
    <xf numFmtId="37" fontId="16" fillId="0" borderId="30" xfId="0" applyNumberFormat="1" applyFont="1" applyBorder="1" applyAlignment="1" applyProtection="1">
      <alignment vertical="center"/>
    </xf>
    <xf numFmtId="164" fontId="13" fillId="0" borderId="26" xfId="2" applyNumberFormat="1" applyFont="1" applyBorder="1" applyAlignment="1" applyProtection="1"/>
    <xf numFmtId="164" fontId="13" fillId="0" borderId="1" xfId="2" applyNumberFormat="1" applyFont="1" applyBorder="1" applyAlignment="1" applyProtection="1"/>
    <xf numFmtId="37" fontId="13" fillId="0" borderId="6" xfId="0" applyNumberFormat="1" applyFont="1" applyBorder="1" applyAlignment="1" applyProtection="1"/>
    <xf numFmtId="37" fontId="13" fillId="0" borderId="7" xfId="0" applyNumberFormat="1" applyFont="1" applyBorder="1" applyAlignment="1" applyProtection="1"/>
    <xf numFmtId="37" fontId="13" fillId="0" borderId="28" xfId="0" applyNumberFormat="1" applyFont="1" applyBorder="1" applyAlignment="1" applyProtection="1"/>
    <xf numFmtId="37" fontId="14" fillId="0" borderId="49" xfId="0" applyNumberFormat="1" applyFont="1" applyBorder="1" applyAlignment="1" applyProtection="1">
      <alignment vertical="center"/>
    </xf>
    <xf numFmtId="37" fontId="14" fillId="0" borderId="50" xfId="0" applyNumberFormat="1" applyFont="1" applyBorder="1" applyAlignment="1" applyProtection="1">
      <alignment vertical="center"/>
    </xf>
    <xf numFmtId="0" fontId="14" fillId="0" borderId="5" xfId="0" applyFont="1" applyBorder="1" applyAlignment="1" applyProtection="1">
      <alignment vertical="center" wrapText="1"/>
    </xf>
    <xf numFmtId="37" fontId="14" fillId="0" borderId="51" xfId="0" applyNumberFormat="1" applyFont="1" applyBorder="1" applyAlignment="1" applyProtection="1"/>
    <xf numFmtId="37" fontId="14" fillId="0" borderId="24" xfId="0" applyNumberFormat="1" applyFont="1" applyBorder="1" applyAlignment="1" applyProtection="1"/>
    <xf numFmtId="37" fontId="14" fillId="0" borderId="29" xfId="0" applyNumberFormat="1" applyFont="1" applyBorder="1" applyAlignment="1" applyProtection="1"/>
    <xf numFmtId="164" fontId="13" fillId="0" borderId="21" xfId="2" applyNumberFormat="1" applyFont="1" applyBorder="1" applyAlignment="1" applyProtection="1">
      <alignment vertical="center" wrapText="1"/>
    </xf>
    <xf numFmtId="164" fontId="13" fillId="0" borderId="6" xfId="2" applyNumberFormat="1" applyFont="1" applyBorder="1" applyAlignment="1" applyProtection="1">
      <alignment wrapText="1"/>
    </xf>
    <xf numFmtId="37" fontId="13" fillId="0" borderId="4" xfId="0" applyNumberFormat="1" applyFont="1" applyBorder="1" applyAlignment="1" applyProtection="1"/>
    <xf numFmtId="37" fontId="13" fillId="0" borderId="32" xfId="0" applyNumberFormat="1" applyFont="1" applyBorder="1" applyAlignment="1" applyProtection="1"/>
    <xf numFmtId="0" fontId="13" fillId="0" borderId="22" xfId="0" applyFont="1" applyBorder="1" applyAlignment="1" applyProtection="1">
      <alignment vertical="center" wrapText="1"/>
    </xf>
    <xf numFmtId="37" fontId="13" fillId="0" borderId="24" xfId="0" applyNumberFormat="1" applyFont="1" applyBorder="1" applyAlignment="1" applyProtection="1"/>
    <xf numFmtId="37" fontId="13" fillId="0" borderId="21" xfId="0" applyNumberFormat="1" applyFont="1" applyBorder="1" applyAlignment="1" applyProtection="1"/>
    <xf numFmtId="37" fontId="13" fillId="0" borderId="29" xfId="0" applyNumberFormat="1" applyFont="1" applyBorder="1" applyAlignment="1" applyProtection="1"/>
    <xf numFmtId="49" fontId="14" fillId="0" borderId="0" xfId="0" applyNumberFormat="1" applyFont="1" applyAlignment="1" applyProtection="1">
      <alignment vertical="center"/>
    </xf>
    <xf numFmtId="49" fontId="14" fillId="0" borderId="0" xfId="0" applyNumberFormat="1" applyFont="1" applyAlignment="1" applyProtection="1">
      <alignment horizontal="right" vertical="center"/>
    </xf>
    <xf numFmtId="49" fontId="0" fillId="0" borderId="0" xfId="0" applyNumberFormat="1"/>
    <xf numFmtId="37" fontId="4" fillId="0" borderId="7" xfId="0" applyNumberFormat="1" applyFont="1" applyBorder="1" applyAlignment="1" applyProtection="1">
      <alignment horizontal="right"/>
    </xf>
    <xf numFmtId="37" fontId="4" fillId="0" borderId="32" xfId="0" applyNumberFormat="1" applyFont="1" applyBorder="1" applyAlignment="1" applyProtection="1">
      <alignment vertical="center"/>
    </xf>
    <xf numFmtId="37" fontId="1" fillId="0" borderId="16" xfId="0" applyNumberFormat="1" applyFont="1" applyBorder="1" applyProtection="1"/>
    <xf numFmtId="37" fontId="2" fillId="0" borderId="52" xfId="0" applyNumberFormat="1" applyFont="1" applyBorder="1" applyAlignment="1" applyProtection="1">
      <alignment vertical="center"/>
    </xf>
    <xf numFmtId="37" fontId="4" fillId="0" borderId="4" xfId="0" applyNumberFormat="1" applyFont="1" applyBorder="1" applyAlignment="1" applyProtection="1">
      <alignment vertical="center"/>
    </xf>
    <xf numFmtId="0" fontId="3" fillId="0" borderId="0" xfId="0" applyFont="1" applyAlignment="1" applyProtection="1">
      <alignment vertical="center"/>
      <protection locked="0"/>
    </xf>
    <xf numFmtId="37" fontId="2" fillId="0" borderId="4" xfId="0" applyNumberFormat="1" applyFont="1" applyBorder="1" applyAlignment="1" applyProtection="1">
      <alignment vertical="center"/>
      <protection hidden="1"/>
    </xf>
    <xf numFmtId="37" fontId="2" fillId="0" borderId="6" xfId="0" applyNumberFormat="1" applyFont="1" applyBorder="1" applyAlignment="1" applyProtection="1">
      <alignment vertical="center"/>
      <protection hidden="1"/>
    </xf>
    <xf numFmtId="37" fontId="8" fillId="0" borderId="7" xfId="0" applyNumberFormat="1" applyFont="1" applyBorder="1" applyAlignment="1" applyProtection="1">
      <alignment vertical="center"/>
      <protection hidden="1"/>
    </xf>
    <xf numFmtId="37" fontId="4" fillId="0" borderId="7" xfId="0" applyNumberFormat="1" applyFont="1" applyBorder="1" applyAlignment="1" applyProtection="1">
      <alignment vertical="top"/>
      <protection hidden="1"/>
    </xf>
    <xf numFmtId="37" fontId="4" fillId="0" borderId="7" xfId="0" applyNumberFormat="1" applyFont="1" applyBorder="1" applyAlignment="1" applyProtection="1">
      <alignment horizontal="right"/>
      <protection hidden="1"/>
    </xf>
    <xf numFmtId="37" fontId="9" fillId="0" borderId="7" xfId="0" applyNumberFormat="1" applyFont="1" applyBorder="1" applyAlignment="1" applyProtection="1">
      <alignment vertical="center"/>
      <protection hidden="1"/>
    </xf>
    <xf numFmtId="37" fontId="9" fillId="0" borderId="7" xfId="0" applyNumberFormat="1" applyFont="1" applyBorder="1" applyAlignment="1" applyProtection="1">
      <alignment vertical="top"/>
      <protection hidden="1"/>
    </xf>
    <xf numFmtId="37" fontId="4" fillId="0" borderId="8" xfId="0" applyNumberFormat="1" applyFont="1" applyBorder="1" applyAlignment="1" applyProtection="1">
      <alignment vertical="center"/>
      <protection hidden="1"/>
    </xf>
    <xf numFmtId="37" fontId="10" fillId="0" borderId="6" xfId="0" applyNumberFormat="1" applyFont="1" applyBorder="1" applyAlignment="1" applyProtection="1">
      <alignment vertical="center"/>
      <protection hidden="1"/>
    </xf>
    <xf numFmtId="37" fontId="4" fillId="0" borderId="32" xfId="0" applyNumberFormat="1" applyFont="1" applyBorder="1" applyAlignment="1" applyProtection="1">
      <alignment vertical="center"/>
      <protection hidden="1"/>
    </xf>
    <xf numFmtId="37" fontId="2" fillId="0" borderId="21" xfId="0" applyNumberFormat="1" applyFont="1" applyBorder="1" applyAlignment="1" applyProtection="1">
      <alignment vertical="center"/>
      <protection hidden="1"/>
    </xf>
    <xf numFmtId="37" fontId="10" fillId="0" borderId="1" xfId="0" applyNumberFormat="1" applyFont="1" applyBorder="1" applyAlignment="1" applyProtection="1">
      <alignment vertical="center"/>
      <protection hidden="1"/>
    </xf>
    <xf numFmtId="37" fontId="11" fillId="0" borderId="16" xfId="0" applyNumberFormat="1" applyFont="1" applyBorder="1" applyProtection="1">
      <protection hidden="1"/>
    </xf>
    <xf numFmtId="0" fontId="6" fillId="0" borderId="4" xfId="0" applyFont="1" applyBorder="1" applyProtection="1">
      <protection hidden="1"/>
    </xf>
    <xf numFmtId="165" fontId="8" fillId="0" borderId="0" xfId="0" applyNumberFormat="1" applyFont="1" applyBorder="1" applyAlignment="1" applyProtection="1">
      <alignment horizontal="left" vertical="center"/>
      <protection hidden="1"/>
    </xf>
    <xf numFmtId="0" fontId="14" fillId="0" borderId="42" xfId="0" applyFont="1" applyBorder="1" applyAlignment="1" applyProtection="1">
      <alignment vertical="center"/>
    </xf>
    <xf numFmtId="0" fontId="14" fillId="0" borderId="42" xfId="0" applyFont="1" applyFill="1" applyBorder="1" applyAlignment="1" applyProtection="1">
      <alignment vertical="center"/>
    </xf>
    <xf numFmtId="0" fontId="14" fillId="0" borderId="0" xfId="0" applyFont="1" applyAlignment="1" applyProtection="1">
      <alignment vertical="center"/>
    </xf>
    <xf numFmtId="0" fontId="14" fillId="0" borderId="0" xfId="0" applyFont="1" applyFill="1" applyAlignment="1" applyProtection="1">
      <alignment vertical="center"/>
    </xf>
    <xf numFmtId="0" fontId="0" fillId="0" borderId="0" xfId="0" applyAlignment="1">
      <alignment vertical="center"/>
    </xf>
  </cellXfs>
  <cellStyles count="4">
    <cellStyle name="Comma 2" xfId="2"/>
    <cellStyle name="Normal" xfId="0" builtinId="0"/>
    <cellStyle name="Normal 2" xfId="1"/>
    <cellStyle name="Normal 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2"/>
  <sheetViews>
    <sheetView view="pageBreakPreview" zoomScale="75" zoomScaleNormal="100" workbookViewId="0">
      <selection activeCell="L44" sqref="L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72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SUM(B8+B26+B33+B34+B39)</f>
        <v>89649</v>
      </c>
      <c r="C7" s="62">
        <f>SUM(C8+C26+C33+C34+C39)</f>
        <v>83420</v>
      </c>
      <c r="D7" s="62">
        <f>SUM(D8+D26+D33+D34+D39)</f>
        <v>173069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SUM(B9:B24)</f>
        <v>33063</v>
      </c>
      <c r="C8" s="66">
        <f>SUM(C9:C24)</f>
        <v>9190</v>
      </c>
      <c r="D8" s="67">
        <f t="shared" ref="D8:D21" si="0">B8+C8</f>
        <v>42253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73</v>
      </c>
      <c r="B9" s="69">
        <v>2063</v>
      </c>
      <c r="C9" s="69">
        <v>515</v>
      </c>
      <c r="D9" s="70">
        <f t="shared" si="0"/>
        <v>2578</v>
      </c>
      <c r="E9" s="57"/>
    </row>
    <row r="10" spans="1:254" ht="18" customHeight="1">
      <c r="A10" s="68" t="s">
        <v>74</v>
      </c>
      <c r="B10" s="69">
        <v>2355</v>
      </c>
      <c r="C10" s="69">
        <v>2778</v>
      </c>
      <c r="D10" s="70">
        <f t="shared" si="0"/>
        <v>5133</v>
      </c>
      <c r="E10" s="57"/>
    </row>
    <row r="11" spans="1:254" ht="18" customHeight="1">
      <c r="A11" s="68" t="s">
        <v>75</v>
      </c>
      <c r="B11" s="69">
        <v>6139</v>
      </c>
      <c r="C11" s="69">
        <v>1309</v>
      </c>
      <c r="D11" s="70">
        <f t="shared" si="0"/>
        <v>7448</v>
      </c>
      <c r="E11" s="57"/>
    </row>
    <row r="12" spans="1:254" ht="18" customHeight="1">
      <c r="A12" s="68" t="s">
        <v>76</v>
      </c>
      <c r="B12" s="69">
        <v>2835</v>
      </c>
      <c r="C12" s="69">
        <v>1438</v>
      </c>
      <c r="D12" s="70">
        <f t="shared" si="0"/>
        <v>4273</v>
      </c>
      <c r="E12" s="57"/>
    </row>
    <row r="13" spans="1:254" ht="18" customHeight="1">
      <c r="A13" s="68" t="s">
        <v>77</v>
      </c>
      <c r="B13" s="69">
        <v>506</v>
      </c>
      <c r="C13" s="69">
        <v>234</v>
      </c>
      <c r="D13" s="70">
        <f t="shared" si="0"/>
        <v>740</v>
      </c>
      <c r="E13" s="57"/>
    </row>
    <row r="14" spans="1:254" ht="18" customHeight="1">
      <c r="A14" s="68" t="s">
        <v>78</v>
      </c>
      <c r="B14" s="69">
        <v>225</v>
      </c>
      <c r="C14" s="69">
        <v>282</v>
      </c>
      <c r="D14" s="70">
        <f t="shared" si="0"/>
        <v>507</v>
      </c>
      <c r="E14" s="57"/>
    </row>
    <row r="15" spans="1:254" ht="18" customHeight="1">
      <c r="A15" s="68" t="s">
        <v>79</v>
      </c>
      <c r="B15" s="69">
        <v>9201</v>
      </c>
      <c r="C15" s="69">
        <v>807</v>
      </c>
      <c r="D15" s="70">
        <f t="shared" si="0"/>
        <v>10008</v>
      </c>
      <c r="E15" s="57"/>
    </row>
    <row r="16" spans="1:254" ht="18" customHeight="1">
      <c r="A16" s="68" t="s">
        <v>80</v>
      </c>
      <c r="B16" s="69">
        <v>0</v>
      </c>
      <c r="C16" s="69">
        <v>0</v>
      </c>
      <c r="D16" s="70">
        <f t="shared" si="0"/>
        <v>0</v>
      </c>
      <c r="E16" s="57"/>
    </row>
    <row r="17" spans="1:254" ht="18" customHeight="1">
      <c r="A17" s="68" t="s">
        <v>81</v>
      </c>
      <c r="B17" s="69">
        <v>6919</v>
      </c>
      <c r="C17" s="69">
        <v>1212</v>
      </c>
      <c r="D17" s="70">
        <f t="shared" si="0"/>
        <v>8131</v>
      </c>
      <c r="E17" s="57"/>
    </row>
    <row r="18" spans="1:254" ht="18" customHeight="1">
      <c r="A18" s="68" t="s">
        <v>22</v>
      </c>
      <c r="B18" s="69">
        <v>930</v>
      </c>
      <c r="C18" s="69">
        <v>53</v>
      </c>
      <c r="D18" s="70">
        <f t="shared" si="0"/>
        <v>983</v>
      </c>
      <c r="E18" s="57"/>
    </row>
    <row r="19" spans="1:254" ht="18" customHeight="1">
      <c r="A19" s="68" t="s">
        <v>17</v>
      </c>
      <c r="B19" s="71">
        <v>1172</v>
      </c>
      <c r="C19" s="71">
        <v>61</v>
      </c>
      <c r="D19" s="69">
        <f t="shared" si="0"/>
        <v>1233</v>
      </c>
      <c r="E19" s="57"/>
    </row>
    <row r="20" spans="1:254" ht="18" customHeight="1">
      <c r="A20" s="68" t="s">
        <v>82</v>
      </c>
      <c r="B20" s="71">
        <v>53</v>
      </c>
      <c r="C20" s="71">
        <v>13</v>
      </c>
      <c r="D20" s="69">
        <f t="shared" si="0"/>
        <v>66</v>
      </c>
      <c r="E20" s="57"/>
    </row>
    <row r="21" spans="1:254" ht="18" customHeight="1">
      <c r="A21" s="68" t="s">
        <v>83</v>
      </c>
      <c r="B21" s="71">
        <v>48</v>
      </c>
      <c r="C21" s="71">
        <v>8</v>
      </c>
      <c r="D21" s="72">
        <f t="shared" si="0"/>
        <v>56</v>
      </c>
      <c r="E21" s="57"/>
    </row>
    <row r="22" spans="1:254" ht="18" customHeight="1">
      <c r="A22" s="68" t="s">
        <v>84</v>
      </c>
      <c r="B22" s="71"/>
      <c r="C22" s="71"/>
      <c r="D22" s="73"/>
      <c r="E22" s="57"/>
    </row>
    <row r="23" spans="1:254" ht="18" customHeight="1">
      <c r="A23" s="68" t="s">
        <v>85</v>
      </c>
      <c r="B23" s="72">
        <v>16</v>
      </c>
      <c r="C23" s="72">
        <v>13</v>
      </c>
      <c r="D23" s="70">
        <f>B23+C23</f>
        <v>29</v>
      </c>
      <c r="E23" s="57"/>
    </row>
    <row r="24" spans="1:254" ht="18" customHeight="1">
      <c r="A24" s="68" t="s">
        <v>20</v>
      </c>
      <c r="B24" s="69">
        <v>601</v>
      </c>
      <c r="C24" s="69">
        <v>467</v>
      </c>
      <c r="D24" s="70">
        <f>B24+C24</f>
        <v>1068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74" t="s">
        <v>86</v>
      </c>
      <c r="B25" s="75"/>
      <c r="C25" s="76"/>
      <c r="D25" s="73"/>
      <c r="E25" s="57"/>
    </row>
    <row r="26" spans="1:254" ht="18" customHeight="1">
      <c r="A26" s="64" t="s">
        <v>87</v>
      </c>
      <c r="B26" s="77">
        <f>SUM(B27:B32)</f>
        <v>9932</v>
      </c>
      <c r="C26" s="78">
        <f>SUM(C27:C32)</f>
        <v>38677</v>
      </c>
      <c r="D26" s="79">
        <f t="shared" ref="D26:D32" si="1">B26+C26</f>
        <v>48609</v>
      </c>
      <c r="E26" s="57"/>
    </row>
    <row r="27" spans="1:254" ht="18" customHeight="1">
      <c r="A27" s="68" t="s">
        <v>73</v>
      </c>
      <c r="B27" s="69">
        <v>1185</v>
      </c>
      <c r="C27" s="69">
        <v>6</v>
      </c>
      <c r="D27" s="70">
        <f t="shared" si="1"/>
        <v>1191</v>
      </c>
      <c r="E27" s="57"/>
    </row>
    <row r="28" spans="1:254" ht="18" customHeight="1">
      <c r="A28" s="68" t="s">
        <v>74</v>
      </c>
      <c r="B28" s="69">
        <v>7203</v>
      </c>
      <c r="C28" s="69">
        <v>37528</v>
      </c>
      <c r="D28" s="70">
        <f t="shared" si="1"/>
        <v>44731</v>
      </c>
      <c r="E28" s="57"/>
    </row>
    <row r="29" spans="1:254" ht="18" customHeight="1">
      <c r="A29" s="68" t="s">
        <v>75</v>
      </c>
      <c r="B29" s="69">
        <v>80</v>
      </c>
      <c r="C29" s="69">
        <v>27</v>
      </c>
      <c r="D29" s="70">
        <f t="shared" si="1"/>
        <v>107</v>
      </c>
      <c r="E29" s="57"/>
    </row>
    <row r="30" spans="1:254" ht="18" customHeight="1">
      <c r="A30" s="68" t="s">
        <v>77</v>
      </c>
      <c r="B30" s="69">
        <v>66</v>
      </c>
      <c r="C30" s="69">
        <v>59</v>
      </c>
      <c r="D30" s="70">
        <f t="shared" si="1"/>
        <v>125</v>
      </c>
      <c r="E30" s="57"/>
    </row>
    <row r="31" spans="1:254" ht="18" customHeight="1">
      <c r="A31" s="68" t="s">
        <v>78</v>
      </c>
      <c r="B31" s="69">
        <v>1206</v>
      </c>
      <c r="C31" s="69">
        <v>904</v>
      </c>
      <c r="D31" s="70">
        <f t="shared" si="1"/>
        <v>2110</v>
      </c>
      <c r="E31" s="57"/>
    </row>
    <row r="32" spans="1:254" ht="18" customHeight="1">
      <c r="A32" s="68" t="s">
        <v>20</v>
      </c>
      <c r="B32" s="69">
        <v>192</v>
      </c>
      <c r="C32" s="69">
        <v>153</v>
      </c>
      <c r="D32" s="69">
        <f t="shared" si="1"/>
        <v>345</v>
      </c>
      <c r="E32" s="57"/>
    </row>
    <row r="33" spans="1:254" ht="18" customHeight="1" thickBot="1">
      <c r="A33" s="80" t="s">
        <v>29</v>
      </c>
      <c r="B33" s="81">
        <v>6312</v>
      </c>
      <c r="C33" s="82">
        <v>2271</v>
      </c>
      <c r="D33" s="81">
        <f>B33+C33</f>
        <v>8583</v>
      </c>
      <c r="E33" s="57"/>
    </row>
    <row r="34" spans="1:254" ht="24" customHeight="1" thickTop="1">
      <c r="A34" s="83" t="s">
        <v>30</v>
      </c>
      <c r="B34" s="65">
        <f>SUM(B35:B38)</f>
        <v>18587</v>
      </c>
      <c r="C34" s="78">
        <f>SUM(C35:C38)</f>
        <v>29081</v>
      </c>
      <c r="D34" s="65">
        <f>SUM(D35:D38)</f>
        <v>47668</v>
      </c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>
      <c r="A35" s="68" t="s">
        <v>88</v>
      </c>
      <c r="B35" s="69">
        <v>12122</v>
      </c>
      <c r="C35" s="69">
        <v>28122</v>
      </c>
      <c r="D35" s="70">
        <f>B35+C35</f>
        <v>40244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18" customHeight="1">
      <c r="A36" s="84" t="s">
        <v>89</v>
      </c>
      <c r="B36" s="76"/>
      <c r="C36" s="76"/>
      <c r="D36" s="85"/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24" customHeight="1">
      <c r="A37" s="68" t="s">
        <v>90</v>
      </c>
      <c r="B37" s="72">
        <v>0</v>
      </c>
      <c r="C37" s="72">
        <v>0</v>
      </c>
      <c r="D37" s="70">
        <f>B37+C37</f>
        <v>0</v>
      </c>
      <c r="E37" s="54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</row>
    <row r="38" spans="1:254" ht="18" customHeight="1" thickBot="1">
      <c r="A38" s="68" t="s">
        <v>91</v>
      </c>
      <c r="B38" s="72">
        <v>6465</v>
      </c>
      <c r="C38" s="76">
        <v>959</v>
      </c>
      <c r="D38" s="86">
        <f>B38+C38</f>
        <v>7424</v>
      </c>
      <c r="E38" s="57"/>
    </row>
    <row r="39" spans="1:254" ht="18" customHeight="1" thickTop="1">
      <c r="A39" s="87" t="s">
        <v>32</v>
      </c>
      <c r="B39" s="65">
        <f>SUM(B40:B41)</f>
        <v>21755</v>
      </c>
      <c r="C39" s="88">
        <f>SUM(C40:C41)</f>
        <v>4201</v>
      </c>
      <c r="D39" s="79">
        <f>B39+C39</f>
        <v>25956</v>
      </c>
      <c r="E39" s="57"/>
    </row>
    <row r="40" spans="1:254" ht="18" customHeight="1">
      <c r="A40" s="68" t="s">
        <v>33</v>
      </c>
      <c r="B40" s="69">
        <v>13825</v>
      </c>
      <c r="C40" s="69">
        <v>1973</v>
      </c>
      <c r="D40" s="70">
        <f>B40+C40</f>
        <v>15798</v>
      </c>
      <c r="E40" s="57"/>
    </row>
    <row r="41" spans="1:254" ht="15.75">
      <c r="A41" s="89" t="s">
        <v>34</v>
      </c>
      <c r="B41" s="69">
        <v>7930</v>
      </c>
      <c r="C41" s="69">
        <v>2228</v>
      </c>
      <c r="D41" s="70">
        <f>B41+C41</f>
        <v>10158</v>
      </c>
      <c r="E41" s="57"/>
    </row>
    <row r="42" spans="1:254" s="50" customFormat="1" ht="15.75">
      <c r="A42" s="56"/>
      <c r="B42" s="56"/>
      <c r="C42" s="56"/>
      <c r="D42" s="90"/>
      <c r="E42" s="56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  <row r="52" spans="1:5" ht="15.75">
      <c r="A52" s="57"/>
      <c r="B52" s="57"/>
      <c r="C52" s="57"/>
      <c r="D52" s="57"/>
      <c r="E52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2"/>
  <sheetViews>
    <sheetView view="pageBreakPreview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100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SUM(B8+B26+B33+B34+B39)</f>
        <v>98930</v>
      </c>
      <c r="C7" s="62">
        <f>SUM(C8+C26+C33+C34+C39)</f>
        <v>108733</v>
      </c>
      <c r="D7" s="62">
        <f>SUM(D8+D26+D33+D34+D39)</f>
        <v>207663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SUM(B9:B24)</f>
        <v>37073</v>
      </c>
      <c r="C8" s="66">
        <f>SUM(C9:C24)</f>
        <v>13316</v>
      </c>
      <c r="D8" s="67">
        <f t="shared" ref="D8:D21" si="0">B8+C8</f>
        <v>50389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73</v>
      </c>
      <c r="B9" s="69">
        <v>2650</v>
      </c>
      <c r="C9" s="69">
        <v>964</v>
      </c>
      <c r="D9" s="70">
        <f t="shared" si="0"/>
        <v>3614</v>
      </c>
      <c r="E9" s="57"/>
    </row>
    <row r="10" spans="1:254" ht="18" customHeight="1">
      <c r="A10" s="68" t="s">
        <v>74</v>
      </c>
      <c r="B10" s="69">
        <v>2303</v>
      </c>
      <c r="C10" s="69">
        <v>3328</v>
      </c>
      <c r="D10" s="70">
        <f t="shared" si="0"/>
        <v>5631</v>
      </c>
      <c r="E10" s="57"/>
    </row>
    <row r="11" spans="1:254" ht="18" customHeight="1">
      <c r="A11" s="68" t="s">
        <v>75</v>
      </c>
      <c r="B11" s="69">
        <v>5210</v>
      </c>
      <c r="C11" s="69">
        <v>1323</v>
      </c>
      <c r="D11" s="70">
        <f t="shared" si="0"/>
        <v>6533</v>
      </c>
      <c r="E11" s="57"/>
    </row>
    <row r="12" spans="1:254" ht="18" customHeight="1">
      <c r="A12" s="68" t="s">
        <v>76</v>
      </c>
      <c r="B12" s="69">
        <v>2035</v>
      </c>
      <c r="C12" s="69">
        <v>1184</v>
      </c>
      <c r="D12" s="70">
        <f t="shared" si="0"/>
        <v>3219</v>
      </c>
      <c r="E12" s="57"/>
    </row>
    <row r="13" spans="1:254" ht="18" customHeight="1">
      <c r="A13" s="68" t="s">
        <v>77</v>
      </c>
      <c r="B13" s="69">
        <v>451</v>
      </c>
      <c r="C13" s="69">
        <v>326</v>
      </c>
      <c r="D13" s="70">
        <f t="shared" si="0"/>
        <v>777</v>
      </c>
      <c r="E13" s="57"/>
    </row>
    <row r="14" spans="1:254" ht="18" customHeight="1">
      <c r="A14" s="68" t="s">
        <v>78</v>
      </c>
      <c r="B14" s="69">
        <v>254</v>
      </c>
      <c r="C14" s="69">
        <v>374</v>
      </c>
      <c r="D14" s="70">
        <f t="shared" si="0"/>
        <v>628</v>
      </c>
      <c r="E14" s="57"/>
    </row>
    <row r="15" spans="1:254" ht="18" customHeight="1">
      <c r="A15" s="68" t="s">
        <v>79</v>
      </c>
      <c r="B15" s="69">
        <v>8875</v>
      </c>
      <c r="C15" s="69">
        <v>1571</v>
      </c>
      <c r="D15" s="70">
        <f t="shared" si="0"/>
        <v>10446</v>
      </c>
      <c r="E15" s="57"/>
    </row>
    <row r="16" spans="1:254" ht="18" customHeight="1">
      <c r="A16" s="68" t="s">
        <v>80</v>
      </c>
      <c r="B16" s="69">
        <v>377</v>
      </c>
      <c r="C16" s="69">
        <v>455</v>
      </c>
      <c r="D16" s="70">
        <f t="shared" si="0"/>
        <v>832</v>
      </c>
      <c r="E16" s="57"/>
    </row>
    <row r="17" spans="1:254" ht="18" customHeight="1">
      <c r="A17" s="68" t="s">
        <v>81</v>
      </c>
      <c r="B17" s="69">
        <v>10430</v>
      </c>
      <c r="C17" s="69">
        <v>2836</v>
      </c>
      <c r="D17" s="70">
        <f t="shared" si="0"/>
        <v>13266</v>
      </c>
      <c r="E17" s="57"/>
    </row>
    <row r="18" spans="1:254" ht="18" customHeight="1">
      <c r="A18" s="68" t="s">
        <v>22</v>
      </c>
      <c r="B18" s="69">
        <v>2345</v>
      </c>
      <c r="C18" s="69">
        <v>111</v>
      </c>
      <c r="D18" s="70">
        <f t="shared" si="0"/>
        <v>2456</v>
      </c>
      <c r="E18" s="57"/>
    </row>
    <row r="19" spans="1:254" ht="18" customHeight="1">
      <c r="A19" s="68" t="s">
        <v>17</v>
      </c>
      <c r="B19" s="71">
        <v>1493</v>
      </c>
      <c r="C19" s="71">
        <v>148</v>
      </c>
      <c r="D19" s="69">
        <f t="shared" si="0"/>
        <v>1641</v>
      </c>
      <c r="E19" s="57"/>
    </row>
    <row r="20" spans="1:254" ht="18" customHeight="1">
      <c r="A20" s="68" t="s">
        <v>82</v>
      </c>
      <c r="B20" s="71">
        <v>11</v>
      </c>
      <c r="C20" s="71">
        <v>11</v>
      </c>
      <c r="D20" s="69">
        <f t="shared" si="0"/>
        <v>22</v>
      </c>
      <c r="E20" s="57"/>
    </row>
    <row r="21" spans="1:254" ht="18" customHeight="1">
      <c r="A21" s="68" t="s">
        <v>83</v>
      </c>
      <c r="B21" s="71">
        <v>54</v>
      </c>
      <c r="C21" s="71">
        <v>10</v>
      </c>
      <c r="D21" s="72">
        <f t="shared" si="0"/>
        <v>64</v>
      </c>
      <c r="E21" s="57"/>
    </row>
    <row r="22" spans="1:254" ht="18" customHeight="1">
      <c r="A22" s="68" t="s">
        <v>84</v>
      </c>
      <c r="B22" s="71"/>
      <c r="C22" s="71"/>
      <c r="D22" s="73"/>
      <c r="E22" s="57"/>
    </row>
    <row r="23" spans="1:254" ht="18" customHeight="1">
      <c r="A23" s="68" t="s">
        <v>85</v>
      </c>
      <c r="B23" s="72">
        <v>10</v>
      </c>
      <c r="C23" s="72">
        <v>14</v>
      </c>
      <c r="D23" s="70">
        <f>B23+C23</f>
        <v>24</v>
      </c>
      <c r="E23" s="57"/>
    </row>
    <row r="24" spans="1:254" ht="18" customHeight="1">
      <c r="A24" s="68" t="s">
        <v>20</v>
      </c>
      <c r="B24" s="69">
        <v>575</v>
      </c>
      <c r="C24" s="69">
        <v>661</v>
      </c>
      <c r="D24" s="69">
        <f>B24+C24</f>
        <v>1236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74" t="s">
        <v>86</v>
      </c>
      <c r="B25" s="75"/>
      <c r="C25" s="76"/>
      <c r="D25" s="73"/>
      <c r="E25" s="57"/>
    </row>
    <row r="26" spans="1:254" ht="18" customHeight="1">
      <c r="A26" s="64" t="s">
        <v>87</v>
      </c>
      <c r="B26" s="77">
        <f>SUM(B27:B32)</f>
        <v>14521</v>
      </c>
      <c r="C26" s="78">
        <f>SUM(C27:C32)</f>
        <v>52246</v>
      </c>
      <c r="D26" s="79">
        <f t="shared" ref="D26:D32" si="1">B26+C26</f>
        <v>66767</v>
      </c>
      <c r="E26" s="57"/>
    </row>
    <row r="27" spans="1:254" ht="18" customHeight="1">
      <c r="A27" s="68" t="s">
        <v>73</v>
      </c>
      <c r="B27" s="69">
        <v>2645</v>
      </c>
      <c r="C27" s="69">
        <v>326</v>
      </c>
      <c r="D27" s="70">
        <f t="shared" si="1"/>
        <v>2971</v>
      </c>
      <c r="E27" s="57"/>
    </row>
    <row r="28" spans="1:254" ht="18" customHeight="1">
      <c r="A28" s="68" t="s">
        <v>74</v>
      </c>
      <c r="B28" s="69">
        <v>9916</v>
      </c>
      <c r="C28" s="69">
        <v>50430</v>
      </c>
      <c r="D28" s="70">
        <f t="shared" si="1"/>
        <v>60346</v>
      </c>
      <c r="E28" s="57"/>
    </row>
    <row r="29" spans="1:254" ht="18" customHeight="1">
      <c r="A29" s="68" t="s">
        <v>75</v>
      </c>
      <c r="B29" s="69">
        <v>89</v>
      </c>
      <c r="C29" s="69">
        <v>26</v>
      </c>
      <c r="D29" s="70">
        <f t="shared" si="1"/>
        <v>115</v>
      </c>
      <c r="E29" s="57"/>
    </row>
    <row r="30" spans="1:254" ht="18" customHeight="1">
      <c r="A30" s="68" t="s">
        <v>77</v>
      </c>
      <c r="B30" s="69">
        <v>82</v>
      </c>
      <c r="C30" s="69">
        <v>64</v>
      </c>
      <c r="D30" s="70">
        <f t="shared" si="1"/>
        <v>146</v>
      </c>
      <c r="E30" s="57"/>
    </row>
    <row r="31" spans="1:254" ht="18" customHeight="1">
      <c r="A31" s="68" t="s">
        <v>78</v>
      </c>
      <c r="B31" s="69">
        <v>1517</v>
      </c>
      <c r="C31" s="69">
        <v>1158</v>
      </c>
      <c r="D31" s="70">
        <f t="shared" si="1"/>
        <v>2675</v>
      </c>
      <c r="E31" s="57"/>
    </row>
    <row r="32" spans="1:254" ht="18" customHeight="1">
      <c r="A32" s="68" t="s">
        <v>20</v>
      </c>
      <c r="B32" s="69">
        <v>272</v>
      </c>
      <c r="C32" s="69">
        <v>242</v>
      </c>
      <c r="D32" s="69">
        <f t="shared" si="1"/>
        <v>514</v>
      </c>
      <c r="E32" s="57"/>
    </row>
    <row r="33" spans="1:254" ht="18" customHeight="1" thickBot="1">
      <c r="A33" s="80" t="s">
        <v>29</v>
      </c>
      <c r="B33" s="81">
        <v>3737</v>
      </c>
      <c r="C33" s="82">
        <v>2708</v>
      </c>
      <c r="D33" s="81">
        <f>B33+C33</f>
        <v>6445</v>
      </c>
      <c r="E33" s="57"/>
    </row>
    <row r="34" spans="1:254" ht="24" customHeight="1" thickTop="1">
      <c r="A34" s="83" t="s">
        <v>30</v>
      </c>
      <c r="B34" s="65">
        <f>SUM(B35:B38)</f>
        <v>21991</v>
      </c>
      <c r="C34" s="78">
        <f>SUM(C35:C38)</f>
        <v>35503</v>
      </c>
      <c r="D34" s="65">
        <f>SUM(D35:D38)</f>
        <v>57494</v>
      </c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>
      <c r="A35" s="68" t="s">
        <v>88</v>
      </c>
      <c r="B35" s="69">
        <v>8582</v>
      </c>
      <c r="C35" s="69">
        <v>13322</v>
      </c>
      <c r="D35" s="70">
        <f>B35+C35</f>
        <v>21904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18" customHeight="1">
      <c r="A36" s="84" t="s">
        <v>89</v>
      </c>
      <c r="B36" s="76"/>
      <c r="C36" s="76"/>
      <c r="D36" s="85"/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24" customHeight="1">
      <c r="A37" s="68" t="s">
        <v>90</v>
      </c>
      <c r="B37" s="72">
        <v>5800</v>
      </c>
      <c r="C37" s="72">
        <v>20403</v>
      </c>
      <c r="D37" s="70">
        <f>B37+C37</f>
        <v>26203</v>
      </c>
      <c r="E37" s="54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</row>
    <row r="38" spans="1:254" ht="18" customHeight="1" thickBot="1">
      <c r="A38" s="68" t="s">
        <v>91</v>
      </c>
      <c r="B38" s="72">
        <v>7609</v>
      </c>
      <c r="C38" s="76">
        <v>1778</v>
      </c>
      <c r="D38" s="86">
        <f>B38+C38</f>
        <v>9387</v>
      </c>
      <c r="E38" s="57"/>
    </row>
    <row r="39" spans="1:254" ht="18" customHeight="1" thickTop="1">
      <c r="A39" s="87" t="s">
        <v>32</v>
      </c>
      <c r="B39" s="65">
        <f>SUM(B40:B41)</f>
        <v>21608</v>
      </c>
      <c r="C39" s="88">
        <f>SUM(C40:C41)</f>
        <v>4960</v>
      </c>
      <c r="D39" s="79">
        <f>B39+C39</f>
        <v>26568</v>
      </c>
      <c r="E39" s="57"/>
    </row>
    <row r="40" spans="1:254" ht="18" customHeight="1">
      <c r="A40" s="68" t="s">
        <v>33</v>
      </c>
      <c r="B40" s="69">
        <v>13913</v>
      </c>
      <c r="C40" s="69">
        <v>2902</v>
      </c>
      <c r="D40" s="70">
        <f>B40+C40</f>
        <v>16815</v>
      </c>
      <c r="E40" s="57"/>
    </row>
    <row r="41" spans="1:254" ht="15.75">
      <c r="A41" s="89" t="s">
        <v>34</v>
      </c>
      <c r="B41" s="69">
        <v>7695</v>
      </c>
      <c r="C41" s="69">
        <v>2058</v>
      </c>
      <c r="D41" s="70">
        <f>B41+C41</f>
        <v>9753</v>
      </c>
      <c r="E41" s="57"/>
    </row>
    <row r="42" spans="1:254" s="50" customFormat="1" ht="15.75">
      <c r="A42" s="56"/>
      <c r="B42" s="56"/>
      <c r="C42" s="56"/>
      <c r="D42" s="90"/>
      <c r="E42" s="56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  <row r="52" spans="1:5" ht="15.75">
      <c r="A52" s="57"/>
      <c r="B52" s="57"/>
      <c r="C52" s="57"/>
      <c r="D52" s="57"/>
      <c r="E52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V51"/>
  <sheetViews>
    <sheetView topLeftCell="A4" zoomScale="50" zoomScaleNormal="50" zoomScaleSheetLayoutView="25" workbookViewId="0">
      <selection activeCell="A44" sqref="A44"/>
    </sheetView>
  </sheetViews>
  <sheetFormatPr defaultColWidth="90.28515625" defaultRowHeight="12.75"/>
  <cols>
    <col min="1" max="1" width="9.140625" customWidth="1"/>
    <col min="2" max="2" width="132.140625" customWidth="1"/>
    <col min="3" max="4" width="20.28515625" hidden="1" customWidth="1"/>
    <col min="5" max="56" width="20.28515625" customWidth="1"/>
  </cols>
  <sheetData>
    <row r="1" spans="1:256" s="1" customFormat="1" ht="25.5">
      <c r="B1" s="2"/>
      <c r="E1" s="3"/>
      <c r="F1" s="3"/>
      <c r="G1" s="3"/>
      <c r="I1" s="3"/>
    </row>
    <row r="2" spans="1:256" s="1" customFormat="1" ht="25.5">
      <c r="B2" s="2"/>
      <c r="E2" s="3"/>
      <c r="F2" s="3"/>
      <c r="G2" s="3"/>
      <c r="I2" s="3"/>
    </row>
    <row r="3" spans="1:256" s="1" customFormat="1" ht="30">
      <c r="B3" s="4" t="s">
        <v>228</v>
      </c>
      <c r="C3" s="5"/>
      <c r="D3" s="5"/>
      <c r="E3" s="6"/>
      <c r="F3" s="6"/>
      <c r="G3" s="6"/>
      <c r="I3" s="3"/>
    </row>
    <row r="4" spans="1:256" s="1" customFormat="1" ht="30">
      <c r="B4" s="4"/>
      <c r="C4" s="5"/>
      <c r="D4" s="5"/>
      <c r="E4" s="6"/>
      <c r="F4" s="6"/>
      <c r="G4" s="6"/>
      <c r="I4" s="3"/>
    </row>
    <row r="5" spans="1:256" s="1" customFormat="1" ht="31.5" thickBot="1">
      <c r="B5" s="7"/>
      <c r="C5" s="8"/>
      <c r="D5" s="8"/>
      <c r="E5" s="6"/>
      <c r="F5" s="6"/>
      <c r="G5" s="6"/>
      <c r="I5" s="3"/>
    </row>
    <row r="6" spans="1:256" s="1" customFormat="1" ht="35.25" customHeight="1" thickTop="1" thickBot="1">
      <c r="B6" s="8"/>
      <c r="C6" s="8"/>
      <c r="D6" s="8"/>
      <c r="E6" s="9" t="s">
        <v>0</v>
      </c>
      <c r="F6" s="9" t="s">
        <v>1</v>
      </c>
      <c r="G6" s="9" t="s">
        <v>2</v>
      </c>
      <c r="I6" s="3"/>
    </row>
    <row r="7" spans="1:256" s="1" customFormat="1" ht="32.1" customHeight="1" thickTop="1" thickBot="1">
      <c r="B7" s="10" t="s">
        <v>3</v>
      </c>
      <c r="C7" s="11"/>
      <c r="D7" s="11"/>
      <c r="E7" s="12">
        <f>SUM(E8+E28+E41+E42+E44)</f>
        <v>75269</v>
      </c>
      <c r="F7" s="12">
        <f>SUM(F8+F28+F41+F42+F44)</f>
        <v>128140</v>
      </c>
      <c r="G7" s="12">
        <f>SUM(G8+G28+G41+G42+G44)</f>
        <v>203409</v>
      </c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</row>
    <row r="8" spans="1:256" s="1" customFormat="1" ht="32.1" customHeight="1" thickTop="1">
      <c r="A8" s="51" t="s">
        <v>35</v>
      </c>
      <c r="B8" s="15" t="s">
        <v>4</v>
      </c>
      <c r="C8" s="2"/>
      <c r="D8" s="16"/>
      <c r="E8" s="17">
        <f>SUM(E9:E27)</f>
        <v>39271</v>
      </c>
      <c r="F8" s="17">
        <f>SUM(F9:F27)</f>
        <v>67707</v>
      </c>
      <c r="G8" s="17">
        <f t="shared" ref="G8:G27" si="0">E8+F8</f>
        <v>106978</v>
      </c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</row>
    <row r="9" spans="1:256" s="1" customFormat="1" ht="32.1" customHeight="1">
      <c r="A9" s="51" t="s">
        <v>36</v>
      </c>
      <c r="B9" s="18" t="s">
        <v>5</v>
      </c>
      <c r="C9" s="2"/>
      <c r="D9" s="16"/>
      <c r="E9" s="19">
        <v>164</v>
      </c>
      <c r="F9" s="19">
        <v>194</v>
      </c>
      <c r="G9" s="20">
        <f t="shared" si="0"/>
        <v>358</v>
      </c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</row>
    <row r="10" spans="1:256" s="1" customFormat="1" ht="32.1" customHeight="1">
      <c r="A10" s="51" t="s">
        <v>37</v>
      </c>
      <c r="B10" s="21" t="s">
        <v>6</v>
      </c>
      <c r="C10" s="8"/>
      <c r="D10" s="6"/>
      <c r="E10" s="20">
        <v>2443</v>
      </c>
      <c r="F10" s="20">
        <v>1300</v>
      </c>
      <c r="G10" s="20">
        <f t="shared" si="0"/>
        <v>3743</v>
      </c>
      <c r="I10" s="3"/>
    </row>
    <row r="11" spans="1:256" s="1" customFormat="1" ht="32.1" customHeight="1">
      <c r="A11" s="51" t="s">
        <v>38</v>
      </c>
      <c r="B11" s="21" t="s">
        <v>7</v>
      </c>
      <c r="C11" s="8"/>
      <c r="D11" s="6"/>
      <c r="E11" s="20">
        <v>239</v>
      </c>
      <c r="F11" s="20">
        <v>124</v>
      </c>
      <c r="G11" s="20">
        <f t="shared" si="0"/>
        <v>363</v>
      </c>
      <c r="I11" s="3"/>
    </row>
    <row r="12" spans="1:256" s="1" customFormat="1" ht="32.1" customHeight="1">
      <c r="A12" s="51" t="s">
        <v>39</v>
      </c>
      <c r="B12" s="21" t="s">
        <v>8</v>
      </c>
      <c r="C12" s="8"/>
      <c r="D12" s="6"/>
      <c r="E12" s="20">
        <v>623</v>
      </c>
      <c r="F12" s="20">
        <v>581</v>
      </c>
      <c r="G12" s="20">
        <f t="shared" si="0"/>
        <v>1204</v>
      </c>
      <c r="I12" s="3"/>
    </row>
    <row r="13" spans="1:256" s="1" customFormat="1" ht="32.1" customHeight="1">
      <c r="A13" s="51" t="s">
        <v>40</v>
      </c>
      <c r="B13" s="21" t="s">
        <v>9</v>
      </c>
      <c r="C13" s="8"/>
      <c r="D13" s="6"/>
      <c r="E13" s="20">
        <v>248</v>
      </c>
      <c r="F13" s="20">
        <v>344</v>
      </c>
      <c r="G13" s="20">
        <f t="shared" si="0"/>
        <v>592</v>
      </c>
      <c r="I13" s="3"/>
    </row>
    <row r="14" spans="1:256" s="1" customFormat="1" ht="32.1" customHeight="1">
      <c r="A14" s="51" t="s">
        <v>41</v>
      </c>
      <c r="B14" s="22" t="s">
        <v>10</v>
      </c>
      <c r="C14" s="8"/>
      <c r="D14" s="6"/>
      <c r="E14" s="23">
        <v>945</v>
      </c>
      <c r="F14" s="23">
        <v>903</v>
      </c>
      <c r="G14" s="23">
        <f t="shared" si="0"/>
        <v>1848</v>
      </c>
      <c r="I14" s="3"/>
    </row>
    <row r="15" spans="1:256" s="1" customFormat="1" ht="32.1" customHeight="1">
      <c r="A15" s="51" t="s">
        <v>42</v>
      </c>
      <c r="B15" s="21" t="s">
        <v>11</v>
      </c>
      <c r="C15" s="8"/>
      <c r="D15" s="6"/>
      <c r="E15" s="20">
        <v>1467</v>
      </c>
      <c r="F15" s="20">
        <v>1338</v>
      </c>
      <c r="G15" s="23">
        <f t="shared" si="0"/>
        <v>2805</v>
      </c>
      <c r="I15" s="3"/>
    </row>
    <row r="16" spans="1:256" s="1" customFormat="1" ht="32.1" customHeight="1">
      <c r="A16" s="51" t="s">
        <v>43</v>
      </c>
      <c r="B16" s="21" t="s">
        <v>12</v>
      </c>
      <c r="C16" s="8"/>
      <c r="D16" s="6"/>
      <c r="E16" s="174">
        <v>518</v>
      </c>
      <c r="F16" s="174">
        <v>909</v>
      </c>
      <c r="G16" s="23">
        <f t="shared" si="0"/>
        <v>1427</v>
      </c>
      <c r="I16" s="3"/>
    </row>
    <row r="17" spans="1:9" s="1" customFormat="1" ht="32.1" customHeight="1">
      <c r="A17" s="51" t="s">
        <v>44</v>
      </c>
      <c r="B17" s="21" t="s">
        <v>13</v>
      </c>
      <c r="C17" s="8"/>
      <c r="D17" s="6"/>
      <c r="E17" s="20">
        <v>3828</v>
      </c>
      <c r="F17" s="20">
        <v>1032</v>
      </c>
      <c r="G17" s="23">
        <f t="shared" si="0"/>
        <v>4860</v>
      </c>
      <c r="I17" s="3"/>
    </row>
    <row r="18" spans="1:9" s="1" customFormat="1" ht="32.1" customHeight="1">
      <c r="A18" s="51" t="s">
        <v>45</v>
      </c>
      <c r="B18" s="21" t="s">
        <v>14</v>
      </c>
      <c r="C18" s="8"/>
      <c r="D18" s="6"/>
      <c r="E18" s="20">
        <v>3142</v>
      </c>
      <c r="F18" s="20">
        <v>5405</v>
      </c>
      <c r="G18" s="23">
        <f t="shared" si="0"/>
        <v>8547</v>
      </c>
      <c r="I18" s="3"/>
    </row>
    <row r="19" spans="1:9" s="1" customFormat="1" ht="32.1" customHeight="1">
      <c r="A19" s="51" t="s">
        <v>46</v>
      </c>
      <c r="B19" s="21" t="s">
        <v>15</v>
      </c>
      <c r="C19" s="8"/>
      <c r="D19" s="6"/>
      <c r="E19" s="20">
        <v>499</v>
      </c>
      <c r="F19" s="20">
        <v>470</v>
      </c>
      <c r="G19" s="23">
        <f t="shared" si="0"/>
        <v>969</v>
      </c>
      <c r="I19" s="3"/>
    </row>
    <row r="20" spans="1:9" s="1" customFormat="1" ht="32.1" customHeight="1">
      <c r="A20" s="51" t="s">
        <v>47</v>
      </c>
      <c r="B20" s="21" t="s">
        <v>17</v>
      </c>
      <c r="C20" s="8"/>
      <c r="D20" s="6"/>
      <c r="E20" s="20">
        <v>1963</v>
      </c>
      <c r="F20" s="20">
        <v>161</v>
      </c>
      <c r="G20" s="23">
        <f t="shared" si="0"/>
        <v>2124</v>
      </c>
      <c r="I20" s="3"/>
    </row>
    <row r="21" spans="1:9" s="1" customFormat="1" ht="32.1" customHeight="1">
      <c r="A21" s="51" t="s">
        <v>48</v>
      </c>
      <c r="B21" s="21" t="s">
        <v>18</v>
      </c>
      <c r="C21" s="8"/>
      <c r="D21" s="6"/>
      <c r="E21" s="20">
        <v>68</v>
      </c>
      <c r="F21" s="20">
        <v>49</v>
      </c>
      <c r="G21" s="20">
        <f t="shared" si="0"/>
        <v>117</v>
      </c>
      <c r="I21" s="3"/>
    </row>
    <row r="22" spans="1:9" s="1" customFormat="1" ht="32.1" customHeight="1">
      <c r="A22" s="51" t="s">
        <v>49</v>
      </c>
      <c r="B22" s="21" t="s">
        <v>19</v>
      </c>
      <c r="C22" s="8"/>
      <c r="D22" s="6"/>
      <c r="E22" s="20">
        <v>223</v>
      </c>
      <c r="F22" s="20">
        <v>144</v>
      </c>
      <c r="G22" s="20">
        <f t="shared" si="0"/>
        <v>367</v>
      </c>
      <c r="I22" s="3"/>
    </row>
    <row r="23" spans="1:9" s="1" customFormat="1" ht="32.1" customHeight="1">
      <c r="A23" s="51" t="s">
        <v>50</v>
      </c>
      <c r="B23" s="21" t="s">
        <v>20</v>
      </c>
      <c r="C23" s="8"/>
      <c r="D23" s="6"/>
      <c r="E23" s="20">
        <v>673</v>
      </c>
      <c r="F23" s="20">
        <v>944</v>
      </c>
      <c r="G23" s="20">
        <f t="shared" si="0"/>
        <v>1617</v>
      </c>
      <c r="I23" s="3"/>
    </row>
    <row r="24" spans="1:9" s="1" customFormat="1" ht="32.1" customHeight="1">
      <c r="A24" s="51" t="s">
        <v>213</v>
      </c>
      <c r="B24" s="21" t="s">
        <v>21</v>
      </c>
      <c r="C24" s="8"/>
      <c r="D24" s="6"/>
      <c r="E24" s="20">
        <v>7</v>
      </c>
      <c r="F24" s="20">
        <v>12</v>
      </c>
      <c r="G24" s="20">
        <f t="shared" si="0"/>
        <v>19</v>
      </c>
      <c r="I24" s="3"/>
    </row>
    <row r="25" spans="1:9" s="1" customFormat="1" ht="32.1" customHeight="1">
      <c r="A25" s="51" t="s">
        <v>51</v>
      </c>
      <c r="B25" s="21" t="s">
        <v>22</v>
      </c>
      <c r="C25" s="8"/>
      <c r="D25" s="6"/>
      <c r="E25" s="20">
        <v>1474</v>
      </c>
      <c r="F25" s="20">
        <v>293</v>
      </c>
      <c r="G25" s="20">
        <f t="shared" si="0"/>
        <v>1767</v>
      </c>
      <c r="I25" s="3"/>
    </row>
    <row r="26" spans="1:9" s="1" customFormat="1" ht="32.1" customHeight="1" thickBot="1">
      <c r="A26" s="51" t="s">
        <v>52</v>
      </c>
      <c r="B26" s="21" t="s">
        <v>23</v>
      </c>
      <c r="C26" s="25"/>
      <c r="D26" s="25"/>
      <c r="E26" s="24">
        <v>10027</v>
      </c>
      <c r="F26" s="24">
        <v>3806</v>
      </c>
      <c r="G26" s="24">
        <f t="shared" si="0"/>
        <v>13833</v>
      </c>
      <c r="I26" s="3"/>
    </row>
    <row r="27" spans="1:9" s="1" customFormat="1" ht="32.1" customHeight="1" thickTop="1" thickBot="1">
      <c r="A27" s="51" t="s">
        <v>53</v>
      </c>
      <c r="B27" s="27" t="s">
        <v>24</v>
      </c>
      <c r="C27" s="25"/>
      <c r="D27" s="25"/>
      <c r="E27" s="175">
        <v>10720</v>
      </c>
      <c r="F27" s="175">
        <v>49698</v>
      </c>
      <c r="G27" s="175">
        <f t="shared" si="0"/>
        <v>60418</v>
      </c>
      <c r="I27" s="3"/>
    </row>
    <row r="28" spans="1:9" s="1" customFormat="1" ht="32.1" customHeight="1" thickTop="1">
      <c r="A28" s="51" t="s">
        <v>55</v>
      </c>
      <c r="B28" s="47" t="s">
        <v>27</v>
      </c>
      <c r="C28" s="28"/>
      <c r="D28" s="28"/>
      <c r="E28" s="29">
        <f>SUM(E29:E40)</f>
        <v>18916</v>
      </c>
      <c r="F28" s="29">
        <f>SUM(F29:F40)</f>
        <v>51331</v>
      </c>
      <c r="G28" s="29">
        <f>SUM(G29:G40)</f>
        <v>70247</v>
      </c>
      <c r="I28" s="3"/>
    </row>
    <row r="29" spans="1:9" s="1" customFormat="1" ht="32.1" customHeight="1">
      <c r="A29" s="51" t="s">
        <v>56</v>
      </c>
      <c r="B29" s="18" t="s">
        <v>5</v>
      </c>
      <c r="C29" s="6"/>
      <c r="D29" s="6"/>
      <c r="E29" s="19">
        <v>38</v>
      </c>
      <c r="F29" s="19">
        <v>109</v>
      </c>
      <c r="G29" s="20">
        <f t="shared" ref="G29:G42" si="1">E29+F29</f>
        <v>147</v>
      </c>
      <c r="I29" s="3"/>
    </row>
    <row r="30" spans="1:9" s="1" customFormat="1" ht="32.1" customHeight="1">
      <c r="A30" s="51" t="s">
        <v>57</v>
      </c>
      <c r="B30" s="21" t="s">
        <v>6</v>
      </c>
      <c r="C30" s="8"/>
      <c r="D30" s="6"/>
      <c r="E30" s="20">
        <v>128</v>
      </c>
      <c r="F30" s="20">
        <v>36</v>
      </c>
      <c r="G30" s="20">
        <f t="shared" si="1"/>
        <v>164</v>
      </c>
      <c r="I30" s="3"/>
    </row>
    <row r="31" spans="1:9" s="1" customFormat="1" ht="32.1" customHeight="1">
      <c r="A31" s="51" t="s">
        <v>58</v>
      </c>
      <c r="B31" s="21" t="s">
        <v>7</v>
      </c>
      <c r="C31" s="8"/>
      <c r="D31" s="6"/>
      <c r="E31" s="20">
        <v>276</v>
      </c>
      <c r="F31" s="20">
        <v>272</v>
      </c>
      <c r="G31" s="20">
        <f t="shared" si="1"/>
        <v>548</v>
      </c>
      <c r="I31" s="3"/>
    </row>
    <row r="32" spans="1:9" s="1" customFormat="1" ht="32.1" customHeight="1">
      <c r="A32" s="51" t="s">
        <v>59</v>
      </c>
      <c r="B32" s="21" t="s">
        <v>8</v>
      </c>
      <c r="C32" s="8"/>
      <c r="D32" s="6"/>
      <c r="E32" s="20">
        <v>125</v>
      </c>
      <c r="F32" s="20">
        <v>238</v>
      </c>
      <c r="G32" s="20">
        <f t="shared" si="1"/>
        <v>363</v>
      </c>
      <c r="I32" s="3"/>
    </row>
    <row r="33" spans="1:256" s="1" customFormat="1" ht="32.1" customHeight="1">
      <c r="A33" s="51" t="s">
        <v>60</v>
      </c>
      <c r="B33" s="21" t="s">
        <v>9</v>
      </c>
      <c r="C33" s="8"/>
      <c r="D33" s="6"/>
      <c r="E33" s="20">
        <v>158</v>
      </c>
      <c r="F33" s="20">
        <v>215</v>
      </c>
      <c r="G33" s="20">
        <f t="shared" si="1"/>
        <v>373</v>
      </c>
      <c r="I33" s="3"/>
    </row>
    <row r="34" spans="1:256" s="1" customFormat="1" ht="32.1" customHeight="1">
      <c r="A34" s="51" t="s">
        <v>61</v>
      </c>
      <c r="B34" s="21" t="s">
        <v>11</v>
      </c>
      <c r="C34" s="8"/>
      <c r="D34" s="6"/>
      <c r="E34" s="20">
        <v>4</v>
      </c>
      <c r="F34" s="20">
        <v>3</v>
      </c>
      <c r="G34" s="20">
        <f t="shared" si="1"/>
        <v>7</v>
      </c>
      <c r="I34" s="3"/>
    </row>
    <row r="35" spans="1:256" s="1" customFormat="1" ht="32.1" customHeight="1">
      <c r="A35" s="51" t="s">
        <v>62</v>
      </c>
      <c r="B35" s="21" t="s">
        <v>12</v>
      </c>
      <c r="C35" s="8"/>
      <c r="D35" s="6"/>
      <c r="E35" s="20">
        <v>649</v>
      </c>
      <c r="F35" s="20">
        <v>559</v>
      </c>
      <c r="G35" s="20">
        <f t="shared" si="1"/>
        <v>1208</v>
      </c>
      <c r="I35" s="3"/>
    </row>
    <row r="36" spans="1:256" s="1" customFormat="1" ht="32.1" customHeight="1">
      <c r="A36" s="51" t="s">
        <v>63</v>
      </c>
      <c r="B36" s="21" t="s">
        <v>28</v>
      </c>
      <c r="C36" s="8"/>
      <c r="D36" s="6"/>
      <c r="E36" s="20">
        <v>565</v>
      </c>
      <c r="F36" s="20">
        <v>910</v>
      </c>
      <c r="G36" s="20">
        <f t="shared" si="1"/>
        <v>1475</v>
      </c>
      <c r="I36" s="3"/>
    </row>
    <row r="37" spans="1:256" s="1" customFormat="1" ht="32.1" customHeight="1">
      <c r="A37" s="51" t="s">
        <v>64</v>
      </c>
      <c r="B37" s="21" t="s">
        <v>14</v>
      </c>
      <c r="C37" s="8"/>
      <c r="D37" s="6"/>
      <c r="E37" s="20">
        <v>1661</v>
      </c>
      <c r="F37" s="20">
        <v>1465</v>
      </c>
      <c r="G37" s="20">
        <f t="shared" si="1"/>
        <v>3126</v>
      </c>
      <c r="I37" s="3"/>
    </row>
    <row r="38" spans="1:256" s="1" customFormat="1" ht="32.1" customHeight="1">
      <c r="A38" s="51" t="s">
        <v>65</v>
      </c>
      <c r="B38" s="21" t="s">
        <v>20</v>
      </c>
      <c r="C38" s="8"/>
      <c r="D38" s="6"/>
      <c r="E38" s="20">
        <v>276</v>
      </c>
      <c r="F38" s="20">
        <v>404</v>
      </c>
      <c r="G38" s="20">
        <f t="shared" si="1"/>
        <v>680</v>
      </c>
      <c r="I38" s="3"/>
    </row>
    <row r="39" spans="1:256" s="1" customFormat="1" ht="32.1" customHeight="1">
      <c r="A39" s="51" t="s">
        <v>215</v>
      </c>
      <c r="B39" s="21" t="s">
        <v>216</v>
      </c>
      <c r="C39" s="8"/>
      <c r="D39" s="6"/>
      <c r="E39" s="20">
        <v>6514</v>
      </c>
      <c r="F39" s="20">
        <v>27731</v>
      </c>
      <c r="G39" s="20">
        <f t="shared" si="1"/>
        <v>34245</v>
      </c>
      <c r="I39" s="3"/>
    </row>
    <row r="40" spans="1:256" s="1" customFormat="1" ht="32.1" customHeight="1" thickBot="1">
      <c r="A40" s="51" t="s">
        <v>217</v>
      </c>
      <c r="B40" s="27" t="s">
        <v>88</v>
      </c>
      <c r="C40" s="25"/>
      <c r="D40" s="25"/>
      <c r="E40" s="175">
        <v>8522</v>
      </c>
      <c r="F40" s="175">
        <v>19389</v>
      </c>
      <c r="G40" s="24">
        <f t="shared" si="1"/>
        <v>27911</v>
      </c>
      <c r="I40" s="3"/>
    </row>
    <row r="41" spans="1:256" s="1" customFormat="1" ht="32.1" customHeight="1" thickTop="1" thickBot="1">
      <c r="A41" s="51" t="s">
        <v>66</v>
      </c>
      <c r="B41" s="43" t="s">
        <v>29</v>
      </c>
      <c r="C41" s="44"/>
      <c r="D41" s="44"/>
      <c r="E41" s="45">
        <v>3241</v>
      </c>
      <c r="F41" s="45">
        <v>3191</v>
      </c>
      <c r="G41" s="46">
        <f t="shared" si="1"/>
        <v>6432</v>
      </c>
      <c r="I41" s="13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</row>
    <row r="42" spans="1:256" s="1" customFormat="1" ht="32.1" customHeight="1" thickTop="1">
      <c r="A42" s="51" t="s">
        <v>67</v>
      </c>
      <c r="B42" s="47" t="s">
        <v>30</v>
      </c>
      <c r="C42" s="48"/>
      <c r="D42" s="48"/>
      <c r="E42" s="49">
        <v>5856</v>
      </c>
      <c r="F42" s="45">
        <v>4168</v>
      </c>
      <c r="G42" s="177">
        <f t="shared" si="1"/>
        <v>10024</v>
      </c>
      <c r="I42" s="13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</row>
    <row r="43" spans="1:256" s="1" customFormat="1" ht="32.1" customHeight="1" thickBot="1">
      <c r="A43" s="51"/>
      <c r="B43" s="30" t="s">
        <v>31</v>
      </c>
      <c r="C43" s="31"/>
      <c r="D43" s="31"/>
      <c r="E43" s="12"/>
      <c r="F43" s="12"/>
      <c r="G43" s="12"/>
      <c r="I43" s="13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</row>
    <row r="44" spans="1:256" s="1" customFormat="1" ht="32.1" customHeight="1" thickTop="1">
      <c r="A44" s="51" t="s">
        <v>68</v>
      </c>
      <c r="B44" s="32" t="s">
        <v>32</v>
      </c>
      <c r="C44" s="33"/>
      <c r="D44" s="33"/>
      <c r="E44" s="17">
        <f>SUM(E45:E46)</f>
        <v>7985</v>
      </c>
      <c r="F44" s="17">
        <f>SUM(F45:F46)</f>
        <v>1743</v>
      </c>
      <c r="G44" s="17">
        <f>E44+F44</f>
        <v>9728</v>
      </c>
      <c r="I44" s="13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</row>
    <row r="45" spans="1:256" s="1" customFormat="1" ht="32.1" customHeight="1">
      <c r="A45" s="51" t="s">
        <v>69</v>
      </c>
      <c r="B45" s="21" t="s">
        <v>33</v>
      </c>
      <c r="C45" s="8"/>
      <c r="D45" s="6"/>
      <c r="E45" s="20">
        <v>3529</v>
      </c>
      <c r="F45" s="20">
        <v>462</v>
      </c>
      <c r="G45" s="20">
        <f>E45+F45</f>
        <v>3991</v>
      </c>
      <c r="I45" s="3"/>
    </row>
    <row r="46" spans="1:256" s="1" customFormat="1" ht="32.1" customHeight="1" thickBot="1">
      <c r="A46" s="51" t="s">
        <v>70</v>
      </c>
      <c r="B46" s="27" t="s">
        <v>34</v>
      </c>
      <c r="C46" s="8"/>
      <c r="D46" s="6"/>
      <c r="E46" s="20">
        <v>4456</v>
      </c>
      <c r="F46" s="20">
        <v>1281</v>
      </c>
      <c r="G46" s="20">
        <f>E46+F46</f>
        <v>5737</v>
      </c>
      <c r="I46" s="3"/>
    </row>
    <row r="47" spans="1:256" s="1" customFormat="1" ht="27" thickTop="1">
      <c r="B47" s="8"/>
      <c r="C47" s="8"/>
      <c r="D47" s="8"/>
      <c r="E47" s="34"/>
      <c r="F47" s="34"/>
      <c r="G47" s="34"/>
      <c r="I47" s="3"/>
    </row>
    <row r="48" spans="1:256" s="36" customFormat="1" ht="26.25">
      <c r="B48" s="37"/>
      <c r="C48" s="37"/>
      <c r="D48" s="37"/>
      <c r="E48" s="38"/>
      <c r="F48" s="35"/>
      <c r="G48" s="35" t="s">
        <v>229</v>
      </c>
      <c r="H48" s="1"/>
      <c r="I48" s="39"/>
    </row>
    <row r="49" spans="2:9" s="36" customFormat="1" ht="25.5">
      <c r="H49" s="1"/>
      <c r="I49" s="39"/>
    </row>
    <row r="50" spans="2:9" s="1" customFormat="1" ht="26.25">
      <c r="B50" s="40"/>
      <c r="C50" s="8"/>
      <c r="D50" s="8"/>
      <c r="E50" s="6"/>
      <c r="F50" s="6"/>
      <c r="G50" s="6"/>
      <c r="I50" s="3"/>
    </row>
    <row r="51" spans="2:9" s="1" customFormat="1" ht="26.25">
      <c r="B51" s="41"/>
      <c r="C51" s="8"/>
      <c r="D51" s="8"/>
      <c r="E51" s="6"/>
      <c r="F51" s="6"/>
      <c r="G51" s="6"/>
      <c r="I51" s="3"/>
    </row>
  </sheetData>
  <printOptions horizontalCentered="1"/>
  <pageMargins left="0.49" right="0.28000000000000003" top="0.25" bottom="0.22" header="0.25" footer="0.2"/>
  <pageSetup paperSize="9" scale="47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V51"/>
  <sheetViews>
    <sheetView zoomScale="50" zoomScaleNormal="50" zoomScaleSheetLayoutView="25" workbookViewId="0">
      <selection activeCell="A44" sqref="A44"/>
    </sheetView>
  </sheetViews>
  <sheetFormatPr defaultColWidth="90.28515625" defaultRowHeight="12.75"/>
  <cols>
    <col min="1" max="1" width="9.140625" customWidth="1"/>
    <col min="2" max="2" width="132.140625" customWidth="1"/>
    <col min="3" max="4" width="20.28515625" hidden="1" customWidth="1"/>
    <col min="5" max="56" width="20.28515625" customWidth="1"/>
  </cols>
  <sheetData>
    <row r="1" spans="1:256" s="1" customFormat="1" ht="25.5">
      <c r="B1" s="2"/>
      <c r="E1" s="3"/>
      <c r="F1" s="3"/>
      <c r="G1" s="3"/>
      <c r="I1" s="3"/>
    </row>
    <row r="2" spans="1:256" s="1" customFormat="1" ht="25.5">
      <c r="B2" s="2"/>
      <c r="E2" s="3"/>
      <c r="F2" s="3"/>
      <c r="G2" s="3"/>
      <c r="I2" s="3"/>
    </row>
    <row r="3" spans="1:256" s="1" customFormat="1" ht="30">
      <c r="B3" s="4" t="s">
        <v>230</v>
      </c>
      <c r="C3" s="5"/>
      <c r="D3" s="5"/>
      <c r="E3" s="6"/>
      <c r="F3" s="6"/>
      <c r="G3" s="6"/>
      <c r="I3" s="3"/>
    </row>
    <row r="4" spans="1:256" s="1" customFormat="1" ht="30">
      <c r="B4" s="4"/>
      <c r="C4" s="5"/>
      <c r="D4" s="5"/>
      <c r="E4" s="6"/>
      <c r="F4" s="6"/>
      <c r="G4" s="6"/>
      <c r="I4" s="3"/>
    </row>
    <row r="5" spans="1:256" s="1" customFormat="1" ht="31.5" thickBot="1">
      <c r="B5" s="7"/>
      <c r="C5" s="8"/>
      <c r="D5" s="8"/>
      <c r="E5" s="6"/>
      <c r="F5" s="6"/>
      <c r="G5" s="6"/>
      <c r="I5" s="3"/>
    </row>
    <row r="6" spans="1:256" s="1" customFormat="1" ht="35.25" customHeight="1" thickTop="1" thickBot="1">
      <c r="B6" s="8"/>
      <c r="C6" s="8"/>
      <c r="D6" s="8"/>
      <c r="E6" s="9" t="s">
        <v>0</v>
      </c>
      <c r="F6" s="9" t="s">
        <v>1</v>
      </c>
      <c r="G6" s="9" t="s">
        <v>2</v>
      </c>
      <c r="I6" s="3"/>
    </row>
    <row r="7" spans="1:256" s="1" customFormat="1" ht="32.1" customHeight="1" thickTop="1" thickBot="1">
      <c r="B7" s="10" t="s">
        <v>3</v>
      </c>
      <c r="C7" s="11"/>
      <c r="D7" s="11"/>
      <c r="E7" s="12">
        <f>SUM(E8+E28+E41+E42+E44)</f>
        <v>75725</v>
      </c>
      <c r="F7" s="12">
        <f>SUM(F8+F28+F41+F42+F44)</f>
        <v>129381</v>
      </c>
      <c r="G7" s="12">
        <f>SUM(G8+G28+G41+G42+G44)</f>
        <v>205106</v>
      </c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</row>
    <row r="8" spans="1:256" s="1" customFormat="1" ht="32.1" customHeight="1" thickTop="1">
      <c r="A8" s="51" t="s">
        <v>35</v>
      </c>
      <c r="B8" s="15" t="s">
        <v>4</v>
      </c>
      <c r="C8" s="2"/>
      <c r="D8" s="16"/>
      <c r="E8" s="17">
        <f>SUM(E9:E27)</f>
        <v>39510</v>
      </c>
      <c r="F8" s="17">
        <f>SUM(F9:F27)</f>
        <v>68239</v>
      </c>
      <c r="G8" s="17">
        <f t="shared" ref="G8:G27" si="0">E8+F8</f>
        <v>107749</v>
      </c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</row>
    <row r="9" spans="1:256" s="1" customFormat="1" ht="32.1" customHeight="1">
      <c r="A9" s="51" t="s">
        <v>36</v>
      </c>
      <c r="B9" s="18" t="s">
        <v>5</v>
      </c>
      <c r="C9" s="2"/>
      <c r="D9" s="16"/>
      <c r="E9" s="19">
        <v>171</v>
      </c>
      <c r="F9" s="19">
        <v>198</v>
      </c>
      <c r="G9" s="20">
        <f t="shared" si="0"/>
        <v>369</v>
      </c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</row>
    <row r="10" spans="1:256" s="1" customFormat="1" ht="32.1" customHeight="1">
      <c r="A10" s="51" t="s">
        <v>37</v>
      </c>
      <c r="B10" s="21" t="s">
        <v>6</v>
      </c>
      <c r="C10" s="8"/>
      <c r="D10" s="6"/>
      <c r="E10" s="20">
        <v>2479</v>
      </c>
      <c r="F10" s="20">
        <v>1343</v>
      </c>
      <c r="G10" s="20">
        <f t="shared" si="0"/>
        <v>3822</v>
      </c>
      <c r="I10" s="3"/>
    </row>
    <row r="11" spans="1:256" s="1" customFormat="1" ht="32.1" customHeight="1">
      <c r="A11" s="51" t="s">
        <v>38</v>
      </c>
      <c r="B11" s="21" t="s">
        <v>7</v>
      </c>
      <c r="C11" s="8"/>
      <c r="D11" s="6"/>
      <c r="E11" s="20">
        <v>248</v>
      </c>
      <c r="F11" s="20">
        <v>127</v>
      </c>
      <c r="G11" s="20">
        <f t="shared" si="0"/>
        <v>375</v>
      </c>
      <c r="I11" s="3"/>
    </row>
    <row r="12" spans="1:256" s="1" customFormat="1" ht="32.1" customHeight="1">
      <c r="A12" s="51" t="s">
        <v>39</v>
      </c>
      <c r="B12" s="21" t="s">
        <v>8</v>
      </c>
      <c r="C12" s="8"/>
      <c r="D12" s="6"/>
      <c r="E12" s="20">
        <v>631</v>
      </c>
      <c r="F12" s="20">
        <v>579</v>
      </c>
      <c r="G12" s="20">
        <f t="shared" si="0"/>
        <v>1210</v>
      </c>
      <c r="I12" s="3"/>
    </row>
    <row r="13" spans="1:256" s="1" customFormat="1" ht="32.1" customHeight="1">
      <c r="A13" s="51" t="s">
        <v>40</v>
      </c>
      <c r="B13" s="21" t="s">
        <v>9</v>
      </c>
      <c r="C13" s="8"/>
      <c r="D13" s="6"/>
      <c r="E13" s="20">
        <v>245</v>
      </c>
      <c r="F13" s="20">
        <v>346</v>
      </c>
      <c r="G13" s="20">
        <f t="shared" si="0"/>
        <v>591</v>
      </c>
      <c r="I13" s="3"/>
    </row>
    <row r="14" spans="1:256" s="1" customFormat="1" ht="32.1" customHeight="1">
      <c r="A14" s="51" t="s">
        <v>41</v>
      </c>
      <c r="B14" s="22" t="s">
        <v>10</v>
      </c>
      <c r="C14" s="8"/>
      <c r="D14" s="6"/>
      <c r="E14" s="23">
        <v>988</v>
      </c>
      <c r="F14" s="23">
        <v>940</v>
      </c>
      <c r="G14" s="23">
        <f t="shared" si="0"/>
        <v>1928</v>
      </c>
      <c r="I14" s="3"/>
    </row>
    <row r="15" spans="1:256" s="1" customFormat="1" ht="32.1" customHeight="1">
      <c r="A15" s="51" t="s">
        <v>42</v>
      </c>
      <c r="B15" s="21" t="s">
        <v>11</v>
      </c>
      <c r="C15" s="8"/>
      <c r="D15" s="6"/>
      <c r="E15" s="20">
        <v>1482</v>
      </c>
      <c r="F15" s="20">
        <v>1376</v>
      </c>
      <c r="G15" s="23">
        <f t="shared" si="0"/>
        <v>2858</v>
      </c>
      <c r="I15" s="3"/>
    </row>
    <row r="16" spans="1:256" s="1" customFormat="1" ht="32.1" customHeight="1">
      <c r="A16" s="51" t="s">
        <v>43</v>
      </c>
      <c r="B16" s="21" t="s">
        <v>12</v>
      </c>
      <c r="C16" s="8"/>
      <c r="D16" s="6"/>
      <c r="E16" s="174">
        <v>508</v>
      </c>
      <c r="F16" s="174">
        <v>938</v>
      </c>
      <c r="G16" s="23">
        <f t="shared" si="0"/>
        <v>1446</v>
      </c>
      <c r="I16" s="3"/>
    </row>
    <row r="17" spans="1:9" s="1" customFormat="1" ht="32.1" customHeight="1">
      <c r="A17" s="51" t="s">
        <v>44</v>
      </c>
      <c r="B17" s="21" t="s">
        <v>13</v>
      </c>
      <c r="C17" s="8"/>
      <c r="D17" s="6"/>
      <c r="E17" s="20">
        <v>3846</v>
      </c>
      <c r="F17" s="20">
        <v>1038</v>
      </c>
      <c r="G17" s="23">
        <f t="shared" si="0"/>
        <v>4884</v>
      </c>
      <c r="I17" s="3"/>
    </row>
    <row r="18" spans="1:9" s="1" customFormat="1" ht="32.1" customHeight="1">
      <c r="A18" s="51" t="s">
        <v>45</v>
      </c>
      <c r="B18" s="21" t="s">
        <v>14</v>
      </c>
      <c r="C18" s="8"/>
      <c r="D18" s="6"/>
      <c r="E18" s="20">
        <v>3177</v>
      </c>
      <c r="F18" s="20">
        <v>5528</v>
      </c>
      <c r="G18" s="23">
        <f t="shared" si="0"/>
        <v>8705</v>
      </c>
      <c r="I18" s="3"/>
    </row>
    <row r="19" spans="1:9" s="1" customFormat="1" ht="32.1" customHeight="1">
      <c r="A19" s="51" t="s">
        <v>46</v>
      </c>
      <c r="B19" s="21" t="s">
        <v>15</v>
      </c>
      <c r="C19" s="8"/>
      <c r="D19" s="6"/>
      <c r="E19" s="20">
        <v>498</v>
      </c>
      <c r="F19" s="20">
        <v>477</v>
      </c>
      <c r="G19" s="23">
        <f t="shared" si="0"/>
        <v>975</v>
      </c>
      <c r="I19" s="3"/>
    </row>
    <row r="20" spans="1:9" s="1" customFormat="1" ht="32.1" customHeight="1">
      <c r="A20" s="51" t="s">
        <v>47</v>
      </c>
      <c r="B20" s="21" t="s">
        <v>17</v>
      </c>
      <c r="C20" s="8"/>
      <c r="D20" s="6"/>
      <c r="E20" s="20">
        <v>1910</v>
      </c>
      <c r="F20" s="20">
        <v>166</v>
      </c>
      <c r="G20" s="23">
        <f t="shared" si="0"/>
        <v>2076</v>
      </c>
      <c r="I20" s="3"/>
    </row>
    <row r="21" spans="1:9" s="1" customFormat="1" ht="32.1" customHeight="1">
      <c r="A21" s="51" t="s">
        <v>48</v>
      </c>
      <c r="B21" s="21" t="s">
        <v>18</v>
      </c>
      <c r="C21" s="8"/>
      <c r="D21" s="6"/>
      <c r="E21" s="20">
        <v>68</v>
      </c>
      <c r="F21" s="20">
        <v>50</v>
      </c>
      <c r="G21" s="20">
        <f t="shared" si="0"/>
        <v>118</v>
      </c>
      <c r="I21" s="3"/>
    </row>
    <row r="22" spans="1:9" s="1" customFormat="1" ht="32.1" customHeight="1">
      <c r="A22" s="51" t="s">
        <v>49</v>
      </c>
      <c r="B22" s="21" t="s">
        <v>19</v>
      </c>
      <c r="C22" s="8"/>
      <c r="D22" s="6"/>
      <c r="E22" s="20">
        <v>250</v>
      </c>
      <c r="F22" s="20">
        <v>169</v>
      </c>
      <c r="G22" s="20">
        <f t="shared" si="0"/>
        <v>419</v>
      </c>
      <c r="I22" s="3"/>
    </row>
    <row r="23" spans="1:9" s="1" customFormat="1" ht="32.1" customHeight="1">
      <c r="A23" s="51" t="s">
        <v>50</v>
      </c>
      <c r="B23" s="21" t="s">
        <v>20</v>
      </c>
      <c r="C23" s="8"/>
      <c r="D23" s="6"/>
      <c r="E23" s="20">
        <v>678</v>
      </c>
      <c r="F23" s="20">
        <v>973</v>
      </c>
      <c r="G23" s="20">
        <f t="shared" si="0"/>
        <v>1651</v>
      </c>
      <c r="I23" s="3"/>
    </row>
    <row r="24" spans="1:9" s="1" customFormat="1" ht="32.1" customHeight="1">
      <c r="A24" s="51" t="s">
        <v>213</v>
      </c>
      <c r="B24" s="21" t="s">
        <v>21</v>
      </c>
      <c r="C24" s="8"/>
      <c r="D24" s="6"/>
      <c r="E24" s="20">
        <v>9</v>
      </c>
      <c r="F24" s="20">
        <v>11</v>
      </c>
      <c r="G24" s="20">
        <f t="shared" si="0"/>
        <v>20</v>
      </c>
      <c r="I24" s="3"/>
    </row>
    <row r="25" spans="1:9" s="1" customFormat="1" ht="32.1" customHeight="1">
      <c r="A25" s="51" t="s">
        <v>51</v>
      </c>
      <c r="B25" s="21" t="s">
        <v>22</v>
      </c>
      <c r="C25" s="8"/>
      <c r="D25" s="6"/>
      <c r="E25" s="20">
        <v>1473</v>
      </c>
      <c r="F25" s="20">
        <v>293</v>
      </c>
      <c r="G25" s="20">
        <f t="shared" si="0"/>
        <v>1766</v>
      </c>
      <c r="I25" s="3"/>
    </row>
    <row r="26" spans="1:9" s="1" customFormat="1" ht="32.1" customHeight="1" thickBot="1">
      <c r="A26" s="51" t="s">
        <v>52</v>
      </c>
      <c r="B26" s="21" t="s">
        <v>23</v>
      </c>
      <c r="C26" s="25"/>
      <c r="D26" s="25"/>
      <c r="E26" s="24">
        <v>10062</v>
      </c>
      <c r="F26" s="24">
        <v>3838</v>
      </c>
      <c r="G26" s="24">
        <f t="shared" si="0"/>
        <v>13900</v>
      </c>
      <c r="I26" s="3"/>
    </row>
    <row r="27" spans="1:9" s="1" customFormat="1" ht="32.1" customHeight="1" thickTop="1" thickBot="1">
      <c r="A27" s="51" t="s">
        <v>53</v>
      </c>
      <c r="B27" s="27" t="s">
        <v>24</v>
      </c>
      <c r="C27" s="25"/>
      <c r="D27" s="25"/>
      <c r="E27" s="175">
        <v>10787</v>
      </c>
      <c r="F27" s="175">
        <v>49849</v>
      </c>
      <c r="G27" s="175">
        <f t="shared" si="0"/>
        <v>60636</v>
      </c>
      <c r="I27" s="3"/>
    </row>
    <row r="28" spans="1:9" s="1" customFormat="1" ht="32.1" customHeight="1" thickTop="1">
      <c r="A28" s="51" t="s">
        <v>55</v>
      </c>
      <c r="B28" s="47" t="s">
        <v>27</v>
      </c>
      <c r="C28" s="28"/>
      <c r="D28" s="28"/>
      <c r="E28" s="29">
        <f>SUM(E29:E40)</f>
        <v>19074</v>
      </c>
      <c r="F28" s="29">
        <f>SUM(F29:F40)</f>
        <v>52006</v>
      </c>
      <c r="G28" s="29">
        <f>SUM(G29:G40)</f>
        <v>71080</v>
      </c>
      <c r="I28" s="3"/>
    </row>
    <row r="29" spans="1:9" s="1" customFormat="1" ht="32.1" customHeight="1">
      <c r="A29" s="51" t="s">
        <v>56</v>
      </c>
      <c r="B29" s="18" t="s">
        <v>5</v>
      </c>
      <c r="C29" s="6"/>
      <c r="D29" s="6"/>
      <c r="E29" s="19">
        <v>40</v>
      </c>
      <c r="F29" s="19">
        <v>109</v>
      </c>
      <c r="G29" s="20">
        <f t="shared" ref="G29:G42" si="1">E29+F29</f>
        <v>149</v>
      </c>
      <c r="I29" s="3"/>
    </row>
    <row r="30" spans="1:9" s="1" customFormat="1" ht="32.1" customHeight="1">
      <c r="A30" s="51" t="s">
        <v>57</v>
      </c>
      <c r="B30" s="21" t="s">
        <v>6</v>
      </c>
      <c r="C30" s="8"/>
      <c r="D30" s="6"/>
      <c r="E30" s="20">
        <v>133</v>
      </c>
      <c r="F30" s="20">
        <v>38</v>
      </c>
      <c r="G30" s="20">
        <f t="shared" si="1"/>
        <v>171</v>
      </c>
      <c r="I30" s="3"/>
    </row>
    <row r="31" spans="1:9" s="1" customFormat="1" ht="32.1" customHeight="1">
      <c r="A31" s="51" t="s">
        <v>58</v>
      </c>
      <c r="B31" s="21" t="s">
        <v>7</v>
      </c>
      <c r="C31" s="8"/>
      <c r="D31" s="6"/>
      <c r="E31" s="20">
        <v>290</v>
      </c>
      <c r="F31" s="20">
        <v>295</v>
      </c>
      <c r="G31" s="20">
        <f t="shared" si="1"/>
        <v>585</v>
      </c>
      <c r="I31" s="3"/>
    </row>
    <row r="32" spans="1:9" s="1" customFormat="1" ht="32.1" customHeight="1">
      <c r="A32" s="51" t="s">
        <v>59</v>
      </c>
      <c r="B32" s="21" t="s">
        <v>8</v>
      </c>
      <c r="C32" s="8"/>
      <c r="D32" s="6"/>
      <c r="E32" s="20">
        <v>127</v>
      </c>
      <c r="F32" s="20">
        <v>242</v>
      </c>
      <c r="G32" s="20">
        <f t="shared" si="1"/>
        <v>369</v>
      </c>
      <c r="I32" s="3"/>
    </row>
    <row r="33" spans="1:256" s="1" customFormat="1" ht="32.1" customHeight="1">
      <c r="A33" s="51" t="s">
        <v>60</v>
      </c>
      <c r="B33" s="21" t="s">
        <v>9</v>
      </c>
      <c r="C33" s="8"/>
      <c r="D33" s="6"/>
      <c r="E33" s="20">
        <v>145</v>
      </c>
      <c r="F33" s="20">
        <v>188</v>
      </c>
      <c r="G33" s="20">
        <f t="shared" si="1"/>
        <v>333</v>
      </c>
      <c r="I33" s="3"/>
    </row>
    <row r="34" spans="1:256" s="1" customFormat="1" ht="32.1" customHeight="1">
      <c r="A34" s="51" t="s">
        <v>61</v>
      </c>
      <c r="B34" s="21" t="s">
        <v>11</v>
      </c>
      <c r="C34" s="8"/>
      <c r="D34" s="6"/>
      <c r="E34" s="20">
        <v>10</v>
      </c>
      <c r="F34" s="20">
        <v>12</v>
      </c>
      <c r="G34" s="20">
        <f t="shared" si="1"/>
        <v>22</v>
      </c>
      <c r="I34" s="3"/>
    </row>
    <row r="35" spans="1:256" s="1" customFormat="1" ht="32.1" customHeight="1">
      <c r="A35" s="51" t="s">
        <v>62</v>
      </c>
      <c r="B35" s="21" t="s">
        <v>12</v>
      </c>
      <c r="C35" s="8"/>
      <c r="D35" s="6"/>
      <c r="E35" s="20">
        <v>636</v>
      </c>
      <c r="F35" s="20">
        <v>586</v>
      </c>
      <c r="G35" s="20">
        <f t="shared" si="1"/>
        <v>1222</v>
      </c>
      <c r="I35" s="3"/>
    </row>
    <row r="36" spans="1:256" s="1" customFormat="1" ht="32.1" customHeight="1">
      <c r="A36" s="51" t="s">
        <v>63</v>
      </c>
      <c r="B36" s="21" t="s">
        <v>28</v>
      </c>
      <c r="C36" s="8"/>
      <c r="D36" s="6"/>
      <c r="E36" s="20">
        <v>558</v>
      </c>
      <c r="F36" s="20">
        <v>913</v>
      </c>
      <c r="G36" s="20">
        <f t="shared" si="1"/>
        <v>1471</v>
      </c>
      <c r="I36" s="3"/>
    </row>
    <row r="37" spans="1:256" s="1" customFormat="1" ht="32.1" customHeight="1">
      <c r="A37" s="51" t="s">
        <v>64</v>
      </c>
      <c r="B37" s="21" t="s">
        <v>14</v>
      </c>
      <c r="C37" s="8"/>
      <c r="D37" s="6"/>
      <c r="E37" s="20">
        <v>1709</v>
      </c>
      <c r="F37" s="20">
        <v>1463</v>
      </c>
      <c r="G37" s="20">
        <f t="shared" si="1"/>
        <v>3172</v>
      </c>
      <c r="I37" s="3"/>
    </row>
    <row r="38" spans="1:256" s="1" customFormat="1" ht="32.1" customHeight="1">
      <c r="A38" s="51" t="s">
        <v>65</v>
      </c>
      <c r="B38" s="21" t="s">
        <v>20</v>
      </c>
      <c r="C38" s="8"/>
      <c r="D38" s="6"/>
      <c r="E38" s="20">
        <v>274</v>
      </c>
      <c r="F38" s="20">
        <v>402</v>
      </c>
      <c r="G38" s="20">
        <f t="shared" si="1"/>
        <v>676</v>
      </c>
      <c r="I38" s="3"/>
    </row>
    <row r="39" spans="1:256" s="1" customFormat="1" ht="32.1" customHeight="1">
      <c r="A39" s="51" t="s">
        <v>215</v>
      </c>
      <c r="B39" s="21" t="s">
        <v>216</v>
      </c>
      <c r="C39" s="8"/>
      <c r="D39" s="6"/>
      <c r="E39" s="20">
        <v>6578</v>
      </c>
      <c r="F39" s="20">
        <v>28194</v>
      </c>
      <c r="G39" s="20">
        <f t="shared" si="1"/>
        <v>34772</v>
      </c>
      <c r="I39" s="3"/>
    </row>
    <row r="40" spans="1:256" s="1" customFormat="1" ht="32.1" customHeight="1" thickBot="1">
      <c r="A40" s="51" t="s">
        <v>217</v>
      </c>
      <c r="B40" s="27" t="s">
        <v>88</v>
      </c>
      <c r="C40" s="25"/>
      <c r="D40" s="25"/>
      <c r="E40" s="175">
        <v>8574</v>
      </c>
      <c r="F40" s="175">
        <v>19564</v>
      </c>
      <c r="G40" s="24">
        <f t="shared" si="1"/>
        <v>28138</v>
      </c>
      <c r="I40" s="3"/>
    </row>
    <row r="41" spans="1:256" s="1" customFormat="1" ht="32.1" customHeight="1" thickTop="1" thickBot="1">
      <c r="A41" s="51" t="s">
        <v>66</v>
      </c>
      <c r="B41" s="43" t="s">
        <v>29</v>
      </c>
      <c r="C41" s="44"/>
      <c r="D41" s="44"/>
      <c r="E41" s="45">
        <v>3256</v>
      </c>
      <c r="F41" s="45">
        <v>3182</v>
      </c>
      <c r="G41" s="46">
        <f t="shared" si="1"/>
        <v>6438</v>
      </c>
      <c r="I41" s="13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</row>
    <row r="42" spans="1:256" s="1" customFormat="1" ht="32.1" customHeight="1" thickTop="1">
      <c r="A42" s="51" t="s">
        <v>67</v>
      </c>
      <c r="B42" s="47" t="s">
        <v>30</v>
      </c>
      <c r="C42" s="48"/>
      <c r="D42" s="48"/>
      <c r="E42" s="49">
        <v>5850</v>
      </c>
      <c r="F42" s="45">
        <v>4197</v>
      </c>
      <c r="G42" s="177">
        <f t="shared" si="1"/>
        <v>10047</v>
      </c>
      <c r="I42" s="13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</row>
    <row r="43" spans="1:256" s="1" customFormat="1" ht="32.1" customHeight="1" thickBot="1">
      <c r="A43" s="51"/>
      <c r="B43" s="30" t="s">
        <v>31</v>
      </c>
      <c r="C43" s="31"/>
      <c r="D43" s="31"/>
      <c r="E43" s="12"/>
      <c r="F43" s="12"/>
      <c r="G43" s="12"/>
      <c r="I43" s="13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</row>
    <row r="44" spans="1:256" s="1" customFormat="1" ht="32.1" customHeight="1" thickTop="1">
      <c r="A44" s="51" t="s">
        <v>68</v>
      </c>
      <c r="B44" s="32" t="s">
        <v>32</v>
      </c>
      <c r="C44" s="33"/>
      <c r="D44" s="33"/>
      <c r="E44" s="17">
        <f>SUM(E45:E46)</f>
        <v>8035</v>
      </c>
      <c r="F44" s="17">
        <f>SUM(F45:F46)</f>
        <v>1757</v>
      </c>
      <c r="G44" s="17">
        <f>E44+F44</f>
        <v>9792</v>
      </c>
      <c r="I44" s="13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</row>
    <row r="45" spans="1:256" s="1" customFormat="1" ht="32.1" customHeight="1">
      <c r="A45" s="51" t="s">
        <v>69</v>
      </c>
      <c r="B45" s="21" t="s">
        <v>33</v>
      </c>
      <c r="C45" s="8"/>
      <c r="D45" s="6"/>
      <c r="E45" s="20">
        <v>3533</v>
      </c>
      <c r="F45" s="20">
        <v>463</v>
      </c>
      <c r="G45" s="20">
        <f>E45+F45</f>
        <v>3996</v>
      </c>
      <c r="I45" s="3"/>
    </row>
    <row r="46" spans="1:256" s="1" customFormat="1" ht="32.1" customHeight="1" thickBot="1">
      <c r="A46" s="51" t="s">
        <v>70</v>
      </c>
      <c r="B46" s="27" t="s">
        <v>34</v>
      </c>
      <c r="C46" s="8"/>
      <c r="D46" s="6"/>
      <c r="E46" s="20">
        <v>4502</v>
      </c>
      <c r="F46" s="20">
        <v>1294</v>
      </c>
      <c r="G46" s="20">
        <f>E46+F46</f>
        <v>5796</v>
      </c>
      <c r="I46" s="3"/>
    </row>
    <row r="47" spans="1:256" s="1" customFormat="1" ht="27" thickTop="1">
      <c r="B47" s="8"/>
      <c r="C47" s="8"/>
      <c r="D47" s="8"/>
      <c r="E47" s="34"/>
      <c r="F47" s="34"/>
      <c r="G47" s="34"/>
      <c r="I47" s="3"/>
    </row>
    <row r="48" spans="1:256" s="36" customFormat="1" ht="26.25">
      <c r="B48" s="37"/>
      <c r="C48" s="37"/>
      <c r="D48" s="37"/>
      <c r="E48" s="38"/>
      <c r="F48" s="35"/>
      <c r="G48" s="35" t="s">
        <v>229</v>
      </c>
      <c r="H48" s="1"/>
      <c r="I48" s="39"/>
    </row>
    <row r="49" spans="2:9" s="36" customFormat="1" ht="25.5">
      <c r="H49" s="1"/>
      <c r="I49" s="39"/>
    </row>
    <row r="50" spans="2:9" s="1" customFormat="1" ht="26.25">
      <c r="B50" s="40"/>
      <c r="C50" s="8"/>
      <c r="D50" s="8"/>
      <c r="E50" s="6"/>
      <c r="F50" s="6"/>
      <c r="G50" s="6"/>
      <c r="I50" s="3"/>
    </row>
    <row r="51" spans="2:9" s="1" customFormat="1" ht="26.25">
      <c r="B51" s="41"/>
      <c r="C51" s="8"/>
      <c r="D51" s="8"/>
      <c r="E51" s="6"/>
      <c r="F51" s="6"/>
      <c r="G51" s="6"/>
      <c r="I51" s="3"/>
    </row>
  </sheetData>
  <printOptions horizontalCentered="1"/>
  <pageMargins left="0.49" right="0.28000000000000003" top="0.25" bottom="0.22" header="0.25" footer="0.2"/>
  <pageSetup paperSize="9" scale="47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V51"/>
  <sheetViews>
    <sheetView zoomScale="50" zoomScaleNormal="50" zoomScaleSheetLayoutView="25" workbookViewId="0">
      <selection activeCell="A44" sqref="A44"/>
    </sheetView>
  </sheetViews>
  <sheetFormatPr defaultColWidth="90.28515625" defaultRowHeight="12.75"/>
  <cols>
    <col min="1" max="1" width="9.140625" customWidth="1"/>
    <col min="2" max="2" width="132.140625" customWidth="1"/>
    <col min="3" max="4" width="20.28515625" hidden="1" customWidth="1"/>
    <col min="5" max="56" width="20.28515625" customWidth="1"/>
  </cols>
  <sheetData>
    <row r="1" spans="1:256" s="1" customFormat="1" ht="25.5">
      <c r="B1" s="2"/>
      <c r="E1" s="3"/>
      <c r="F1" s="3"/>
      <c r="G1" s="3"/>
      <c r="I1" s="3"/>
    </row>
    <row r="2" spans="1:256" s="1" customFormat="1" ht="25.5">
      <c r="B2" s="2"/>
      <c r="E2" s="3"/>
      <c r="F2" s="3"/>
      <c r="G2" s="3"/>
      <c r="I2" s="3"/>
    </row>
    <row r="3" spans="1:256" s="1" customFormat="1" ht="30">
      <c r="B3" s="4" t="s">
        <v>231</v>
      </c>
      <c r="C3" s="5"/>
      <c r="D3" s="5"/>
      <c r="E3" s="6"/>
      <c r="F3" s="6"/>
      <c r="G3" s="6"/>
      <c r="I3" s="3"/>
    </row>
    <row r="4" spans="1:256" s="1" customFormat="1" ht="30">
      <c r="B4" s="4"/>
      <c r="C4" s="5"/>
      <c r="D4" s="5"/>
      <c r="E4" s="6"/>
      <c r="F4" s="6"/>
      <c r="G4" s="6"/>
      <c r="I4" s="3"/>
    </row>
    <row r="5" spans="1:256" s="1" customFormat="1" ht="31.5" thickBot="1">
      <c r="B5" s="7"/>
      <c r="C5" s="8"/>
      <c r="D5" s="8"/>
      <c r="E5" s="6"/>
      <c r="F5" s="6"/>
      <c r="G5" s="6"/>
      <c r="I5" s="3"/>
    </row>
    <row r="6" spans="1:256" s="1" customFormat="1" ht="35.25" customHeight="1" thickTop="1" thickBot="1">
      <c r="B6" s="8"/>
      <c r="C6" s="8"/>
      <c r="D6" s="8"/>
      <c r="E6" s="9" t="s">
        <v>0</v>
      </c>
      <c r="F6" s="9" t="s">
        <v>1</v>
      </c>
      <c r="G6" s="9" t="s">
        <v>2</v>
      </c>
      <c r="I6" s="3"/>
    </row>
    <row r="7" spans="1:256" s="1" customFormat="1" ht="32.1" customHeight="1" thickTop="1" thickBot="1">
      <c r="B7" s="10" t="s">
        <v>3</v>
      </c>
      <c r="C7" s="11"/>
      <c r="D7" s="11"/>
      <c r="E7" s="12">
        <f>SUM(E8+E28+E41+E42+E44)</f>
        <v>75931</v>
      </c>
      <c r="F7" s="12">
        <f>SUM(F8+F28+F41+F42+F44)</f>
        <v>129160</v>
      </c>
      <c r="G7" s="12">
        <f>SUM(G8+G28+G41+G42+G44)</f>
        <v>205091</v>
      </c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</row>
    <row r="8" spans="1:256" s="1" customFormat="1" ht="32.1" customHeight="1" thickTop="1">
      <c r="A8" s="51" t="s">
        <v>35</v>
      </c>
      <c r="B8" s="15" t="s">
        <v>4</v>
      </c>
      <c r="C8" s="2"/>
      <c r="D8" s="16"/>
      <c r="E8" s="17">
        <f>SUM(E9:E27)</f>
        <v>38957</v>
      </c>
      <c r="F8" s="17">
        <f>SUM(F9:F27)</f>
        <v>68192</v>
      </c>
      <c r="G8" s="17">
        <f t="shared" ref="G8:G27" si="0">E8+F8</f>
        <v>107149</v>
      </c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</row>
    <row r="9" spans="1:256" s="1" customFormat="1" ht="32.1" customHeight="1">
      <c r="A9" s="51" t="s">
        <v>36</v>
      </c>
      <c r="B9" s="18" t="s">
        <v>5</v>
      </c>
      <c r="C9" s="2"/>
      <c r="D9" s="16"/>
      <c r="E9" s="19">
        <v>179</v>
      </c>
      <c r="F9" s="19">
        <v>206</v>
      </c>
      <c r="G9" s="20">
        <f t="shared" si="0"/>
        <v>385</v>
      </c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</row>
    <row r="10" spans="1:256" s="1" customFormat="1" ht="32.1" customHeight="1">
      <c r="A10" s="51" t="s">
        <v>37</v>
      </c>
      <c r="B10" s="21" t="s">
        <v>6</v>
      </c>
      <c r="C10" s="8"/>
      <c r="D10" s="6"/>
      <c r="E10" s="20">
        <v>2504</v>
      </c>
      <c r="F10" s="20">
        <v>1375</v>
      </c>
      <c r="G10" s="20">
        <f t="shared" si="0"/>
        <v>3879</v>
      </c>
      <c r="I10" s="3"/>
    </row>
    <row r="11" spans="1:256" s="1" customFormat="1" ht="32.1" customHeight="1">
      <c r="A11" s="51" t="s">
        <v>38</v>
      </c>
      <c r="B11" s="21" t="s">
        <v>7</v>
      </c>
      <c r="C11" s="8"/>
      <c r="D11" s="6"/>
      <c r="E11" s="20">
        <v>253</v>
      </c>
      <c r="F11" s="20">
        <v>135</v>
      </c>
      <c r="G11" s="20">
        <f t="shared" si="0"/>
        <v>388</v>
      </c>
      <c r="I11" s="3"/>
    </row>
    <row r="12" spans="1:256" s="1" customFormat="1" ht="32.1" customHeight="1">
      <c r="A12" s="51" t="s">
        <v>39</v>
      </c>
      <c r="B12" s="21" t="s">
        <v>8</v>
      </c>
      <c r="C12" s="8"/>
      <c r="D12" s="6"/>
      <c r="E12" s="20">
        <v>347</v>
      </c>
      <c r="F12" s="20">
        <v>340</v>
      </c>
      <c r="G12" s="20">
        <f t="shared" si="0"/>
        <v>687</v>
      </c>
      <c r="I12" s="3"/>
    </row>
    <row r="13" spans="1:256" s="1" customFormat="1" ht="32.1" customHeight="1">
      <c r="A13" s="51" t="s">
        <v>40</v>
      </c>
      <c r="B13" s="21" t="s">
        <v>9</v>
      </c>
      <c r="C13" s="8"/>
      <c r="D13" s="6"/>
      <c r="E13" s="20">
        <v>245</v>
      </c>
      <c r="F13" s="20">
        <v>349</v>
      </c>
      <c r="G13" s="20">
        <f t="shared" si="0"/>
        <v>594</v>
      </c>
      <c r="I13" s="3"/>
    </row>
    <row r="14" spans="1:256" s="1" customFormat="1" ht="32.1" customHeight="1">
      <c r="A14" s="51" t="s">
        <v>41</v>
      </c>
      <c r="B14" s="22" t="s">
        <v>10</v>
      </c>
      <c r="C14" s="8"/>
      <c r="D14" s="6"/>
      <c r="E14" s="23">
        <v>1033</v>
      </c>
      <c r="F14" s="23">
        <v>983</v>
      </c>
      <c r="G14" s="23">
        <f t="shared" si="0"/>
        <v>2016</v>
      </c>
      <c r="I14" s="3"/>
    </row>
    <row r="15" spans="1:256" s="1" customFormat="1" ht="32.1" customHeight="1">
      <c r="A15" s="51" t="s">
        <v>42</v>
      </c>
      <c r="B15" s="21" t="s">
        <v>11</v>
      </c>
      <c r="C15" s="8"/>
      <c r="D15" s="6"/>
      <c r="E15" s="20">
        <v>1494</v>
      </c>
      <c r="F15" s="20">
        <v>1385</v>
      </c>
      <c r="G15" s="23">
        <f t="shared" si="0"/>
        <v>2879</v>
      </c>
      <c r="I15" s="3"/>
    </row>
    <row r="16" spans="1:256" s="1" customFormat="1" ht="32.1" customHeight="1">
      <c r="A16" s="51" t="s">
        <v>43</v>
      </c>
      <c r="B16" s="21" t="s">
        <v>12</v>
      </c>
      <c r="C16" s="8"/>
      <c r="D16" s="6"/>
      <c r="E16" s="174">
        <v>537</v>
      </c>
      <c r="F16" s="174">
        <v>974</v>
      </c>
      <c r="G16" s="23">
        <f t="shared" si="0"/>
        <v>1511</v>
      </c>
      <c r="I16" s="3"/>
    </row>
    <row r="17" spans="1:9" s="1" customFormat="1" ht="32.1" customHeight="1">
      <c r="A17" s="51" t="s">
        <v>44</v>
      </c>
      <c r="B17" s="21" t="s">
        <v>13</v>
      </c>
      <c r="C17" s="8"/>
      <c r="D17" s="6"/>
      <c r="E17" s="20">
        <v>3853</v>
      </c>
      <c r="F17" s="20">
        <v>1042</v>
      </c>
      <c r="G17" s="23">
        <f t="shared" si="0"/>
        <v>4895</v>
      </c>
      <c r="I17" s="3"/>
    </row>
    <row r="18" spans="1:9" s="1" customFormat="1" ht="32.1" customHeight="1">
      <c r="A18" s="51" t="s">
        <v>45</v>
      </c>
      <c r="B18" s="21" t="s">
        <v>14</v>
      </c>
      <c r="C18" s="8"/>
      <c r="D18" s="6"/>
      <c r="E18" s="20">
        <v>3173</v>
      </c>
      <c r="F18" s="20">
        <v>5430</v>
      </c>
      <c r="G18" s="23">
        <f t="shared" si="0"/>
        <v>8603</v>
      </c>
      <c r="I18" s="3"/>
    </row>
    <row r="19" spans="1:9" s="1" customFormat="1" ht="32.1" customHeight="1">
      <c r="A19" s="51" t="s">
        <v>46</v>
      </c>
      <c r="B19" s="21" t="s">
        <v>15</v>
      </c>
      <c r="C19" s="8"/>
      <c r="D19" s="6"/>
      <c r="E19" s="20">
        <v>509</v>
      </c>
      <c r="F19" s="20">
        <v>473</v>
      </c>
      <c r="G19" s="23">
        <f t="shared" si="0"/>
        <v>982</v>
      </c>
      <c r="I19" s="3"/>
    </row>
    <row r="20" spans="1:9" s="1" customFormat="1" ht="32.1" customHeight="1">
      <c r="A20" s="51" t="s">
        <v>47</v>
      </c>
      <c r="B20" s="21" t="s">
        <v>17</v>
      </c>
      <c r="C20" s="8"/>
      <c r="D20" s="6"/>
      <c r="E20" s="20">
        <v>1911</v>
      </c>
      <c r="F20" s="20">
        <v>166</v>
      </c>
      <c r="G20" s="23">
        <f t="shared" si="0"/>
        <v>2077</v>
      </c>
      <c r="I20" s="3"/>
    </row>
    <row r="21" spans="1:9" s="1" customFormat="1" ht="32.1" customHeight="1">
      <c r="A21" s="51" t="s">
        <v>48</v>
      </c>
      <c r="B21" s="21" t="s">
        <v>18</v>
      </c>
      <c r="C21" s="8"/>
      <c r="D21" s="6"/>
      <c r="E21" s="20">
        <v>67</v>
      </c>
      <c r="F21" s="20">
        <v>47</v>
      </c>
      <c r="G21" s="20">
        <f t="shared" si="0"/>
        <v>114</v>
      </c>
      <c r="I21" s="3"/>
    </row>
    <row r="22" spans="1:9" s="1" customFormat="1" ht="32.1" customHeight="1">
      <c r="A22" s="51" t="s">
        <v>49</v>
      </c>
      <c r="B22" s="21" t="s">
        <v>19</v>
      </c>
      <c r="C22" s="8"/>
      <c r="D22" s="6"/>
      <c r="E22" s="20">
        <v>252</v>
      </c>
      <c r="F22" s="20">
        <v>175</v>
      </c>
      <c r="G22" s="20">
        <f t="shared" si="0"/>
        <v>427</v>
      </c>
      <c r="I22" s="3"/>
    </row>
    <row r="23" spans="1:9" s="1" customFormat="1" ht="32.1" customHeight="1">
      <c r="A23" s="51" t="s">
        <v>50</v>
      </c>
      <c r="B23" s="21" t="s">
        <v>20</v>
      </c>
      <c r="C23" s="8"/>
      <c r="D23" s="6"/>
      <c r="E23" s="20">
        <v>666</v>
      </c>
      <c r="F23" s="20">
        <v>995</v>
      </c>
      <c r="G23" s="20">
        <f t="shared" si="0"/>
        <v>1661</v>
      </c>
      <c r="I23" s="3"/>
    </row>
    <row r="24" spans="1:9" s="1" customFormat="1" ht="32.1" customHeight="1">
      <c r="A24" s="51" t="s">
        <v>213</v>
      </c>
      <c r="B24" s="21" t="s">
        <v>21</v>
      </c>
      <c r="C24" s="8"/>
      <c r="D24" s="6"/>
      <c r="E24" s="20">
        <v>9</v>
      </c>
      <c r="F24" s="20">
        <v>11</v>
      </c>
      <c r="G24" s="20">
        <f t="shared" si="0"/>
        <v>20</v>
      </c>
      <c r="I24" s="3"/>
    </row>
    <row r="25" spans="1:9" s="1" customFormat="1" ht="32.1" customHeight="1">
      <c r="A25" s="51" t="s">
        <v>51</v>
      </c>
      <c r="B25" s="21" t="s">
        <v>22</v>
      </c>
      <c r="C25" s="8"/>
      <c r="D25" s="6"/>
      <c r="E25" s="20">
        <v>1476</v>
      </c>
      <c r="F25" s="20">
        <v>292</v>
      </c>
      <c r="G25" s="20">
        <f t="shared" si="0"/>
        <v>1768</v>
      </c>
      <c r="I25" s="3"/>
    </row>
    <row r="26" spans="1:9" s="1" customFormat="1" ht="32.1" customHeight="1" thickBot="1">
      <c r="A26" s="51" t="s">
        <v>52</v>
      </c>
      <c r="B26" s="21" t="s">
        <v>23</v>
      </c>
      <c r="C26" s="25"/>
      <c r="D26" s="25"/>
      <c r="E26" s="24">
        <v>9706</v>
      </c>
      <c r="F26" s="20">
        <v>3854</v>
      </c>
      <c r="G26" s="20">
        <f t="shared" si="0"/>
        <v>13560</v>
      </c>
      <c r="I26" s="3"/>
    </row>
    <row r="27" spans="1:9" s="1" customFormat="1" ht="32.1" customHeight="1" thickTop="1" thickBot="1">
      <c r="A27" s="51" t="s">
        <v>53</v>
      </c>
      <c r="B27" s="27" t="s">
        <v>24</v>
      </c>
      <c r="C27" s="25"/>
      <c r="D27" s="25"/>
      <c r="E27" s="175">
        <v>10743</v>
      </c>
      <c r="F27" s="178">
        <v>49960</v>
      </c>
      <c r="G27" s="178">
        <f t="shared" si="0"/>
        <v>60703</v>
      </c>
      <c r="I27" s="3"/>
    </row>
    <row r="28" spans="1:9" s="1" customFormat="1" ht="32.1" customHeight="1" thickTop="1">
      <c r="A28" s="51" t="s">
        <v>55</v>
      </c>
      <c r="B28" s="47" t="s">
        <v>27</v>
      </c>
      <c r="C28" s="28"/>
      <c r="D28" s="28"/>
      <c r="E28" s="29">
        <f>SUM(E29:E40)</f>
        <v>19398</v>
      </c>
      <c r="F28" s="29">
        <f>SUM(F29:F40)</f>
        <v>51631</v>
      </c>
      <c r="G28" s="29">
        <f>SUM(G29:G40)</f>
        <v>71029</v>
      </c>
      <c r="I28" s="3"/>
    </row>
    <row r="29" spans="1:9" s="1" customFormat="1" ht="32.1" customHeight="1">
      <c r="A29" s="51" t="s">
        <v>56</v>
      </c>
      <c r="B29" s="18" t="s">
        <v>5</v>
      </c>
      <c r="C29" s="6"/>
      <c r="D29" s="6"/>
      <c r="E29" s="19">
        <v>41</v>
      </c>
      <c r="F29" s="19">
        <v>114</v>
      </c>
      <c r="G29" s="20">
        <f t="shared" ref="G29:G42" si="1">E29+F29</f>
        <v>155</v>
      </c>
      <c r="I29" s="3"/>
    </row>
    <row r="30" spans="1:9" s="1" customFormat="1" ht="32.1" customHeight="1">
      <c r="A30" s="51" t="s">
        <v>57</v>
      </c>
      <c r="B30" s="21" t="s">
        <v>6</v>
      </c>
      <c r="C30" s="8"/>
      <c r="D30" s="6"/>
      <c r="E30" s="20">
        <v>133</v>
      </c>
      <c r="F30" s="20">
        <v>38</v>
      </c>
      <c r="G30" s="20">
        <f t="shared" si="1"/>
        <v>171</v>
      </c>
      <c r="I30" s="3"/>
    </row>
    <row r="31" spans="1:9" s="1" customFormat="1" ht="32.1" customHeight="1">
      <c r="A31" s="51" t="s">
        <v>58</v>
      </c>
      <c r="B31" s="21" t="s">
        <v>7</v>
      </c>
      <c r="C31" s="8"/>
      <c r="D31" s="6"/>
      <c r="E31" s="20">
        <v>293</v>
      </c>
      <c r="F31" s="20">
        <v>328</v>
      </c>
      <c r="G31" s="20">
        <f t="shared" si="1"/>
        <v>621</v>
      </c>
      <c r="I31" s="3"/>
    </row>
    <row r="32" spans="1:9" s="1" customFormat="1" ht="32.1" customHeight="1">
      <c r="A32" s="51" t="s">
        <v>59</v>
      </c>
      <c r="B32" s="21" t="s">
        <v>8</v>
      </c>
      <c r="C32" s="8"/>
      <c r="D32" s="6"/>
      <c r="E32" s="20">
        <v>391</v>
      </c>
      <c r="F32" s="20">
        <v>491</v>
      </c>
      <c r="G32" s="20">
        <f t="shared" si="1"/>
        <v>882</v>
      </c>
      <c r="I32" s="3"/>
    </row>
    <row r="33" spans="1:256" s="1" customFormat="1" ht="32.1" customHeight="1">
      <c r="A33" s="51" t="s">
        <v>60</v>
      </c>
      <c r="B33" s="21" t="s">
        <v>9</v>
      </c>
      <c r="C33" s="8"/>
      <c r="D33" s="6"/>
      <c r="E33" s="20">
        <v>177</v>
      </c>
      <c r="F33" s="20">
        <v>232</v>
      </c>
      <c r="G33" s="20">
        <f t="shared" si="1"/>
        <v>409</v>
      </c>
      <c r="I33" s="3"/>
    </row>
    <row r="34" spans="1:256" s="1" customFormat="1" ht="32.1" customHeight="1">
      <c r="A34" s="51" t="s">
        <v>61</v>
      </c>
      <c r="B34" s="21" t="s">
        <v>11</v>
      </c>
      <c r="C34" s="8"/>
      <c r="D34" s="6"/>
      <c r="E34" s="20">
        <v>12</v>
      </c>
      <c r="F34" s="20">
        <v>13</v>
      </c>
      <c r="G34" s="20">
        <f t="shared" si="1"/>
        <v>25</v>
      </c>
      <c r="I34" s="3"/>
    </row>
    <row r="35" spans="1:256" s="1" customFormat="1" ht="32.1" customHeight="1">
      <c r="A35" s="51" t="s">
        <v>62</v>
      </c>
      <c r="B35" s="21" t="s">
        <v>12</v>
      </c>
      <c r="C35" s="8"/>
      <c r="D35" s="6"/>
      <c r="E35" s="20">
        <v>624</v>
      </c>
      <c r="F35" s="20">
        <v>568</v>
      </c>
      <c r="G35" s="20">
        <f t="shared" si="1"/>
        <v>1192</v>
      </c>
      <c r="I35" s="3"/>
    </row>
    <row r="36" spans="1:256" s="1" customFormat="1" ht="32.1" customHeight="1">
      <c r="A36" s="51" t="s">
        <v>63</v>
      </c>
      <c r="B36" s="21" t="s">
        <v>28</v>
      </c>
      <c r="C36" s="8"/>
      <c r="D36" s="6"/>
      <c r="E36" s="20">
        <v>567</v>
      </c>
      <c r="F36" s="20">
        <v>898</v>
      </c>
      <c r="G36" s="20">
        <f t="shared" si="1"/>
        <v>1465</v>
      </c>
      <c r="I36" s="3"/>
    </row>
    <row r="37" spans="1:256" s="1" customFormat="1" ht="32.1" customHeight="1">
      <c r="A37" s="51" t="s">
        <v>64</v>
      </c>
      <c r="B37" s="21" t="s">
        <v>14</v>
      </c>
      <c r="C37" s="8"/>
      <c r="D37" s="6"/>
      <c r="E37" s="20">
        <v>1725</v>
      </c>
      <c r="F37" s="20">
        <v>1463</v>
      </c>
      <c r="G37" s="20">
        <f t="shared" si="1"/>
        <v>3188</v>
      </c>
      <c r="I37" s="3"/>
    </row>
    <row r="38" spans="1:256" s="1" customFormat="1" ht="32.1" customHeight="1">
      <c r="A38" s="51" t="s">
        <v>65</v>
      </c>
      <c r="B38" s="21" t="s">
        <v>20</v>
      </c>
      <c r="C38" s="8"/>
      <c r="D38" s="6"/>
      <c r="E38" s="20">
        <v>272</v>
      </c>
      <c r="F38" s="20">
        <v>403</v>
      </c>
      <c r="G38" s="20">
        <f t="shared" si="1"/>
        <v>675</v>
      </c>
      <c r="I38" s="3"/>
    </row>
    <row r="39" spans="1:256" s="1" customFormat="1" ht="32.1" customHeight="1">
      <c r="A39" s="51" t="s">
        <v>215</v>
      </c>
      <c r="B39" s="21" t="s">
        <v>216</v>
      </c>
      <c r="C39" s="8"/>
      <c r="D39" s="6"/>
      <c r="E39" s="20">
        <v>6874</v>
      </c>
      <c r="F39" s="20">
        <v>28048</v>
      </c>
      <c r="G39" s="20">
        <f t="shared" si="1"/>
        <v>34922</v>
      </c>
      <c r="I39" s="3"/>
    </row>
    <row r="40" spans="1:256" s="1" customFormat="1" ht="32.1" customHeight="1" thickBot="1">
      <c r="A40" s="51" t="s">
        <v>217</v>
      </c>
      <c r="B40" s="27" t="s">
        <v>88</v>
      </c>
      <c r="C40" s="25"/>
      <c r="D40" s="25"/>
      <c r="E40" s="175">
        <v>8289</v>
      </c>
      <c r="F40" s="175">
        <v>19035</v>
      </c>
      <c r="G40" s="24">
        <f t="shared" si="1"/>
        <v>27324</v>
      </c>
      <c r="I40" s="3"/>
    </row>
    <row r="41" spans="1:256" s="1" customFormat="1" ht="32.1" customHeight="1" thickTop="1" thickBot="1">
      <c r="A41" s="51" t="s">
        <v>66</v>
      </c>
      <c r="B41" s="43" t="s">
        <v>29</v>
      </c>
      <c r="C41" s="44"/>
      <c r="D41" s="44"/>
      <c r="E41" s="45">
        <v>3329</v>
      </c>
      <c r="F41" s="45">
        <v>3247</v>
      </c>
      <c r="G41" s="46">
        <f t="shared" si="1"/>
        <v>6576</v>
      </c>
      <c r="I41" s="13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</row>
    <row r="42" spans="1:256" s="1" customFormat="1" ht="32.1" customHeight="1" thickTop="1">
      <c r="A42" s="51" t="s">
        <v>67</v>
      </c>
      <c r="B42" s="47" t="s">
        <v>30</v>
      </c>
      <c r="C42" s="48"/>
      <c r="D42" s="48"/>
      <c r="E42" s="49">
        <v>6061</v>
      </c>
      <c r="F42" s="45">
        <v>4281</v>
      </c>
      <c r="G42" s="177">
        <f t="shared" si="1"/>
        <v>10342</v>
      </c>
      <c r="I42" s="13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</row>
    <row r="43" spans="1:256" s="1" customFormat="1" ht="32.1" customHeight="1" thickBot="1">
      <c r="A43" s="51"/>
      <c r="B43" s="30" t="s">
        <v>31</v>
      </c>
      <c r="C43" s="31"/>
      <c r="D43" s="31"/>
      <c r="E43" s="12"/>
      <c r="F43" s="12"/>
      <c r="G43" s="12"/>
      <c r="I43" s="13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</row>
    <row r="44" spans="1:256" s="1" customFormat="1" ht="32.1" customHeight="1" thickTop="1">
      <c r="A44" s="51" t="s">
        <v>68</v>
      </c>
      <c r="B44" s="32" t="s">
        <v>32</v>
      </c>
      <c r="C44" s="33"/>
      <c r="D44" s="33"/>
      <c r="E44" s="17">
        <f>SUM(E45:E46)</f>
        <v>8186</v>
      </c>
      <c r="F44" s="17">
        <f>SUM(F45:F46)</f>
        <v>1809</v>
      </c>
      <c r="G44" s="17">
        <f>E44+F44</f>
        <v>9995</v>
      </c>
      <c r="I44" s="13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</row>
    <row r="45" spans="1:256" s="1" customFormat="1" ht="32.1" customHeight="1">
      <c r="A45" s="51" t="s">
        <v>69</v>
      </c>
      <c r="B45" s="21" t="s">
        <v>33</v>
      </c>
      <c r="C45" s="8"/>
      <c r="D45" s="6"/>
      <c r="E45" s="20">
        <v>3534</v>
      </c>
      <c r="F45" s="20">
        <v>479</v>
      </c>
      <c r="G45" s="20">
        <f>E45+F45</f>
        <v>4013</v>
      </c>
      <c r="I45" s="3"/>
    </row>
    <row r="46" spans="1:256" s="1" customFormat="1" ht="32.1" customHeight="1" thickBot="1">
      <c r="A46" s="51" t="s">
        <v>70</v>
      </c>
      <c r="B46" s="27" t="s">
        <v>34</v>
      </c>
      <c r="C46" s="8"/>
      <c r="D46" s="6"/>
      <c r="E46" s="20">
        <v>4652</v>
      </c>
      <c r="F46" s="20">
        <v>1330</v>
      </c>
      <c r="G46" s="20">
        <f>E46+F46</f>
        <v>5982</v>
      </c>
      <c r="I46" s="3"/>
    </row>
    <row r="47" spans="1:256" s="1" customFormat="1" ht="27" thickTop="1">
      <c r="B47" s="8"/>
      <c r="C47" s="8"/>
      <c r="D47" s="8"/>
      <c r="E47" s="34"/>
      <c r="F47" s="34"/>
      <c r="G47" s="34"/>
      <c r="I47" s="3"/>
    </row>
    <row r="48" spans="1:256" s="36" customFormat="1" ht="26.25">
      <c r="B48" s="37"/>
      <c r="C48" s="37"/>
      <c r="D48" s="37"/>
      <c r="E48" s="38"/>
      <c r="F48" s="35"/>
      <c r="G48" s="35" t="s">
        <v>229</v>
      </c>
      <c r="H48" s="1"/>
      <c r="I48" s="39"/>
    </row>
    <row r="49" spans="2:9" s="36" customFormat="1" ht="25.5">
      <c r="H49" s="1"/>
      <c r="I49" s="39"/>
    </row>
    <row r="50" spans="2:9" s="1" customFormat="1" ht="26.25">
      <c r="B50" s="40"/>
      <c r="C50" s="8"/>
      <c r="D50" s="8"/>
      <c r="E50" s="6"/>
      <c r="F50" s="6"/>
      <c r="G50" s="6"/>
      <c r="I50" s="3"/>
    </row>
    <row r="51" spans="2:9" s="1" customFormat="1" ht="26.25">
      <c r="B51" s="41"/>
      <c r="C51" s="8"/>
      <c r="D51" s="8"/>
      <c r="E51" s="6"/>
      <c r="F51" s="6"/>
      <c r="G51" s="6"/>
      <c r="I51" s="3"/>
    </row>
  </sheetData>
  <printOptions horizontalCentered="1"/>
  <pageMargins left="0.49" right="0.28000000000000003" top="0.25" bottom="0.22" header="0.25" footer="0.2"/>
  <pageSetup paperSize="9" scale="47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V51"/>
  <sheetViews>
    <sheetView zoomScale="50" zoomScaleNormal="50" zoomScaleSheetLayoutView="25" workbookViewId="0">
      <selection activeCell="A44" sqref="A44"/>
    </sheetView>
  </sheetViews>
  <sheetFormatPr defaultColWidth="90.28515625" defaultRowHeight="12.75"/>
  <cols>
    <col min="1" max="1" width="9.140625" customWidth="1"/>
    <col min="2" max="2" width="132.140625" customWidth="1"/>
    <col min="3" max="4" width="20.28515625" hidden="1" customWidth="1"/>
    <col min="5" max="56" width="20.28515625" customWidth="1"/>
  </cols>
  <sheetData>
    <row r="1" spans="1:256" s="1" customFormat="1" ht="25.5">
      <c r="B1" s="2"/>
      <c r="E1" s="3"/>
      <c r="F1" s="3"/>
      <c r="G1" s="3"/>
      <c r="I1" s="3"/>
    </row>
    <row r="2" spans="1:256" s="1" customFormat="1" ht="25.5">
      <c r="B2" s="2"/>
      <c r="E2" s="3"/>
      <c r="F2" s="3"/>
      <c r="G2" s="3"/>
      <c r="I2" s="3"/>
    </row>
    <row r="3" spans="1:256" s="1" customFormat="1" ht="30">
      <c r="B3" s="4" t="s">
        <v>232</v>
      </c>
      <c r="C3" s="5"/>
      <c r="D3" s="5"/>
      <c r="E3" s="6"/>
      <c r="F3" s="6"/>
      <c r="G3" s="6"/>
      <c r="I3" s="3"/>
    </row>
    <row r="4" spans="1:256" s="1" customFormat="1" ht="30">
      <c r="B4" s="4"/>
      <c r="C4" s="5"/>
      <c r="D4" s="5"/>
      <c r="E4" s="6"/>
      <c r="F4" s="6"/>
      <c r="G4" s="6"/>
      <c r="I4" s="3"/>
    </row>
    <row r="5" spans="1:256" s="1" customFormat="1" ht="31.5" thickBot="1">
      <c r="B5" s="7"/>
      <c r="C5" s="8"/>
      <c r="D5" s="8"/>
      <c r="E5" s="6"/>
      <c r="F5" s="6"/>
      <c r="G5" s="6"/>
      <c r="I5" s="3"/>
    </row>
    <row r="6" spans="1:256" s="1" customFormat="1" ht="35.25" customHeight="1" thickTop="1" thickBot="1">
      <c r="B6" s="8"/>
      <c r="C6" s="8"/>
      <c r="D6" s="8"/>
      <c r="E6" s="9" t="s">
        <v>0</v>
      </c>
      <c r="F6" s="9" t="s">
        <v>1</v>
      </c>
      <c r="G6" s="9" t="s">
        <v>2</v>
      </c>
      <c r="I6" s="3"/>
    </row>
    <row r="7" spans="1:256" s="1" customFormat="1" ht="32.1" customHeight="1" thickTop="1" thickBot="1">
      <c r="B7" s="10" t="s">
        <v>3</v>
      </c>
      <c r="C7" s="11"/>
      <c r="D7" s="11"/>
      <c r="E7" s="12">
        <f>SUM(E8+E28+E41+E42+E44)</f>
        <v>76366</v>
      </c>
      <c r="F7" s="12">
        <f>SUM(F8+F28+F41+F42+F44)</f>
        <v>129546</v>
      </c>
      <c r="G7" s="12">
        <f>SUM(G8+G28+G41+G42+G44)</f>
        <v>205912</v>
      </c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</row>
    <row r="8" spans="1:256" s="1" customFormat="1" ht="32.1" customHeight="1" thickTop="1">
      <c r="A8" s="51" t="s">
        <v>35</v>
      </c>
      <c r="B8" s="15" t="s">
        <v>4</v>
      </c>
      <c r="C8" s="2"/>
      <c r="D8" s="16"/>
      <c r="E8" s="17">
        <f>SUM(E9:E27)</f>
        <v>39393</v>
      </c>
      <c r="F8" s="17">
        <f>SUM(F9:F27)</f>
        <v>69408</v>
      </c>
      <c r="G8" s="17">
        <f t="shared" ref="G8:G27" si="0">E8+F8</f>
        <v>108801</v>
      </c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</row>
    <row r="9" spans="1:256" s="1" customFormat="1" ht="32.1" customHeight="1">
      <c r="A9" s="51" t="s">
        <v>36</v>
      </c>
      <c r="B9" s="18" t="s">
        <v>5</v>
      </c>
      <c r="C9" s="2"/>
      <c r="D9" s="16"/>
      <c r="E9" s="19">
        <v>180</v>
      </c>
      <c r="F9" s="19">
        <v>216</v>
      </c>
      <c r="G9" s="20">
        <f t="shared" si="0"/>
        <v>396</v>
      </c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</row>
    <row r="10" spans="1:256" s="1" customFormat="1" ht="32.1" customHeight="1">
      <c r="A10" s="51" t="s">
        <v>37</v>
      </c>
      <c r="B10" s="21" t="s">
        <v>6</v>
      </c>
      <c r="C10" s="8"/>
      <c r="D10" s="6"/>
      <c r="E10" s="20">
        <v>2514</v>
      </c>
      <c r="F10" s="20">
        <v>1385</v>
      </c>
      <c r="G10" s="20">
        <f t="shared" si="0"/>
        <v>3899</v>
      </c>
      <c r="I10" s="3"/>
    </row>
    <row r="11" spans="1:256" s="1" customFormat="1" ht="32.1" customHeight="1">
      <c r="A11" s="51" t="s">
        <v>38</v>
      </c>
      <c r="B11" s="21" t="s">
        <v>7</v>
      </c>
      <c r="C11" s="8"/>
      <c r="D11" s="6"/>
      <c r="E11" s="20">
        <v>256</v>
      </c>
      <c r="F11" s="20">
        <v>146</v>
      </c>
      <c r="G11" s="20">
        <f t="shared" si="0"/>
        <v>402</v>
      </c>
      <c r="I11" s="3"/>
    </row>
    <row r="12" spans="1:256" s="1" customFormat="1" ht="32.1" customHeight="1">
      <c r="A12" s="51" t="s">
        <v>39</v>
      </c>
      <c r="B12" s="21" t="s">
        <v>8</v>
      </c>
      <c r="C12" s="8"/>
      <c r="D12" s="6"/>
      <c r="E12" s="20">
        <v>348</v>
      </c>
      <c r="F12" s="20">
        <v>352</v>
      </c>
      <c r="G12" s="20">
        <f t="shared" si="0"/>
        <v>700</v>
      </c>
      <c r="I12" s="3"/>
    </row>
    <row r="13" spans="1:256" s="1" customFormat="1" ht="32.1" customHeight="1">
      <c r="A13" s="51" t="s">
        <v>40</v>
      </c>
      <c r="B13" s="21" t="s">
        <v>9</v>
      </c>
      <c r="C13" s="8"/>
      <c r="D13" s="6"/>
      <c r="E13" s="20">
        <v>244</v>
      </c>
      <c r="F13" s="20">
        <v>352</v>
      </c>
      <c r="G13" s="20">
        <f t="shared" si="0"/>
        <v>596</v>
      </c>
      <c r="I13" s="3"/>
    </row>
    <row r="14" spans="1:256" s="1" customFormat="1" ht="32.1" customHeight="1">
      <c r="A14" s="51" t="s">
        <v>41</v>
      </c>
      <c r="B14" s="22" t="s">
        <v>10</v>
      </c>
      <c r="C14" s="8"/>
      <c r="D14" s="6"/>
      <c r="E14" s="23">
        <v>1121</v>
      </c>
      <c r="F14" s="23">
        <v>1052</v>
      </c>
      <c r="G14" s="23">
        <f t="shared" si="0"/>
        <v>2173</v>
      </c>
      <c r="I14" s="3"/>
    </row>
    <row r="15" spans="1:256" s="1" customFormat="1" ht="32.1" customHeight="1">
      <c r="A15" s="51" t="s">
        <v>42</v>
      </c>
      <c r="B15" s="21" t="s">
        <v>11</v>
      </c>
      <c r="C15" s="8"/>
      <c r="D15" s="6"/>
      <c r="E15" s="20">
        <v>1511</v>
      </c>
      <c r="F15" s="20">
        <v>1393</v>
      </c>
      <c r="G15" s="23">
        <f t="shared" si="0"/>
        <v>2904</v>
      </c>
      <c r="I15" s="3"/>
    </row>
    <row r="16" spans="1:256" s="1" customFormat="1" ht="32.1" customHeight="1">
      <c r="A16" s="51" t="s">
        <v>43</v>
      </c>
      <c r="B16" s="21" t="s">
        <v>12</v>
      </c>
      <c r="C16" s="8"/>
      <c r="D16" s="6"/>
      <c r="E16" s="174">
        <v>585</v>
      </c>
      <c r="F16" s="174">
        <v>1064</v>
      </c>
      <c r="G16" s="23">
        <f t="shared" si="0"/>
        <v>1649</v>
      </c>
      <c r="I16" s="3"/>
    </row>
    <row r="17" spans="1:9" s="1" customFormat="1" ht="32.1" customHeight="1">
      <c r="A17" s="51" t="s">
        <v>44</v>
      </c>
      <c r="B17" s="21" t="s">
        <v>13</v>
      </c>
      <c r="C17" s="8"/>
      <c r="D17" s="6"/>
      <c r="E17" s="20">
        <v>3837</v>
      </c>
      <c r="F17" s="20">
        <v>1033</v>
      </c>
      <c r="G17" s="23">
        <f t="shared" si="0"/>
        <v>4870</v>
      </c>
      <c r="I17" s="3"/>
    </row>
    <row r="18" spans="1:9" s="1" customFormat="1" ht="32.1" customHeight="1">
      <c r="A18" s="51" t="s">
        <v>45</v>
      </c>
      <c r="B18" s="21" t="s">
        <v>14</v>
      </c>
      <c r="C18" s="8"/>
      <c r="D18" s="6"/>
      <c r="E18" s="20">
        <v>3203</v>
      </c>
      <c r="F18" s="20">
        <v>5468</v>
      </c>
      <c r="G18" s="23">
        <f t="shared" si="0"/>
        <v>8671</v>
      </c>
      <c r="I18" s="3"/>
    </row>
    <row r="19" spans="1:9" s="1" customFormat="1" ht="32.1" customHeight="1">
      <c r="A19" s="51" t="s">
        <v>46</v>
      </c>
      <c r="B19" s="21" t="s">
        <v>15</v>
      </c>
      <c r="C19" s="8"/>
      <c r="D19" s="6"/>
      <c r="E19" s="20">
        <v>510</v>
      </c>
      <c r="F19" s="20">
        <v>473</v>
      </c>
      <c r="G19" s="23">
        <f t="shared" si="0"/>
        <v>983</v>
      </c>
      <c r="I19" s="3"/>
    </row>
    <row r="20" spans="1:9" s="1" customFormat="1" ht="32.1" customHeight="1">
      <c r="A20" s="51" t="s">
        <v>47</v>
      </c>
      <c r="B20" s="21" t="s">
        <v>17</v>
      </c>
      <c r="C20" s="8"/>
      <c r="D20" s="6"/>
      <c r="E20" s="20">
        <v>1932</v>
      </c>
      <c r="F20" s="20">
        <v>168</v>
      </c>
      <c r="G20" s="23">
        <f t="shared" si="0"/>
        <v>2100</v>
      </c>
      <c r="I20" s="3"/>
    </row>
    <row r="21" spans="1:9" s="1" customFormat="1" ht="32.1" customHeight="1">
      <c r="A21" s="51" t="s">
        <v>48</v>
      </c>
      <c r="B21" s="21" t="s">
        <v>18</v>
      </c>
      <c r="C21" s="8"/>
      <c r="D21" s="6"/>
      <c r="E21" s="20">
        <v>66</v>
      </c>
      <c r="F21" s="20">
        <v>48</v>
      </c>
      <c r="G21" s="20">
        <f t="shared" si="0"/>
        <v>114</v>
      </c>
      <c r="I21" s="3"/>
    </row>
    <row r="22" spans="1:9" s="1" customFormat="1" ht="32.1" customHeight="1">
      <c r="A22" s="51" t="s">
        <v>49</v>
      </c>
      <c r="B22" s="21" t="s">
        <v>19</v>
      </c>
      <c r="C22" s="8"/>
      <c r="D22" s="6"/>
      <c r="E22" s="20">
        <v>257</v>
      </c>
      <c r="F22" s="20">
        <v>171</v>
      </c>
      <c r="G22" s="20">
        <f t="shared" si="0"/>
        <v>428</v>
      </c>
      <c r="I22" s="3"/>
    </row>
    <row r="23" spans="1:9" s="1" customFormat="1" ht="32.1" customHeight="1">
      <c r="A23" s="51" t="s">
        <v>50</v>
      </c>
      <c r="B23" s="21" t="s">
        <v>20</v>
      </c>
      <c r="C23" s="8"/>
      <c r="D23" s="6"/>
      <c r="E23" s="20">
        <v>683</v>
      </c>
      <c r="F23" s="20">
        <v>1022</v>
      </c>
      <c r="G23" s="20">
        <f t="shared" si="0"/>
        <v>1705</v>
      </c>
      <c r="I23" s="3"/>
    </row>
    <row r="24" spans="1:9" s="1" customFormat="1" ht="32.1" customHeight="1">
      <c r="A24" s="51" t="s">
        <v>213</v>
      </c>
      <c r="B24" s="21" t="s">
        <v>21</v>
      </c>
      <c r="C24" s="8"/>
      <c r="D24" s="6"/>
      <c r="E24" s="20">
        <v>9</v>
      </c>
      <c r="F24" s="20">
        <v>10</v>
      </c>
      <c r="G24" s="20">
        <f t="shared" si="0"/>
        <v>19</v>
      </c>
      <c r="I24" s="3"/>
    </row>
    <row r="25" spans="1:9" s="1" customFormat="1" ht="32.1" customHeight="1">
      <c r="A25" s="51" t="s">
        <v>51</v>
      </c>
      <c r="B25" s="21" t="s">
        <v>22</v>
      </c>
      <c r="C25" s="8"/>
      <c r="D25" s="6"/>
      <c r="E25" s="20">
        <v>1469</v>
      </c>
      <c r="F25" s="20">
        <v>290</v>
      </c>
      <c r="G25" s="20">
        <f t="shared" si="0"/>
        <v>1759</v>
      </c>
      <c r="I25" s="3"/>
    </row>
    <row r="26" spans="1:9" s="1" customFormat="1" ht="32.1" customHeight="1" thickBot="1">
      <c r="A26" s="51" t="s">
        <v>52</v>
      </c>
      <c r="B26" s="21" t="s">
        <v>23</v>
      </c>
      <c r="C26" s="25"/>
      <c r="D26" s="25"/>
      <c r="E26" s="24">
        <v>9633</v>
      </c>
      <c r="F26" s="20">
        <v>3938</v>
      </c>
      <c r="G26" s="20">
        <f t="shared" si="0"/>
        <v>13571</v>
      </c>
      <c r="I26" s="3"/>
    </row>
    <row r="27" spans="1:9" s="1" customFormat="1" ht="32.1" customHeight="1" thickTop="1" thickBot="1">
      <c r="A27" s="51" t="s">
        <v>53</v>
      </c>
      <c r="B27" s="27" t="s">
        <v>24</v>
      </c>
      <c r="C27" s="25"/>
      <c r="D27" s="25"/>
      <c r="E27" s="175">
        <v>11035</v>
      </c>
      <c r="F27" s="178">
        <v>50827</v>
      </c>
      <c r="G27" s="178">
        <f t="shared" si="0"/>
        <v>61862</v>
      </c>
      <c r="I27" s="3"/>
    </row>
    <row r="28" spans="1:9" s="1" customFormat="1" ht="32.1" customHeight="1" thickTop="1">
      <c r="A28" s="51" t="s">
        <v>55</v>
      </c>
      <c r="B28" s="47" t="s">
        <v>27</v>
      </c>
      <c r="C28" s="28"/>
      <c r="D28" s="28"/>
      <c r="E28" s="29">
        <f>SUM(E29:E40)</f>
        <v>19054</v>
      </c>
      <c r="F28" s="29">
        <f>SUM(F29:F40)</f>
        <v>50707</v>
      </c>
      <c r="G28" s="29">
        <f>SUM(G29:G40)</f>
        <v>69761</v>
      </c>
      <c r="I28" s="3"/>
    </row>
    <row r="29" spans="1:9" s="1" customFormat="1" ht="32.1" customHeight="1">
      <c r="A29" s="51" t="s">
        <v>56</v>
      </c>
      <c r="B29" s="18" t="s">
        <v>5</v>
      </c>
      <c r="C29" s="6"/>
      <c r="D29" s="6"/>
      <c r="E29" s="19">
        <v>43</v>
      </c>
      <c r="F29" s="19">
        <v>106</v>
      </c>
      <c r="G29" s="20">
        <f t="shared" ref="G29:G42" si="1">E29+F29</f>
        <v>149</v>
      </c>
      <c r="I29" s="3"/>
    </row>
    <row r="30" spans="1:9" s="1" customFormat="1" ht="32.1" customHeight="1">
      <c r="A30" s="51" t="s">
        <v>57</v>
      </c>
      <c r="B30" s="21" t="s">
        <v>6</v>
      </c>
      <c r="C30" s="8"/>
      <c r="D30" s="6"/>
      <c r="E30" s="20">
        <v>132</v>
      </c>
      <c r="F30" s="20">
        <v>38</v>
      </c>
      <c r="G30" s="20">
        <f t="shared" si="1"/>
        <v>170</v>
      </c>
      <c r="I30" s="3"/>
    </row>
    <row r="31" spans="1:9" s="1" customFormat="1" ht="32.1" customHeight="1">
      <c r="A31" s="51" t="s">
        <v>58</v>
      </c>
      <c r="B31" s="21" t="s">
        <v>7</v>
      </c>
      <c r="C31" s="8"/>
      <c r="D31" s="6"/>
      <c r="E31" s="20">
        <v>294</v>
      </c>
      <c r="F31" s="20">
        <v>357</v>
      </c>
      <c r="G31" s="20">
        <f t="shared" si="1"/>
        <v>651</v>
      </c>
      <c r="I31" s="3"/>
    </row>
    <row r="32" spans="1:9" s="1" customFormat="1" ht="32.1" customHeight="1">
      <c r="A32" s="51" t="s">
        <v>59</v>
      </c>
      <c r="B32" s="21" t="s">
        <v>8</v>
      </c>
      <c r="C32" s="8"/>
      <c r="D32" s="6"/>
      <c r="E32" s="20">
        <v>385</v>
      </c>
      <c r="F32" s="20">
        <v>468</v>
      </c>
      <c r="G32" s="20">
        <f t="shared" si="1"/>
        <v>853</v>
      </c>
      <c r="I32" s="3"/>
    </row>
    <row r="33" spans="1:256" s="1" customFormat="1" ht="32.1" customHeight="1">
      <c r="A33" s="51" t="s">
        <v>60</v>
      </c>
      <c r="B33" s="21" t="s">
        <v>9</v>
      </c>
      <c r="C33" s="8"/>
      <c r="D33" s="6"/>
      <c r="E33" s="20">
        <v>146</v>
      </c>
      <c r="F33" s="20">
        <v>197</v>
      </c>
      <c r="G33" s="20">
        <f t="shared" si="1"/>
        <v>343</v>
      </c>
      <c r="I33" s="3"/>
    </row>
    <row r="34" spans="1:256" s="1" customFormat="1" ht="32.1" customHeight="1">
      <c r="A34" s="51" t="s">
        <v>61</v>
      </c>
      <c r="B34" s="21" t="s">
        <v>11</v>
      </c>
      <c r="C34" s="8"/>
      <c r="D34" s="6"/>
      <c r="E34" s="20">
        <v>12</v>
      </c>
      <c r="F34" s="20">
        <v>13</v>
      </c>
      <c r="G34" s="20">
        <f t="shared" si="1"/>
        <v>25</v>
      </c>
      <c r="I34" s="3"/>
    </row>
    <row r="35" spans="1:256" s="1" customFormat="1" ht="32.1" customHeight="1">
      <c r="A35" s="51" t="s">
        <v>62</v>
      </c>
      <c r="B35" s="21" t="s">
        <v>12</v>
      </c>
      <c r="C35" s="8"/>
      <c r="D35" s="6"/>
      <c r="E35" s="20">
        <v>616</v>
      </c>
      <c r="F35" s="20">
        <v>571</v>
      </c>
      <c r="G35" s="20">
        <f t="shared" si="1"/>
        <v>1187</v>
      </c>
      <c r="I35" s="3"/>
    </row>
    <row r="36" spans="1:256" s="1" customFormat="1" ht="32.1" customHeight="1">
      <c r="A36" s="51" t="s">
        <v>63</v>
      </c>
      <c r="B36" s="21" t="s">
        <v>28</v>
      </c>
      <c r="C36" s="8"/>
      <c r="D36" s="6"/>
      <c r="E36" s="20">
        <v>559</v>
      </c>
      <c r="F36" s="20">
        <v>927</v>
      </c>
      <c r="G36" s="20">
        <f t="shared" si="1"/>
        <v>1486</v>
      </c>
      <c r="I36" s="3"/>
    </row>
    <row r="37" spans="1:256" s="1" customFormat="1" ht="32.1" customHeight="1">
      <c r="A37" s="51" t="s">
        <v>64</v>
      </c>
      <c r="B37" s="21" t="s">
        <v>14</v>
      </c>
      <c r="C37" s="8"/>
      <c r="D37" s="6"/>
      <c r="E37" s="20">
        <v>1771</v>
      </c>
      <c r="F37" s="20">
        <v>1557</v>
      </c>
      <c r="G37" s="20">
        <f t="shared" si="1"/>
        <v>3328</v>
      </c>
      <c r="I37" s="3"/>
    </row>
    <row r="38" spans="1:256" s="1" customFormat="1" ht="32.1" customHeight="1">
      <c r="A38" s="51" t="s">
        <v>65</v>
      </c>
      <c r="B38" s="21" t="s">
        <v>20</v>
      </c>
      <c r="C38" s="8"/>
      <c r="D38" s="6"/>
      <c r="E38" s="20">
        <v>271</v>
      </c>
      <c r="F38" s="20">
        <v>428</v>
      </c>
      <c r="G38" s="20">
        <f t="shared" si="1"/>
        <v>699</v>
      </c>
      <c r="I38" s="3"/>
    </row>
    <row r="39" spans="1:256" s="1" customFormat="1" ht="32.1" customHeight="1">
      <c r="A39" s="51" t="s">
        <v>215</v>
      </c>
      <c r="B39" s="21" t="s">
        <v>216</v>
      </c>
      <c r="C39" s="8"/>
      <c r="D39" s="6"/>
      <c r="E39" s="20">
        <v>6816</v>
      </c>
      <c r="F39" s="20">
        <v>28075</v>
      </c>
      <c r="G39" s="20">
        <f t="shared" si="1"/>
        <v>34891</v>
      </c>
      <c r="I39" s="3"/>
    </row>
    <row r="40" spans="1:256" s="1" customFormat="1" ht="32.1" customHeight="1" thickBot="1">
      <c r="A40" s="51" t="s">
        <v>217</v>
      </c>
      <c r="B40" s="27" t="s">
        <v>88</v>
      </c>
      <c r="C40" s="25"/>
      <c r="D40" s="25"/>
      <c r="E40" s="175">
        <v>8009</v>
      </c>
      <c r="F40" s="175">
        <v>17970</v>
      </c>
      <c r="G40" s="24">
        <f t="shared" si="1"/>
        <v>25979</v>
      </c>
      <c r="I40" s="3"/>
    </row>
    <row r="41" spans="1:256" s="1" customFormat="1" ht="32.1" customHeight="1" thickTop="1" thickBot="1">
      <c r="A41" s="51" t="s">
        <v>66</v>
      </c>
      <c r="B41" s="43" t="s">
        <v>29</v>
      </c>
      <c r="C41" s="44"/>
      <c r="D41" s="44"/>
      <c r="E41" s="45">
        <v>3390</v>
      </c>
      <c r="F41" s="45">
        <v>3305</v>
      </c>
      <c r="G41" s="46">
        <f t="shared" si="1"/>
        <v>6695</v>
      </c>
      <c r="I41" s="13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</row>
    <row r="42" spans="1:256" s="1" customFormat="1" ht="32.1" customHeight="1" thickTop="1">
      <c r="A42" s="51" t="s">
        <v>67</v>
      </c>
      <c r="B42" s="47" t="s">
        <v>30</v>
      </c>
      <c r="C42" s="48"/>
      <c r="D42" s="48"/>
      <c r="E42" s="49">
        <v>6274</v>
      </c>
      <c r="F42" s="45">
        <v>4378</v>
      </c>
      <c r="G42" s="177">
        <f t="shared" si="1"/>
        <v>10652</v>
      </c>
      <c r="I42" s="13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</row>
    <row r="43" spans="1:256" s="1" customFormat="1" ht="32.1" customHeight="1" thickBot="1">
      <c r="A43" s="51"/>
      <c r="B43" s="30" t="s">
        <v>31</v>
      </c>
      <c r="C43" s="31"/>
      <c r="D43" s="31"/>
      <c r="E43" s="12"/>
      <c r="F43" s="12"/>
      <c r="G43" s="12"/>
      <c r="I43" s="13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</row>
    <row r="44" spans="1:256" s="1" customFormat="1" ht="32.1" customHeight="1" thickTop="1">
      <c r="A44" s="51" t="s">
        <v>68</v>
      </c>
      <c r="B44" s="32" t="s">
        <v>32</v>
      </c>
      <c r="C44" s="33"/>
      <c r="D44" s="33"/>
      <c r="E44" s="17">
        <f>SUM(E45:E46)</f>
        <v>8255</v>
      </c>
      <c r="F44" s="17">
        <f>SUM(F45:F46)</f>
        <v>1748</v>
      </c>
      <c r="G44" s="17">
        <f>E44+F44</f>
        <v>10003</v>
      </c>
      <c r="I44" s="13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</row>
    <row r="45" spans="1:256" s="1" customFormat="1" ht="32.1" customHeight="1">
      <c r="A45" s="51" t="s">
        <v>69</v>
      </c>
      <c r="B45" s="21" t="s">
        <v>33</v>
      </c>
      <c r="C45" s="8"/>
      <c r="D45" s="6"/>
      <c r="E45" s="20">
        <v>3625</v>
      </c>
      <c r="F45" s="20">
        <v>476</v>
      </c>
      <c r="G45" s="20">
        <f>E45+F45</f>
        <v>4101</v>
      </c>
      <c r="I45" s="3"/>
    </row>
    <row r="46" spans="1:256" s="1" customFormat="1" ht="32.1" customHeight="1" thickBot="1">
      <c r="A46" s="51" t="s">
        <v>70</v>
      </c>
      <c r="B46" s="27" t="s">
        <v>34</v>
      </c>
      <c r="C46" s="8"/>
      <c r="D46" s="6"/>
      <c r="E46" s="20">
        <v>4630</v>
      </c>
      <c r="F46" s="20">
        <v>1272</v>
      </c>
      <c r="G46" s="20">
        <f>E46+F46</f>
        <v>5902</v>
      </c>
      <c r="I46" s="3"/>
    </row>
    <row r="47" spans="1:256" s="1" customFormat="1" ht="27" thickTop="1">
      <c r="B47" s="8"/>
      <c r="C47" s="8"/>
      <c r="D47" s="8"/>
      <c r="E47" s="34"/>
      <c r="F47" s="34"/>
      <c r="G47" s="34"/>
      <c r="I47" s="3"/>
    </row>
    <row r="48" spans="1:256" s="36" customFormat="1" ht="26.25">
      <c r="B48" s="37"/>
      <c r="C48" s="37"/>
      <c r="D48" s="37"/>
      <c r="E48" s="38"/>
      <c r="F48" s="35"/>
      <c r="G48" s="35" t="s">
        <v>229</v>
      </c>
      <c r="H48" s="1"/>
      <c r="I48" s="39"/>
    </row>
    <row r="49" spans="2:9" s="36" customFormat="1" ht="25.5">
      <c r="H49" s="1"/>
      <c r="I49" s="39"/>
    </row>
    <row r="50" spans="2:9" s="1" customFormat="1" ht="26.25">
      <c r="B50" s="40"/>
      <c r="C50" s="8"/>
      <c r="D50" s="8"/>
      <c r="E50" s="6"/>
      <c r="F50" s="6"/>
      <c r="G50" s="6"/>
      <c r="I50" s="3"/>
    </row>
    <row r="51" spans="2:9" s="1" customFormat="1" ht="26.25">
      <c r="B51" s="41"/>
      <c r="C51" s="8"/>
      <c r="D51" s="8"/>
      <c r="E51" s="6"/>
      <c r="F51" s="6"/>
      <c r="G51" s="6"/>
      <c r="I51" s="3"/>
    </row>
  </sheetData>
  <printOptions horizontalCentered="1"/>
  <pageMargins left="0.49" right="0.28000000000000003" top="0.25" bottom="0.22" header="0.25" footer="0.2"/>
  <pageSetup paperSize="9" scale="47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V51"/>
  <sheetViews>
    <sheetView zoomScale="50" zoomScaleNormal="50" zoomScaleSheetLayoutView="25" workbookViewId="0">
      <selection activeCell="A44" sqref="A44"/>
    </sheetView>
  </sheetViews>
  <sheetFormatPr defaultColWidth="90.28515625" defaultRowHeight="12.75"/>
  <cols>
    <col min="1" max="1" width="9.140625" customWidth="1"/>
    <col min="2" max="2" width="132.140625" customWidth="1"/>
    <col min="3" max="4" width="20.28515625" hidden="1" customWidth="1"/>
    <col min="5" max="56" width="20.28515625" customWidth="1"/>
  </cols>
  <sheetData>
    <row r="1" spans="1:256" s="1" customFormat="1" ht="25.5">
      <c r="B1" s="2"/>
      <c r="E1" s="3"/>
      <c r="F1" s="3"/>
      <c r="G1" s="3"/>
      <c r="I1" s="3"/>
    </row>
    <row r="2" spans="1:256" s="1" customFormat="1" ht="25.5">
      <c r="B2" s="2"/>
      <c r="E2" s="3"/>
      <c r="F2" s="3"/>
      <c r="G2" s="3"/>
      <c r="I2" s="3"/>
    </row>
    <row r="3" spans="1:256" s="1" customFormat="1" ht="30">
      <c r="B3" s="4" t="s">
        <v>233</v>
      </c>
      <c r="C3" s="5"/>
      <c r="D3" s="5"/>
      <c r="E3" s="6"/>
      <c r="F3" s="6"/>
      <c r="G3" s="6"/>
      <c r="I3" s="3"/>
    </row>
    <row r="4" spans="1:256" s="1" customFormat="1" ht="30">
      <c r="B4" s="4"/>
      <c r="C4" s="5"/>
      <c r="D4" s="5"/>
      <c r="E4" s="6"/>
      <c r="F4" s="6"/>
      <c r="G4" s="6"/>
      <c r="I4" s="3"/>
    </row>
    <row r="5" spans="1:256" s="1" customFormat="1" ht="31.5" thickBot="1">
      <c r="B5" s="7"/>
      <c r="C5" s="8"/>
      <c r="D5" s="8"/>
      <c r="E5" s="6"/>
      <c r="F5" s="6"/>
      <c r="G5" s="6"/>
      <c r="I5" s="3"/>
    </row>
    <row r="6" spans="1:256" s="1" customFormat="1" ht="35.25" customHeight="1" thickTop="1" thickBot="1">
      <c r="B6" s="8"/>
      <c r="C6" s="8"/>
      <c r="D6" s="8"/>
      <c r="E6" s="9" t="s">
        <v>0</v>
      </c>
      <c r="F6" s="9" t="s">
        <v>1</v>
      </c>
      <c r="G6" s="9" t="s">
        <v>2</v>
      </c>
      <c r="I6" s="3"/>
    </row>
    <row r="7" spans="1:256" s="1" customFormat="1" ht="32.1" customHeight="1" thickTop="1" thickBot="1">
      <c r="B7" s="10" t="s">
        <v>3</v>
      </c>
      <c r="C7" s="11"/>
      <c r="D7" s="11"/>
      <c r="E7" s="12">
        <f>SUM(E8+E28+E41+E42+E44)</f>
        <v>76646</v>
      </c>
      <c r="F7" s="12">
        <f>SUM(F8+F28+F41+F42+F44)</f>
        <v>132678</v>
      </c>
      <c r="G7" s="12">
        <f>SUM(G8+G28+G41+G42+G44)</f>
        <v>209324</v>
      </c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</row>
    <row r="8" spans="1:256" s="1" customFormat="1" ht="32.1" customHeight="1" thickTop="1">
      <c r="A8" s="51" t="s">
        <v>35</v>
      </c>
      <c r="B8" s="15" t="s">
        <v>4</v>
      </c>
      <c r="C8" s="2"/>
      <c r="D8" s="16"/>
      <c r="E8" s="17">
        <f>SUM(E9:E27)</f>
        <v>39419</v>
      </c>
      <c r="F8" s="17">
        <f>SUM(F9:F27)</f>
        <v>69959</v>
      </c>
      <c r="G8" s="17">
        <f t="shared" ref="G8:G27" si="0">E8+F8</f>
        <v>109378</v>
      </c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</row>
    <row r="9" spans="1:256" s="1" customFormat="1" ht="32.1" customHeight="1">
      <c r="A9" s="51" t="s">
        <v>36</v>
      </c>
      <c r="B9" s="18" t="s">
        <v>5</v>
      </c>
      <c r="C9" s="2"/>
      <c r="D9" s="16"/>
      <c r="E9" s="19">
        <v>176</v>
      </c>
      <c r="F9" s="19">
        <v>215</v>
      </c>
      <c r="G9" s="20">
        <f t="shared" si="0"/>
        <v>391</v>
      </c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</row>
    <row r="10" spans="1:256" s="1" customFormat="1" ht="32.1" customHeight="1">
      <c r="A10" s="51" t="s">
        <v>37</v>
      </c>
      <c r="B10" s="21" t="s">
        <v>6</v>
      </c>
      <c r="C10" s="8"/>
      <c r="D10" s="6"/>
      <c r="E10" s="20">
        <v>2512</v>
      </c>
      <c r="F10" s="20">
        <v>1387</v>
      </c>
      <c r="G10" s="20">
        <f t="shared" si="0"/>
        <v>3899</v>
      </c>
      <c r="I10" s="3"/>
    </row>
    <row r="11" spans="1:256" s="1" customFormat="1" ht="32.1" customHeight="1">
      <c r="A11" s="51" t="s">
        <v>38</v>
      </c>
      <c r="B11" s="21" t="s">
        <v>7</v>
      </c>
      <c r="C11" s="8"/>
      <c r="D11" s="6"/>
      <c r="E11" s="20">
        <v>259</v>
      </c>
      <c r="F11" s="20">
        <v>151</v>
      </c>
      <c r="G11" s="20">
        <f t="shared" si="0"/>
        <v>410</v>
      </c>
      <c r="I11" s="3"/>
    </row>
    <row r="12" spans="1:256" s="1" customFormat="1" ht="32.1" customHeight="1">
      <c r="A12" s="51" t="s">
        <v>39</v>
      </c>
      <c r="B12" s="21" t="s">
        <v>8</v>
      </c>
      <c r="C12" s="8"/>
      <c r="D12" s="6"/>
      <c r="E12" s="20">
        <v>340</v>
      </c>
      <c r="F12" s="20">
        <v>347</v>
      </c>
      <c r="G12" s="20">
        <f t="shared" si="0"/>
        <v>687</v>
      </c>
      <c r="I12" s="3"/>
    </row>
    <row r="13" spans="1:256" s="1" customFormat="1" ht="32.1" customHeight="1">
      <c r="A13" s="51" t="s">
        <v>40</v>
      </c>
      <c r="B13" s="21" t="s">
        <v>9</v>
      </c>
      <c r="C13" s="8"/>
      <c r="D13" s="6"/>
      <c r="E13" s="20">
        <v>248</v>
      </c>
      <c r="F13" s="20">
        <v>346</v>
      </c>
      <c r="G13" s="20">
        <f t="shared" si="0"/>
        <v>594</v>
      </c>
      <c r="I13" s="3"/>
    </row>
    <row r="14" spans="1:256" s="1" customFormat="1" ht="32.1" customHeight="1">
      <c r="A14" s="51" t="s">
        <v>41</v>
      </c>
      <c r="B14" s="22" t="s">
        <v>10</v>
      </c>
      <c r="C14" s="8"/>
      <c r="D14" s="6"/>
      <c r="E14" s="23">
        <v>1139</v>
      </c>
      <c r="F14" s="23">
        <v>1032</v>
      </c>
      <c r="G14" s="23">
        <f t="shared" si="0"/>
        <v>2171</v>
      </c>
      <c r="I14" s="3"/>
    </row>
    <row r="15" spans="1:256" s="1" customFormat="1" ht="32.1" customHeight="1">
      <c r="A15" s="51" t="s">
        <v>42</v>
      </c>
      <c r="B15" s="21" t="s">
        <v>11</v>
      </c>
      <c r="C15" s="8"/>
      <c r="D15" s="6"/>
      <c r="E15" s="20">
        <v>1530</v>
      </c>
      <c r="F15" s="20">
        <v>1409</v>
      </c>
      <c r="G15" s="23">
        <f t="shared" si="0"/>
        <v>2939</v>
      </c>
      <c r="I15" s="3"/>
    </row>
    <row r="16" spans="1:256" s="1" customFormat="1" ht="32.1" customHeight="1">
      <c r="A16" s="51" t="s">
        <v>43</v>
      </c>
      <c r="B16" s="21" t="s">
        <v>12</v>
      </c>
      <c r="C16" s="8"/>
      <c r="D16" s="6"/>
      <c r="E16" s="174">
        <v>584</v>
      </c>
      <c r="F16" s="174">
        <v>1091</v>
      </c>
      <c r="G16" s="23">
        <f t="shared" si="0"/>
        <v>1675</v>
      </c>
      <c r="I16" s="3"/>
    </row>
    <row r="17" spans="1:9" s="1" customFormat="1" ht="32.1" customHeight="1">
      <c r="A17" s="51" t="s">
        <v>44</v>
      </c>
      <c r="B17" s="21" t="s">
        <v>13</v>
      </c>
      <c r="C17" s="8"/>
      <c r="D17" s="6"/>
      <c r="E17" s="20">
        <v>3915</v>
      </c>
      <c r="F17" s="20">
        <v>1019</v>
      </c>
      <c r="G17" s="23">
        <f t="shared" si="0"/>
        <v>4934</v>
      </c>
      <c r="I17" s="3"/>
    </row>
    <row r="18" spans="1:9" s="1" customFormat="1" ht="32.1" customHeight="1">
      <c r="A18" s="51" t="s">
        <v>45</v>
      </c>
      <c r="B18" s="21" t="s">
        <v>14</v>
      </c>
      <c r="C18" s="8"/>
      <c r="D18" s="6"/>
      <c r="E18" s="20">
        <v>3208</v>
      </c>
      <c r="F18" s="20">
        <v>5441</v>
      </c>
      <c r="G18" s="23">
        <f t="shared" si="0"/>
        <v>8649</v>
      </c>
      <c r="I18" s="3"/>
    </row>
    <row r="19" spans="1:9" s="1" customFormat="1" ht="32.1" customHeight="1">
      <c r="A19" s="51" t="s">
        <v>46</v>
      </c>
      <c r="B19" s="21" t="s">
        <v>15</v>
      </c>
      <c r="C19" s="8"/>
      <c r="D19" s="6"/>
      <c r="E19" s="20">
        <v>518</v>
      </c>
      <c r="F19" s="20">
        <v>479</v>
      </c>
      <c r="G19" s="23">
        <f t="shared" si="0"/>
        <v>997</v>
      </c>
      <c r="I19" s="3"/>
    </row>
    <row r="20" spans="1:9" s="1" customFormat="1" ht="32.1" customHeight="1">
      <c r="A20" s="51" t="s">
        <v>47</v>
      </c>
      <c r="B20" s="21" t="s">
        <v>17</v>
      </c>
      <c r="C20" s="8"/>
      <c r="D20" s="6"/>
      <c r="E20" s="20">
        <v>1914</v>
      </c>
      <c r="F20" s="20">
        <v>170</v>
      </c>
      <c r="G20" s="23">
        <f t="shared" si="0"/>
        <v>2084</v>
      </c>
      <c r="I20" s="3"/>
    </row>
    <row r="21" spans="1:9" s="1" customFormat="1" ht="32.1" customHeight="1">
      <c r="A21" s="51" t="s">
        <v>48</v>
      </c>
      <c r="B21" s="21" t="s">
        <v>18</v>
      </c>
      <c r="C21" s="8"/>
      <c r="D21" s="6"/>
      <c r="E21" s="20">
        <v>66</v>
      </c>
      <c r="F21" s="20">
        <v>47</v>
      </c>
      <c r="G21" s="20">
        <f t="shared" si="0"/>
        <v>113</v>
      </c>
      <c r="I21" s="3"/>
    </row>
    <row r="22" spans="1:9" s="1" customFormat="1" ht="32.1" customHeight="1">
      <c r="A22" s="51" t="s">
        <v>49</v>
      </c>
      <c r="B22" s="21" t="s">
        <v>19</v>
      </c>
      <c r="C22" s="8"/>
      <c r="D22" s="6"/>
      <c r="E22" s="20">
        <v>253</v>
      </c>
      <c r="F22" s="20">
        <v>162</v>
      </c>
      <c r="G22" s="20">
        <f t="shared" si="0"/>
        <v>415</v>
      </c>
      <c r="I22" s="3"/>
    </row>
    <row r="23" spans="1:9" s="1" customFormat="1" ht="32.1" customHeight="1">
      <c r="A23" s="51" t="s">
        <v>50</v>
      </c>
      <c r="B23" s="21" t="s">
        <v>20</v>
      </c>
      <c r="C23" s="8"/>
      <c r="D23" s="6"/>
      <c r="E23" s="20">
        <v>696</v>
      </c>
      <c r="F23" s="20">
        <v>1055</v>
      </c>
      <c r="G23" s="20">
        <f t="shared" si="0"/>
        <v>1751</v>
      </c>
      <c r="I23" s="3"/>
    </row>
    <row r="24" spans="1:9" s="1" customFormat="1" ht="32.1" customHeight="1">
      <c r="A24" s="51" t="s">
        <v>213</v>
      </c>
      <c r="B24" s="21" t="s">
        <v>21</v>
      </c>
      <c r="C24" s="8"/>
      <c r="D24" s="6"/>
      <c r="E24" s="20">
        <v>9</v>
      </c>
      <c r="F24" s="20">
        <v>11</v>
      </c>
      <c r="G24" s="20">
        <f t="shared" si="0"/>
        <v>20</v>
      </c>
      <c r="I24" s="3"/>
    </row>
    <row r="25" spans="1:9" s="1" customFormat="1" ht="32.1" customHeight="1">
      <c r="A25" s="51" t="s">
        <v>51</v>
      </c>
      <c r="B25" s="21" t="s">
        <v>22</v>
      </c>
      <c r="C25" s="8"/>
      <c r="D25" s="6"/>
      <c r="E25" s="20">
        <v>1464</v>
      </c>
      <c r="F25" s="20">
        <v>286</v>
      </c>
      <c r="G25" s="20">
        <f t="shared" si="0"/>
        <v>1750</v>
      </c>
      <c r="I25" s="3"/>
    </row>
    <row r="26" spans="1:9" s="1" customFormat="1" ht="32.1" customHeight="1" thickBot="1">
      <c r="A26" s="51" t="s">
        <v>52</v>
      </c>
      <c r="B26" s="21" t="s">
        <v>23</v>
      </c>
      <c r="C26" s="25"/>
      <c r="D26" s="25"/>
      <c r="E26" s="24">
        <v>9508</v>
      </c>
      <c r="F26" s="24">
        <v>3931</v>
      </c>
      <c r="G26" s="24">
        <f t="shared" si="0"/>
        <v>13439</v>
      </c>
      <c r="I26" s="3"/>
    </row>
    <row r="27" spans="1:9" s="1" customFormat="1" ht="32.1" customHeight="1" thickTop="1" thickBot="1">
      <c r="A27" s="51" t="s">
        <v>53</v>
      </c>
      <c r="B27" s="27" t="s">
        <v>24</v>
      </c>
      <c r="C27" s="25"/>
      <c r="D27" s="25"/>
      <c r="E27" s="175">
        <v>11080</v>
      </c>
      <c r="F27" s="175">
        <v>51380</v>
      </c>
      <c r="G27" s="175">
        <f t="shared" si="0"/>
        <v>62460</v>
      </c>
      <c r="I27" s="3"/>
    </row>
    <row r="28" spans="1:9" s="1" customFormat="1" ht="32.1" customHeight="1" thickTop="1">
      <c r="A28" s="51" t="s">
        <v>55</v>
      </c>
      <c r="B28" s="47" t="s">
        <v>27</v>
      </c>
      <c r="C28" s="28"/>
      <c r="D28" s="28"/>
      <c r="E28" s="29">
        <f>SUM(E29:E40)</f>
        <v>19518</v>
      </c>
      <c r="F28" s="29">
        <f>SUM(F29:F40)</f>
        <v>53304</v>
      </c>
      <c r="G28" s="29">
        <f>SUM(G29:G40)</f>
        <v>72822</v>
      </c>
      <c r="I28" s="3"/>
    </row>
    <row r="29" spans="1:9" s="1" customFormat="1" ht="32.1" customHeight="1">
      <c r="A29" s="51" t="s">
        <v>56</v>
      </c>
      <c r="B29" s="18" t="s">
        <v>5</v>
      </c>
      <c r="C29" s="6"/>
      <c r="D29" s="6"/>
      <c r="E29" s="19">
        <v>42</v>
      </c>
      <c r="F29" s="19">
        <v>105</v>
      </c>
      <c r="G29" s="20">
        <f t="shared" ref="G29:G42" si="1">E29+F29</f>
        <v>147</v>
      </c>
      <c r="I29" s="3"/>
    </row>
    <row r="30" spans="1:9" s="1" customFormat="1" ht="32.1" customHeight="1">
      <c r="A30" s="51" t="s">
        <v>57</v>
      </c>
      <c r="B30" s="21" t="s">
        <v>6</v>
      </c>
      <c r="C30" s="8"/>
      <c r="D30" s="6"/>
      <c r="E30" s="20">
        <v>122</v>
      </c>
      <c r="F30" s="20">
        <v>36</v>
      </c>
      <c r="G30" s="20">
        <f t="shared" si="1"/>
        <v>158</v>
      </c>
      <c r="I30" s="3"/>
    </row>
    <row r="31" spans="1:9" s="1" customFormat="1" ht="32.1" customHeight="1">
      <c r="A31" s="51" t="s">
        <v>58</v>
      </c>
      <c r="B31" s="21" t="s">
        <v>7</v>
      </c>
      <c r="C31" s="8"/>
      <c r="D31" s="6"/>
      <c r="E31" s="20">
        <v>289</v>
      </c>
      <c r="F31" s="20">
        <v>348</v>
      </c>
      <c r="G31" s="20">
        <f t="shared" si="1"/>
        <v>637</v>
      </c>
      <c r="I31" s="3"/>
    </row>
    <row r="32" spans="1:9" s="1" customFormat="1" ht="32.1" customHeight="1">
      <c r="A32" s="51" t="s">
        <v>59</v>
      </c>
      <c r="B32" s="21" t="s">
        <v>8</v>
      </c>
      <c r="C32" s="8"/>
      <c r="D32" s="6"/>
      <c r="E32" s="20">
        <v>389</v>
      </c>
      <c r="F32" s="20">
        <v>454</v>
      </c>
      <c r="G32" s="20">
        <f t="shared" si="1"/>
        <v>843</v>
      </c>
      <c r="I32" s="3"/>
    </row>
    <row r="33" spans="1:256" s="1" customFormat="1" ht="32.1" customHeight="1">
      <c r="A33" s="51" t="s">
        <v>60</v>
      </c>
      <c r="B33" s="21" t="s">
        <v>9</v>
      </c>
      <c r="C33" s="8"/>
      <c r="D33" s="6"/>
      <c r="E33" s="20">
        <v>193</v>
      </c>
      <c r="F33" s="20">
        <v>231</v>
      </c>
      <c r="G33" s="20">
        <f t="shared" si="1"/>
        <v>424</v>
      </c>
      <c r="I33" s="3"/>
    </row>
    <row r="34" spans="1:256" s="1" customFormat="1" ht="32.1" customHeight="1">
      <c r="A34" s="51" t="s">
        <v>61</v>
      </c>
      <c r="B34" s="21" t="s">
        <v>11</v>
      </c>
      <c r="C34" s="8"/>
      <c r="D34" s="6"/>
      <c r="E34" s="20">
        <v>12</v>
      </c>
      <c r="F34" s="20">
        <v>12</v>
      </c>
      <c r="G34" s="20">
        <f t="shared" si="1"/>
        <v>24</v>
      </c>
      <c r="I34" s="3"/>
    </row>
    <row r="35" spans="1:256" s="1" customFormat="1" ht="32.1" customHeight="1">
      <c r="A35" s="51" t="s">
        <v>62</v>
      </c>
      <c r="B35" s="21" t="s">
        <v>12</v>
      </c>
      <c r="C35" s="8"/>
      <c r="D35" s="6"/>
      <c r="E35" s="20">
        <v>632</v>
      </c>
      <c r="F35" s="20">
        <v>601</v>
      </c>
      <c r="G35" s="20">
        <f t="shared" si="1"/>
        <v>1233</v>
      </c>
      <c r="I35" s="3"/>
    </row>
    <row r="36" spans="1:256" s="1" customFormat="1" ht="32.1" customHeight="1">
      <c r="A36" s="51" t="s">
        <v>63</v>
      </c>
      <c r="B36" s="21" t="s">
        <v>28</v>
      </c>
      <c r="C36" s="8"/>
      <c r="D36" s="6"/>
      <c r="E36" s="20">
        <v>559</v>
      </c>
      <c r="F36" s="20">
        <v>956</v>
      </c>
      <c r="G36" s="20">
        <f t="shared" si="1"/>
        <v>1515</v>
      </c>
      <c r="I36" s="3"/>
    </row>
    <row r="37" spans="1:256" s="1" customFormat="1" ht="32.1" customHeight="1">
      <c r="A37" s="51" t="s">
        <v>64</v>
      </c>
      <c r="B37" s="21" t="s">
        <v>14</v>
      </c>
      <c r="C37" s="8"/>
      <c r="D37" s="6"/>
      <c r="E37" s="20">
        <v>1760</v>
      </c>
      <c r="F37" s="20">
        <v>1566</v>
      </c>
      <c r="G37" s="20">
        <f t="shared" si="1"/>
        <v>3326</v>
      </c>
      <c r="I37" s="3"/>
    </row>
    <row r="38" spans="1:256" s="1" customFormat="1" ht="32.1" customHeight="1">
      <c r="A38" s="51" t="s">
        <v>65</v>
      </c>
      <c r="B38" s="21" t="s">
        <v>20</v>
      </c>
      <c r="C38" s="8"/>
      <c r="D38" s="6"/>
      <c r="E38" s="20">
        <v>277</v>
      </c>
      <c r="F38" s="20">
        <v>423</v>
      </c>
      <c r="G38" s="20">
        <f t="shared" si="1"/>
        <v>700</v>
      </c>
      <c r="I38" s="3"/>
    </row>
    <row r="39" spans="1:256" s="1" customFormat="1" ht="32.1" customHeight="1">
      <c r="A39" s="51" t="s">
        <v>215</v>
      </c>
      <c r="B39" s="21" t="s">
        <v>216</v>
      </c>
      <c r="C39" s="8"/>
      <c r="D39" s="6"/>
      <c r="E39" s="20">
        <v>7003</v>
      </c>
      <c r="F39" s="20">
        <v>29380</v>
      </c>
      <c r="G39" s="20">
        <f t="shared" si="1"/>
        <v>36383</v>
      </c>
      <c r="I39" s="3"/>
    </row>
    <row r="40" spans="1:256" s="1" customFormat="1" ht="32.1" customHeight="1" thickBot="1">
      <c r="A40" s="51" t="s">
        <v>217</v>
      </c>
      <c r="B40" s="27" t="s">
        <v>88</v>
      </c>
      <c r="C40" s="25"/>
      <c r="D40" s="25"/>
      <c r="E40" s="175">
        <v>8240</v>
      </c>
      <c r="F40" s="175">
        <v>19192</v>
      </c>
      <c r="G40" s="24">
        <f t="shared" si="1"/>
        <v>27432</v>
      </c>
      <c r="I40" s="3"/>
    </row>
    <row r="41" spans="1:256" s="1" customFormat="1" ht="32.1" customHeight="1" thickTop="1" thickBot="1">
      <c r="A41" s="51" t="s">
        <v>66</v>
      </c>
      <c r="B41" s="43" t="s">
        <v>29</v>
      </c>
      <c r="C41" s="44"/>
      <c r="D41" s="44"/>
      <c r="E41" s="45">
        <v>3358</v>
      </c>
      <c r="F41" s="45">
        <v>3392</v>
      </c>
      <c r="G41" s="46">
        <f t="shared" si="1"/>
        <v>6750</v>
      </c>
      <c r="I41" s="13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</row>
    <row r="42" spans="1:256" s="1" customFormat="1" ht="32.1" customHeight="1" thickTop="1">
      <c r="A42" s="51" t="s">
        <v>67</v>
      </c>
      <c r="B42" s="47" t="s">
        <v>30</v>
      </c>
      <c r="C42" s="48"/>
      <c r="D42" s="48"/>
      <c r="E42" s="49">
        <v>6064</v>
      </c>
      <c r="F42" s="45">
        <v>4287</v>
      </c>
      <c r="G42" s="177">
        <f t="shared" si="1"/>
        <v>10351</v>
      </c>
      <c r="I42" s="13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</row>
    <row r="43" spans="1:256" s="1" customFormat="1" ht="32.1" customHeight="1" thickBot="1">
      <c r="A43" s="51"/>
      <c r="B43" s="30" t="s">
        <v>31</v>
      </c>
      <c r="C43" s="31"/>
      <c r="D43" s="31"/>
      <c r="E43" s="12"/>
      <c r="F43" s="12"/>
      <c r="G43" s="12"/>
      <c r="I43" s="13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</row>
    <row r="44" spans="1:256" s="1" customFormat="1" ht="32.1" customHeight="1" thickTop="1">
      <c r="A44" s="51" t="s">
        <v>68</v>
      </c>
      <c r="B44" s="32" t="s">
        <v>32</v>
      </c>
      <c r="C44" s="33"/>
      <c r="D44" s="33"/>
      <c r="E44" s="17">
        <f>SUM(E45:E46)</f>
        <v>8287</v>
      </c>
      <c r="F44" s="17">
        <f>SUM(F45:F46)</f>
        <v>1736</v>
      </c>
      <c r="G44" s="17">
        <f>E44+F44</f>
        <v>10023</v>
      </c>
      <c r="I44" s="13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</row>
    <row r="45" spans="1:256" s="1" customFormat="1" ht="32.1" customHeight="1">
      <c r="A45" s="51" t="s">
        <v>69</v>
      </c>
      <c r="B45" s="21" t="s">
        <v>33</v>
      </c>
      <c r="C45" s="8"/>
      <c r="D45" s="6"/>
      <c r="E45" s="20">
        <v>3630</v>
      </c>
      <c r="F45" s="20">
        <v>488</v>
      </c>
      <c r="G45" s="20">
        <f>E45+F45</f>
        <v>4118</v>
      </c>
      <c r="I45" s="3"/>
    </row>
    <row r="46" spans="1:256" s="1" customFormat="1" ht="32.1" customHeight="1" thickBot="1">
      <c r="A46" s="51" t="s">
        <v>70</v>
      </c>
      <c r="B46" s="27" t="s">
        <v>34</v>
      </c>
      <c r="C46" s="8"/>
      <c r="D46" s="6"/>
      <c r="E46" s="20">
        <v>4657</v>
      </c>
      <c r="F46" s="20">
        <v>1248</v>
      </c>
      <c r="G46" s="20">
        <f>E46+F46</f>
        <v>5905</v>
      </c>
      <c r="I46" s="3"/>
    </row>
    <row r="47" spans="1:256" s="1" customFormat="1" ht="27" thickTop="1">
      <c r="B47" s="8"/>
      <c r="C47" s="8"/>
      <c r="D47" s="8"/>
      <c r="E47" s="34"/>
      <c r="F47" s="34"/>
      <c r="G47" s="34"/>
      <c r="I47" s="3"/>
    </row>
    <row r="48" spans="1:256" s="36" customFormat="1" ht="26.25">
      <c r="B48" s="37"/>
      <c r="C48" s="37"/>
      <c r="D48" s="37"/>
      <c r="E48" s="38"/>
      <c r="F48" s="35"/>
      <c r="G48" s="35" t="s">
        <v>229</v>
      </c>
      <c r="H48" s="1"/>
      <c r="I48" s="39"/>
    </row>
    <row r="49" spans="2:9" s="36" customFormat="1" ht="25.5">
      <c r="H49" s="1"/>
      <c r="I49" s="39"/>
    </row>
    <row r="50" spans="2:9" s="1" customFormat="1" ht="26.25">
      <c r="B50" s="40"/>
      <c r="C50" s="8"/>
      <c r="D50" s="8"/>
      <c r="E50" s="6"/>
      <c r="F50" s="6"/>
      <c r="G50" s="6"/>
      <c r="I50" s="3"/>
    </row>
    <row r="51" spans="2:9" s="1" customFormat="1" ht="26.25">
      <c r="B51" s="41"/>
      <c r="C51" s="8"/>
      <c r="D51" s="8"/>
      <c r="E51" s="6"/>
      <c r="F51" s="6"/>
      <c r="G51" s="6"/>
      <c r="I51" s="3"/>
    </row>
  </sheetData>
  <printOptions horizontalCentered="1"/>
  <pageMargins left="0.49" right="0.28000000000000003" top="0.25" bottom="0.22" header="0.25" footer="0.2"/>
  <pageSetup paperSize="9" scale="47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V51"/>
  <sheetViews>
    <sheetView zoomScale="50" zoomScaleNormal="50" zoomScaleSheetLayoutView="25" workbookViewId="0">
      <selection activeCell="A44" sqref="A44"/>
    </sheetView>
  </sheetViews>
  <sheetFormatPr defaultColWidth="90.28515625" defaultRowHeight="12.75"/>
  <cols>
    <col min="1" max="1" width="9.140625" customWidth="1"/>
    <col min="2" max="2" width="132.140625" customWidth="1"/>
    <col min="3" max="4" width="20.28515625" hidden="1" customWidth="1"/>
    <col min="5" max="56" width="20.28515625" customWidth="1"/>
  </cols>
  <sheetData>
    <row r="1" spans="1:256" s="1" customFormat="1" ht="25.5">
      <c r="B1" s="2"/>
      <c r="E1" s="3"/>
      <c r="F1" s="3"/>
      <c r="G1" s="3"/>
      <c r="I1" s="3"/>
    </row>
    <row r="2" spans="1:256" s="1" customFormat="1" ht="25.5">
      <c r="B2" s="2"/>
      <c r="E2" s="3"/>
      <c r="F2" s="3"/>
      <c r="G2" s="3"/>
      <c r="I2" s="3"/>
    </row>
    <row r="3" spans="1:256" s="1" customFormat="1" ht="30">
      <c r="B3" s="4" t="s">
        <v>234</v>
      </c>
      <c r="C3" s="5"/>
      <c r="D3" s="5"/>
      <c r="E3" s="6"/>
      <c r="F3" s="6"/>
      <c r="G3" s="6"/>
      <c r="I3" s="3"/>
    </row>
    <row r="4" spans="1:256" s="1" customFormat="1" ht="30">
      <c r="B4" s="4"/>
      <c r="C4" s="5"/>
      <c r="D4" s="5"/>
      <c r="E4" s="6"/>
      <c r="F4" s="6"/>
      <c r="G4" s="6"/>
      <c r="I4" s="3"/>
    </row>
    <row r="5" spans="1:256" s="1" customFormat="1" ht="31.5" thickBot="1">
      <c r="B5" s="7"/>
      <c r="C5" s="8"/>
      <c r="D5" s="8"/>
      <c r="E5" s="6"/>
      <c r="F5" s="6"/>
      <c r="G5" s="6"/>
      <c r="I5" s="3"/>
    </row>
    <row r="6" spans="1:256" s="1" customFormat="1" ht="35.25" customHeight="1" thickTop="1" thickBot="1">
      <c r="B6" s="8"/>
      <c r="C6" s="8"/>
      <c r="D6" s="8"/>
      <c r="E6" s="9" t="s">
        <v>0</v>
      </c>
      <c r="F6" s="9" t="s">
        <v>1</v>
      </c>
      <c r="G6" s="9" t="s">
        <v>2</v>
      </c>
      <c r="I6" s="3"/>
    </row>
    <row r="7" spans="1:256" s="1" customFormat="1" ht="32.1" customHeight="1" thickTop="1" thickBot="1">
      <c r="B7" s="10" t="s">
        <v>3</v>
      </c>
      <c r="C7" s="11"/>
      <c r="D7" s="11"/>
      <c r="E7" s="12">
        <f>SUM(E8+E28+E41+E42+E44)</f>
        <v>77129</v>
      </c>
      <c r="F7" s="12">
        <f>SUM(F8+F28+F41+F42+F44)</f>
        <v>133722</v>
      </c>
      <c r="G7" s="12">
        <f>SUM(G8+G28+G41+G42+G44)</f>
        <v>210851</v>
      </c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</row>
    <row r="8" spans="1:256" s="1" customFormat="1" ht="32.1" customHeight="1" thickTop="1">
      <c r="A8" s="51" t="s">
        <v>35</v>
      </c>
      <c r="B8" s="15" t="s">
        <v>4</v>
      </c>
      <c r="C8" s="2"/>
      <c r="D8" s="16"/>
      <c r="E8" s="17">
        <f>SUM(E9:E27)</f>
        <v>39533</v>
      </c>
      <c r="F8" s="17">
        <f>SUM(F9:F27)</f>
        <v>70604</v>
      </c>
      <c r="G8" s="17">
        <f t="shared" ref="G8:G27" si="0">E8+F8</f>
        <v>110137</v>
      </c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</row>
    <row r="9" spans="1:256" s="1" customFormat="1" ht="32.1" customHeight="1">
      <c r="A9" s="51" t="s">
        <v>36</v>
      </c>
      <c r="B9" s="18" t="s">
        <v>5</v>
      </c>
      <c r="C9" s="2"/>
      <c r="D9" s="16"/>
      <c r="E9" s="19">
        <v>175</v>
      </c>
      <c r="F9" s="19">
        <v>217</v>
      </c>
      <c r="G9" s="20">
        <f t="shared" si="0"/>
        <v>392</v>
      </c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</row>
    <row r="10" spans="1:256" s="1" customFormat="1" ht="32.1" customHeight="1">
      <c r="A10" s="51" t="s">
        <v>37</v>
      </c>
      <c r="B10" s="21" t="s">
        <v>6</v>
      </c>
      <c r="C10" s="8"/>
      <c r="D10" s="6"/>
      <c r="E10" s="20">
        <v>2496</v>
      </c>
      <c r="F10" s="20">
        <v>1400</v>
      </c>
      <c r="G10" s="20">
        <f t="shared" si="0"/>
        <v>3896</v>
      </c>
      <c r="I10" s="3"/>
    </row>
    <row r="11" spans="1:256" s="1" customFormat="1" ht="32.1" customHeight="1">
      <c r="A11" s="51" t="s">
        <v>38</v>
      </c>
      <c r="B11" s="21" t="s">
        <v>7</v>
      </c>
      <c r="C11" s="8"/>
      <c r="D11" s="6"/>
      <c r="E11" s="20">
        <v>271</v>
      </c>
      <c r="F11" s="20">
        <v>155</v>
      </c>
      <c r="G11" s="20">
        <f t="shared" si="0"/>
        <v>426</v>
      </c>
      <c r="I11" s="3"/>
    </row>
    <row r="12" spans="1:256" s="1" customFormat="1" ht="32.1" customHeight="1">
      <c r="A12" s="51" t="s">
        <v>39</v>
      </c>
      <c r="B12" s="21" t="s">
        <v>8</v>
      </c>
      <c r="C12" s="8"/>
      <c r="D12" s="6"/>
      <c r="E12" s="20">
        <v>336</v>
      </c>
      <c r="F12" s="20">
        <v>344</v>
      </c>
      <c r="G12" s="20">
        <f t="shared" si="0"/>
        <v>680</v>
      </c>
      <c r="I12" s="3"/>
    </row>
    <row r="13" spans="1:256" s="1" customFormat="1" ht="32.1" customHeight="1">
      <c r="A13" s="51" t="s">
        <v>40</v>
      </c>
      <c r="B13" s="21" t="s">
        <v>9</v>
      </c>
      <c r="C13" s="8"/>
      <c r="D13" s="6"/>
      <c r="E13" s="20">
        <v>251</v>
      </c>
      <c r="F13" s="20">
        <v>347</v>
      </c>
      <c r="G13" s="20">
        <f t="shared" si="0"/>
        <v>598</v>
      </c>
      <c r="I13" s="3"/>
    </row>
    <row r="14" spans="1:256" s="1" customFormat="1" ht="32.1" customHeight="1">
      <c r="A14" s="51" t="s">
        <v>41</v>
      </c>
      <c r="B14" s="22" t="s">
        <v>10</v>
      </c>
      <c r="C14" s="8"/>
      <c r="D14" s="6"/>
      <c r="E14" s="23">
        <v>1150</v>
      </c>
      <c r="F14" s="23">
        <v>1058</v>
      </c>
      <c r="G14" s="23">
        <f t="shared" si="0"/>
        <v>2208</v>
      </c>
      <c r="I14" s="3"/>
    </row>
    <row r="15" spans="1:256" s="1" customFormat="1" ht="32.1" customHeight="1">
      <c r="A15" s="51" t="s">
        <v>42</v>
      </c>
      <c r="B15" s="21" t="s">
        <v>11</v>
      </c>
      <c r="C15" s="8"/>
      <c r="D15" s="6"/>
      <c r="E15" s="20">
        <v>1547</v>
      </c>
      <c r="F15" s="20">
        <v>1440</v>
      </c>
      <c r="G15" s="23">
        <f t="shared" si="0"/>
        <v>2987</v>
      </c>
      <c r="I15" s="3"/>
    </row>
    <row r="16" spans="1:256" s="1" customFormat="1" ht="32.1" customHeight="1">
      <c r="A16" s="51" t="s">
        <v>43</v>
      </c>
      <c r="B16" s="21" t="s">
        <v>12</v>
      </c>
      <c r="C16" s="8"/>
      <c r="D16" s="6"/>
      <c r="E16" s="174">
        <v>579</v>
      </c>
      <c r="F16" s="174">
        <v>1090</v>
      </c>
      <c r="G16" s="23">
        <f t="shared" si="0"/>
        <v>1669</v>
      </c>
      <c r="I16" s="3"/>
    </row>
    <row r="17" spans="1:9" s="1" customFormat="1" ht="32.1" customHeight="1">
      <c r="A17" s="51" t="s">
        <v>44</v>
      </c>
      <c r="B17" s="21" t="s">
        <v>13</v>
      </c>
      <c r="C17" s="8"/>
      <c r="D17" s="6"/>
      <c r="E17" s="20">
        <v>3933</v>
      </c>
      <c r="F17" s="20">
        <v>1031</v>
      </c>
      <c r="G17" s="23">
        <f t="shared" si="0"/>
        <v>4964</v>
      </c>
      <c r="I17" s="3"/>
    </row>
    <row r="18" spans="1:9" s="1" customFormat="1" ht="32.1" customHeight="1">
      <c r="A18" s="51" t="s">
        <v>45</v>
      </c>
      <c r="B18" s="21" t="s">
        <v>14</v>
      </c>
      <c r="C18" s="8"/>
      <c r="D18" s="6"/>
      <c r="E18" s="20">
        <v>3260</v>
      </c>
      <c r="F18" s="20">
        <v>5574</v>
      </c>
      <c r="G18" s="23">
        <f t="shared" si="0"/>
        <v>8834</v>
      </c>
      <c r="I18" s="3"/>
    </row>
    <row r="19" spans="1:9" s="1" customFormat="1" ht="32.1" customHeight="1">
      <c r="A19" s="51" t="s">
        <v>46</v>
      </c>
      <c r="B19" s="21" t="s">
        <v>15</v>
      </c>
      <c r="C19" s="8"/>
      <c r="D19" s="6"/>
      <c r="E19" s="20">
        <v>528</v>
      </c>
      <c r="F19" s="20">
        <v>490</v>
      </c>
      <c r="G19" s="23">
        <f t="shared" si="0"/>
        <v>1018</v>
      </c>
      <c r="I19" s="3"/>
    </row>
    <row r="20" spans="1:9" s="1" customFormat="1" ht="32.1" customHeight="1">
      <c r="A20" s="51" t="s">
        <v>47</v>
      </c>
      <c r="B20" s="21" t="s">
        <v>17</v>
      </c>
      <c r="C20" s="8"/>
      <c r="D20" s="6"/>
      <c r="E20" s="20">
        <v>1866</v>
      </c>
      <c r="F20" s="20">
        <v>167</v>
      </c>
      <c r="G20" s="23">
        <f t="shared" si="0"/>
        <v>2033</v>
      </c>
      <c r="I20" s="3"/>
    </row>
    <row r="21" spans="1:9" s="1" customFormat="1" ht="32.1" customHeight="1">
      <c r="A21" s="51" t="s">
        <v>48</v>
      </c>
      <c r="B21" s="21" t="s">
        <v>18</v>
      </c>
      <c r="C21" s="8"/>
      <c r="D21" s="6"/>
      <c r="E21" s="20">
        <v>66</v>
      </c>
      <c r="F21" s="20">
        <v>47</v>
      </c>
      <c r="G21" s="20">
        <f t="shared" si="0"/>
        <v>113</v>
      </c>
      <c r="I21" s="3"/>
    </row>
    <row r="22" spans="1:9" s="1" customFormat="1" ht="32.1" customHeight="1">
      <c r="A22" s="51" t="s">
        <v>49</v>
      </c>
      <c r="B22" s="21" t="s">
        <v>19</v>
      </c>
      <c r="C22" s="8"/>
      <c r="D22" s="6"/>
      <c r="E22" s="20">
        <v>257</v>
      </c>
      <c r="F22" s="20">
        <v>167</v>
      </c>
      <c r="G22" s="20">
        <f t="shared" si="0"/>
        <v>424</v>
      </c>
      <c r="I22" s="3"/>
    </row>
    <row r="23" spans="1:9" s="1" customFormat="1" ht="32.1" customHeight="1">
      <c r="A23" s="51" t="s">
        <v>50</v>
      </c>
      <c r="B23" s="21" t="s">
        <v>20</v>
      </c>
      <c r="C23" s="8"/>
      <c r="D23" s="6"/>
      <c r="E23" s="20">
        <v>713</v>
      </c>
      <c r="F23" s="20">
        <v>1069</v>
      </c>
      <c r="G23" s="20">
        <f t="shared" si="0"/>
        <v>1782</v>
      </c>
      <c r="I23" s="3"/>
    </row>
    <row r="24" spans="1:9" s="1" customFormat="1" ht="32.1" customHeight="1">
      <c r="A24" s="51" t="s">
        <v>213</v>
      </c>
      <c r="B24" s="21" t="s">
        <v>21</v>
      </c>
      <c r="C24" s="8"/>
      <c r="D24" s="6"/>
      <c r="E24" s="20">
        <v>8</v>
      </c>
      <c r="F24" s="20">
        <v>13</v>
      </c>
      <c r="G24" s="20">
        <f t="shared" si="0"/>
        <v>21</v>
      </c>
      <c r="I24" s="3"/>
    </row>
    <row r="25" spans="1:9" s="1" customFormat="1" ht="32.1" customHeight="1">
      <c r="A25" s="51" t="s">
        <v>51</v>
      </c>
      <c r="B25" s="21" t="s">
        <v>22</v>
      </c>
      <c r="C25" s="8"/>
      <c r="D25" s="6"/>
      <c r="E25" s="20">
        <v>1449</v>
      </c>
      <c r="F25" s="20">
        <v>284</v>
      </c>
      <c r="G25" s="20">
        <f t="shared" si="0"/>
        <v>1733</v>
      </c>
      <c r="I25" s="3"/>
    </row>
    <row r="26" spans="1:9" s="1" customFormat="1" ht="32.1" customHeight="1" thickBot="1">
      <c r="A26" s="51" t="s">
        <v>52</v>
      </c>
      <c r="B26" s="21" t="s">
        <v>23</v>
      </c>
      <c r="C26" s="25"/>
      <c r="D26" s="25"/>
      <c r="E26" s="24">
        <v>9425</v>
      </c>
      <c r="F26" s="20">
        <v>3923</v>
      </c>
      <c r="G26" s="20">
        <f t="shared" si="0"/>
        <v>13348</v>
      </c>
      <c r="I26" s="3"/>
    </row>
    <row r="27" spans="1:9" s="1" customFormat="1" ht="32.1" customHeight="1" thickTop="1" thickBot="1">
      <c r="A27" s="51" t="s">
        <v>53</v>
      </c>
      <c r="B27" s="27" t="s">
        <v>24</v>
      </c>
      <c r="C27" s="25"/>
      <c r="D27" s="25"/>
      <c r="E27" s="175">
        <v>11223</v>
      </c>
      <c r="F27" s="178">
        <v>51788</v>
      </c>
      <c r="G27" s="178">
        <f t="shared" si="0"/>
        <v>63011</v>
      </c>
      <c r="I27" s="3"/>
    </row>
    <row r="28" spans="1:9" s="1" customFormat="1" ht="32.1" customHeight="1" thickTop="1">
      <c r="A28" s="51" t="s">
        <v>55</v>
      </c>
      <c r="B28" s="47" t="s">
        <v>27</v>
      </c>
      <c r="C28" s="28"/>
      <c r="D28" s="28"/>
      <c r="E28" s="29">
        <f>SUM(E29:E40)</f>
        <v>19746</v>
      </c>
      <c r="F28" s="29">
        <f>SUM(F29:F40)</f>
        <v>53485</v>
      </c>
      <c r="G28" s="29">
        <f>SUM(G29:G40)</f>
        <v>73231</v>
      </c>
      <c r="I28" s="3"/>
    </row>
    <row r="29" spans="1:9" s="1" customFormat="1" ht="32.1" customHeight="1">
      <c r="A29" s="51" t="s">
        <v>56</v>
      </c>
      <c r="B29" s="18" t="s">
        <v>5</v>
      </c>
      <c r="C29" s="6"/>
      <c r="D29" s="6"/>
      <c r="E29" s="19">
        <v>41</v>
      </c>
      <c r="F29" s="19">
        <v>100</v>
      </c>
      <c r="G29" s="20">
        <f t="shared" ref="G29:G42" si="1">E29+F29</f>
        <v>141</v>
      </c>
      <c r="I29" s="3"/>
    </row>
    <row r="30" spans="1:9" s="1" customFormat="1" ht="32.1" customHeight="1">
      <c r="A30" s="51" t="s">
        <v>57</v>
      </c>
      <c r="B30" s="21" t="s">
        <v>6</v>
      </c>
      <c r="C30" s="8"/>
      <c r="D30" s="6"/>
      <c r="E30" s="20">
        <v>120</v>
      </c>
      <c r="F30" s="20">
        <v>35</v>
      </c>
      <c r="G30" s="20">
        <f t="shared" si="1"/>
        <v>155</v>
      </c>
      <c r="I30" s="3"/>
    </row>
    <row r="31" spans="1:9" s="1" customFormat="1" ht="32.1" customHeight="1">
      <c r="A31" s="51" t="s">
        <v>58</v>
      </c>
      <c r="B31" s="21" t="s">
        <v>7</v>
      </c>
      <c r="C31" s="8"/>
      <c r="D31" s="6"/>
      <c r="E31" s="20">
        <v>293</v>
      </c>
      <c r="F31" s="20">
        <v>348</v>
      </c>
      <c r="G31" s="20">
        <f t="shared" si="1"/>
        <v>641</v>
      </c>
      <c r="I31" s="3"/>
    </row>
    <row r="32" spans="1:9" s="1" customFormat="1" ht="32.1" customHeight="1">
      <c r="A32" s="51" t="s">
        <v>59</v>
      </c>
      <c r="B32" s="21" t="s">
        <v>8</v>
      </c>
      <c r="C32" s="8"/>
      <c r="D32" s="6"/>
      <c r="E32" s="20">
        <v>406</v>
      </c>
      <c r="F32" s="20">
        <v>494</v>
      </c>
      <c r="G32" s="20">
        <f t="shared" si="1"/>
        <v>900</v>
      </c>
      <c r="I32" s="3"/>
    </row>
    <row r="33" spans="1:256" s="1" customFormat="1" ht="32.1" customHeight="1">
      <c r="A33" s="51" t="s">
        <v>60</v>
      </c>
      <c r="B33" s="21" t="s">
        <v>9</v>
      </c>
      <c r="C33" s="8"/>
      <c r="D33" s="6"/>
      <c r="E33" s="20">
        <v>148</v>
      </c>
      <c r="F33" s="20">
        <v>198</v>
      </c>
      <c r="G33" s="20">
        <f t="shared" si="1"/>
        <v>346</v>
      </c>
      <c r="I33" s="3"/>
    </row>
    <row r="34" spans="1:256" s="1" customFormat="1" ht="32.1" customHeight="1">
      <c r="A34" s="51" t="s">
        <v>61</v>
      </c>
      <c r="B34" s="21" t="s">
        <v>11</v>
      </c>
      <c r="C34" s="8"/>
      <c r="D34" s="6"/>
      <c r="E34" s="20">
        <v>12</v>
      </c>
      <c r="F34" s="20">
        <v>13</v>
      </c>
      <c r="G34" s="20">
        <f t="shared" si="1"/>
        <v>25</v>
      </c>
      <c r="I34" s="3"/>
    </row>
    <row r="35" spans="1:256" s="1" customFormat="1" ht="32.1" customHeight="1">
      <c r="A35" s="51" t="s">
        <v>62</v>
      </c>
      <c r="B35" s="21" t="s">
        <v>12</v>
      </c>
      <c r="C35" s="8"/>
      <c r="D35" s="6"/>
      <c r="E35" s="20">
        <v>653</v>
      </c>
      <c r="F35" s="20">
        <v>606</v>
      </c>
      <c r="G35" s="20">
        <f t="shared" si="1"/>
        <v>1259</v>
      </c>
      <c r="I35" s="3"/>
    </row>
    <row r="36" spans="1:256" s="1" customFormat="1" ht="32.1" customHeight="1">
      <c r="A36" s="51" t="s">
        <v>63</v>
      </c>
      <c r="B36" s="21" t="s">
        <v>28</v>
      </c>
      <c r="C36" s="8"/>
      <c r="D36" s="6"/>
      <c r="E36" s="20">
        <v>565</v>
      </c>
      <c r="F36" s="20">
        <v>949</v>
      </c>
      <c r="G36" s="20">
        <f t="shared" si="1"/>
        <v>1514</v>
      </c>
      <c r="I36" s="3"/>
    </row>
    <row r="37" spans="1:256" s="1" customFormat="1" ht="32.1" customHeight="1">
      <c r="A37" s="51" t="s">
        <v>64</v>
      </c>
      <c r="B37" s="21" t="s">
        <v>14</v>
      </c>
      <c r="C37" s="8"/>
      <c r="D37" s="6"/>
      <c r="E37" s="20">
        <v>1770</v>
      </c>
      <c r="F37" s="20">
        <v>1598</v>
      </c>
      <c r="G37" s="20">
        <f t="shared" si="1"/>
        <v>3368</v>
      </c>
      <c r="I37" s="3"/>
    </row>
    <row r="38" spans="1:256" s="1" customFormat="1" ht="32.1" customHeight="1">
      <c r="A38" s="51" t="s">
        <v>65</v>
      </c>
      <c r="B38" s="21" t="s">
        <v>20</v>
      </c>
      <c r="C38" s="8"/>
      <c r="D38" s="6"/>
      <c r="E38" s="20">
        <v>269</v>
      </c>
      <c r="F38" s="20">
        <v>427</v>
      </c>
      <c r="G38" s="20">
        <f t="shared" si="1"/>
        <v>696</v>
      </c>
      <c r="I38" s="3"/>
    </row>
    <row r="39" spans="1:256" s="1" customFormat="1" ht="32.1" customHeight="1">
      <c r="A39" s="51" t="s">
        <v>215</v>
      </c>
      <c r="B39" s="21" t="s">
        <v>216</v>
      </c>
      <c r="C39" s="8"/>
      <c r="D39" s="6"/>
      <c r="E39" s="20">
        <v>7144</v>
      </c>
      <c r="F39" s="20">
        <v>29408</v>
      </c>
      <c r="G39" s="20">
        <f t="shared" si="1"/>
        <v>36552</v>
      </c>
      <c r="I39" s="3"/>
    </row>
    <row r="40" spans="1:256" s="1" customFormat="1" ht="32.1" customHeight="1" thickBot="1">
      <c r="A40" s="51" t="s">
        <v>217</v>
      </c>
      <c r="B40" s="27" t="s">
        <v>88</v>
      </c>
      <c r="C40" s="25"/>
      <c r="D40" s="25"/>
      <c r="E40" s="175">
        <v>8325</v>
      </c>
      <c r="F40" s="175">
        <v>19309</v>
      </c>
      <c r="G40" s="24">
        <f t="shared" si="1"/>
        <v>27634</v>
      </c>
      <c r="I40" s="3"/>
    </row>
    <row r="41" spans="1:256" s="1" customFormat="1" ht="32.1" customHeight="1" thickTop="1" thickBot="1">
      <c r="A41" s="51" t="s">
        <v>66</v>
      </c>
      <c r="B41" s="43" t="s">
        <v>29</v>
      </c>
      <c r="C41" s="44"/>
      <c r="D41" s="44"/>
      <c r="E41" s="45">
        <v>3541</v>
      </c>
      <c r="F41" s="45">
        <v>3510</v>
      </c>
      <c r="G41" s="46">
        <f t="shared" si="1"/>
        <v>7051</v>
      </c>
      <c r="I41" s="13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</row>
    <row r="42" spans="1:256" s="1" customFormat="1" ht="32.1" customHeight="1" thickTop="1">
      <c r="A42" s="51" t="s">
        <v>67</v>
      </c>
      <c r="B42" s="47" t="s">
        <v>30</v>
      </c>
      <c r="C42" s="48"/>
      <c r="D42" s="48"/>
      <c r="E42" s="49">
        <v>6135</v>
      </c>
      <c r="F42" s="45">
        <v>4408</v>
      </c>
      <c r="G42" s="177">
        <f t="shared" si="1"/>
        <v>10543</v>
      </c>
      <c r="I42" s="13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</row>
    <row r="43" spans="1:256" s="1" customFormat="1" ht="32.1" customHeight="1" thickBot="1">
      <c r="A43" s="51"/>
      <c r="B43" s="30" t="s">
        <v>31</v>
      </c>
      <c r="C43" s="31"/>
      <c r="D43" s="31"/>
      <c r="E43" s="12"/>
      <c r="F43" s="12"/>
      <c r="G43" s="12"/>
      <c r="I43" s="13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</row>
    <row r="44" spans="1:256" s="1" customFormat="1" ht="32.1" customHeight="1" thickTop="1">
      <c r="A44" s="51" t="s">
        <v>68</v>
      </c>
      <c r="B44" s="32" t="s">
        <v>32</v>
      </c>
      <c r="C44" s="33"/>
      <c r="D44" s="33"/>
      <c r="E44" s="17">
        <f>SUM(E45:E46)</f>
        <v>8174</v>
      </c>
      <c r="F44" s="17">
        <f>SUM(F45:F46)</f>
        <v>1715</v>
      </c>
      <c r="G44" s="17">
        <f>E44+F44</f>
        <v>9889</v>
      </c>
      <c r="I44" s="13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</row>
    <row r="45" spans="1:256" s="1" customFormat="1" ht="32.1" customHeight="1">
      <c r="A45" s="51" t="s">
        <v>69</v>
      </c>
      <c r="B45" s="21" t="s">
        <v>33</v>
      </c>
      <c r="C45" s="8"/>
      <c r="D45" s="6"/>
      <c r="E45" s="20">
        <v>3626</v>
      </c>
      <c r="F45" s="20">
        <v>494</v>
      </c>
      <c r="G45" s="20">
        <f>E45+F45</f>
        <v>4120</v>
      </c>
      <c r="I45" s="3"/>
    </row>
    <row r="46" spans="1:256" s="1" customFormat="1" ht="32.1" customHeight="1" thickBot="1">
      <c r="A46" s="51" t="s">
        <v>70</v>
      </c>
      <c r="B46" s="27" t="s">
        <v>34</v>
      </c>
      <c r="C46" s="8"/>
      <c r="D46" s="6"/>
      <c r="E46" s="20">
        <v>4548</v>
      </c>
      <c r="F46" s="20">
        <v>1221</v>
      </c>
      <c r="G46" s="20">
        <f>E46+F46</f>
        <v>5769</v>
      </c>
      <c r="I46" s="3"/>
    </row>
    <row r="47" spans="1:256" s="1" customFormat="1" ht="27" thickTop="1">
      <c r="B47" s="8"/>
      <c r="C47" s="8"/>
      <c r="D47" s="8"/>
      <c r="E47" s="34"/>
      <c r="F47" s="34"/>
      <c r="G47" s="34"/>
      <c r="I47" s="3"/>
    </row>
    <row r="48" spans="1:256" s="36" customFormat="1" ht="26.25">
      <c r="B48" s="37"/>
      <c r="C48" s="37"/>
      <c r="D48" s="37"/>
      <c r="E48" s="38"/>
      <c r="F48" s="35"/>
      <c r="G48" s="35" t="s">
        <v>229</v>
      </c>
      <c r="H48" s="1"/>
      <c r="I48" s="39"/>
    </row>
    <row r="49" spans="2:9" s="36" customFormat="1" ht="25.5">
      <c r="H49" s="1"/>
      <c r="I49" s="39"/>
    </row>
    <row r="50" spans="2:9" s="1" customFormat="1" ht="26.25">
      <c r="B50" s="40"/>
      <c r="C50" s="8"/>
      <c r="D50" s="8"/>
      <c r="E50" s="6"/>
      <c r="F50" s="6"/>
      <c r="G50" s="6"/>
      <c r="I50" s="3"/>
    </row>
    <row r="51" spans="2:9" s="1" customFormat="1" ht="26.25">
      <c r="B51" s="41"/>
      <c r="C51" s="8"/>
      <c r="D51" s="8"/>
      <c r="E51" s="6"/>
      <c r="F51" s="6"/>
      <c r="G51" s="6"/>
      <c r="I51" s="3"/>
    </row>
  </sheetData>
  <printOptions horizontalCentered="1"/>
  <pageMargins left="0.49" right="0.28000000000000003" top="0.25" bottom="0.22" header="0.25" footer="0.2"/>
  <pageSetup paperSize="9" scale="47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V51"/>
  <sheetViews>
    <sheetView zoomScale="50" zoomScaleNormal="50" zoomScaleSheetLayoutView="25" workbookViewId="0">
      <selection activeCell="A44" sqref="A44"/>
    </sheetView>
  </sheetViews>
  <sheetFormatPr defaultColWidth="90.28515625" defaultRowHeight="12.75"/>
  <cols>
    <col min="1" max="1" width="9.140625" customWidth="1"/>
    <col min="2" max="2" width="132.140625" customWidth="1"/>
    <col min="3" max="4" width="20.28515625" hidden="1" customWidth="1"/>
    <col min="5" max="56" width="20.28515625" customWidth="1"/>
  </cols>
  <sheetData>
    <row r="1" spans="1:256" s="1" customFormat="1" ht="25.5">
      <c r="B1" s="2"/>
      <c r="E1" s="3"/>
      <c r="F1" s="3"/>
      <c r="G1" s="3"/>
      <c r="I1" s="3"/>
    </row>
    <row r="2" spans="1:256" s="1" customFormat="1" ht="25.5">
      <c r="B2" s="2"/>
      <c r="E2" s="3"/>
      <c r="F2" s="3"/>
      <c r="G2" s="3"/>
      <c r="I2" s="3"/>
    </row>
    <row r="3" spans="1:256" s="1" customFormat="1" ht="30">
      <c r="B3" s="4" t="s">
        <v>235</v>
      </c>
      <c r="C3" s="5"/>
      <c r="D3" s="5"/>
      <c r="E3" s="6"/>
      <c r="F3" s="6"/>
      <c r="G3" s="6"/>
      <c r="I3" s="3"/>
    </row>
    <row r="4" spans="1:256" s="1" customFormat="1" ht="30">
      <c r="B4" s="4"/>
      <c r="C4" s="5"/>
      <c r="D4" s="5"/>
      <c r="E4" s="6"/>
      <c r="F4" s="6"/>
      <c r="G4" s="6"/>
      <c r="I4" s="3"/>
    </row>
    <row r="5" spans="1:256" s="1" customFormat="1" ht="31.5" thickBot="1">
      <c r="B5" s="7"/>
      <c r="C5" s="8"/>
      <c r="D5" s="8"/>
      <c r="E5" s="6"/>
      <c r="F5" s="6"/>
      <c r="G5" s="6"/>
      <c r="I5" s="3"/>
    </row>
    <row r="6" spans="1:256" s="1" customFormat="1" ht="35.25" customHeight="1" thickTop="1" thickBot="1">
      <c r="B6" s="8"/>
      <c r="C6" s="8"/>
      <c r="D6" s="8"/>
      <c r="E6" s="9" t="s">
        <v>0</v>
      </c>
      <c r="F6" s="9" t="s">
        <v>1</v>
      </c>
      <c r="G6" s="9" t="s">
        <v>2</v>
      </c>
      <c r="I6" s="3"/>
    </row>
    <row r="7" spans="1:256" s="1" customFormat="1" ht="32.1" customHeight="1" thickTop="1" thickBot="1">
      <c r="B7" s="10" t="s">
        <v>3</v>
      </c>
      <c r="C7" s="11"/>
      <c r="D7" s="11"/>
      <c r="E7" s="12">
        <f>SUM(E8+E28+E41+E42+E44)</f>
        <v>77195</v>
      </c>
      <c r="F7" s="12">
        <f>SUM(F8+F28+F41+F42+F44)</f>
        <v>134195</v>
      </c>
      <c r="G7" s="12">
        <f>SUM(G8+G28+G41+G42+G44)</f>
        <v>211390</v>
      </c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</row>
    <row r="8" spans="1:256" s="1" customFormat="1" ht="32.1" customHeight="1" thickTop="1">
      <c r="A8" s="51" t="s">
        <v>35</v>
      </c>
      <c r="B8" s="15" t="s">
        <v>4</v>
      </c>
      <c r="C8" s="2"/>
      <c r="D8" s="16"/>
      <c r="E8" s="17">
        <f>SUM(E9:E27)</f>
        <v>39856</v>
      </c>
      <c r="F8" s="17">
        <f>SUM(F9:F27)</f>
        <v>71305</v>
      </c>
      <c r="G8" s="17">
        <f t="shared" ref="G8:G27" si="0">E8+F8</f>
        <v>111161</v>
      </c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</row>
    <row r="9" spans="1:256" s="1" customFormat="1" ht="32.1" customHeight="1">
      <c r="A9" s="51" t="s">
        <v>36</v>
      </c>
      <c r="B9" s="18" t="s">
        <v>5</v>
      </c>
      <c r="C9" s="2"/>
      <c r="D9" s="16"/>
      <c r="E9" s="19">
        <v>176</v>
      </c>
      <c r="F9" s="19">
        <v>214</v>
      </c>
      <c r="G9" s="20">
        <f t="shared" si="0"/>
        <v>390</v>
      </c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</row>
    <row r="10" spans="1:256" s="1" customFormat="1" ht="32.1" customHeight="1">
      <c r="A10" s="51" t="s">
        <v>37</v>
      </c>
      <c r="B10" s="21" t="s">
        <v>6</v>
      </c>
      <c r="C10" s="8"/>
      <c r="D10" s="6"/>
      <c r="E10" s="20">
        <v>2548</v>
      </c>
      <c r="F10" s="20">
        <v>1443</v>
      </c>
      <c r="G10" s="20">
        <f t="shared" si="0"/>
        <v>3991</v>
      </c>
      <c r="I10" s="3"/>
    </row>
    <row r="11" spans="1:256" s="1" customFormat="1" ht="32.1" customHeight="1">
      <c r="A11" s="51" t="s">
        <v>38</v>
      </c>
      <c r="B11" s="21" t="s">
        <v>7</v>
      </c>
      <c r="C11" s="8"/>
      <c r="D11" s="6"/>
      <c r="E11" s="20">
        <v>281</v>
      </c>
      <c r="F11" s="20">
        <v>165</v>
      </c>
      <c r="G11" s="20">
        <f t="shared" si="0"/>
        <v>446</v>
      </c>
      <c r="I11" s="3"/>
    </row>
    <row r="12" spans="1:256" s="1" customFormat="1" ht="32.1" customHeight="1">
      <c r="A12" s="51" t="s">
        <v>39</v>
      </c>
      <c r="B12" s="21" t="s">
        <v>8</v>
      </c>
      <c r="C12" s="8"/>
      <c r="D12" s="6"/>
      <c r="E12" s="20">
        <v>335</v>
      </c>
      <c r="F12" s="20">
        <v>352</v>
      </c>
      <c r="G12" s="20">
        <f t="shared" si="0"/>
        <v>687</v>
      </c>
      <c r="I12" s="3"/>
    </row>
    <row r="13" spans="1:256" s="1" customFormat="1" ht="32.1" customHeight="1">
      <c r="A13" s="51" t="s">
        <v>40</v>
      </c>
      <c r="B13" s="21" t="s">
        <v>9</v>
      </c>
      <c r="C13" s="8"/>
      <c r="D13" s="6"/>
      <c r="E13" s="20">
        <v>253</v>
      </c>
      <c r="F13" s="20">
        <v>362</v>
      </c>
      <c r="G13" s="20">
        <f t="shared" si="0"/>
        <v>615</v>
      </c>
      <c r="I13" s="3"/>
    </row>
    <row r="14" spans="1:256" s="1" customFormat="1" ht="32.1" customHeight="1">
      <c r="A14" s="51" t="s">
        <v>41</v>
      </c>
      <c r="B14" s="22" t="s">
        <v>10</v>
      </c>
      <c r="C14" s="8"/>
      <c r="D14" s="6"/>
      <c r="E14" s="23">
        <v>1176</v>
      </c>
      <c r="F14" s="23">
        <v>1111</v>
      </c>
      <c r="G14" s="23">
        <f t="shared" si="0"/>
        <v>2287</v>
      </c>
      <c r="I14" s="3"/>
    </row>
    <row r="15" spans="1:256" s="1" customFormat="1" ht="32.1" customHeight="1">
      <c r="A15" s="51" t="s">
        <v>42</v>
      </c>
      <c r="B15" s="21" t="s">
        <v>11</v>
      </c>
      <c r="C15" s="8"/>
      <c r="D15" s="6"/>
      <c r="E15" s="20">
        <v>1547</v>
      </c>
      <c r="F15" s="20">
        <v>1450</v>
      </c>
      <c r="G15" s="23">
        <f t="shared" si="0"/>
        <v>2997</v>
      </c>
      <c r="I15" s="3"/>
    </row>
    <row r="16" spans="1:256" s="1" customFormat="1" ht="32.1" customHeight="1">
      <c r="A16" s="51" t="s">
        <v>43</v>
      </c>
      <c r="B16" s="21" t="s">
        <v>12</v>
      </c>
      <c r="C16" s="8"/>
      <c r="D16" s="6"/>
      <c r="E16" s="174">
        <v>583</v>
      </c>
      <c r="F16" s="174">
        <v>1106</v>
      </c>
      <c r="G16" s="23">
        <f t="shared" si="0"/>
        <v>1689</v>
      </c>
      <c r="I16" s="3"/>
    </row>
    <row r="17" spans="1:9" s="1" customFormat="1" ht="32.1" customHeight="1">
      <c r="A17" s="51" t="s">
        <v>44</v>
      </c>
      <c r="B17" s="21" t="s">
        <v>13</v>
      </c>
      <c r="C17" s="8"/>
      <c r="D17" s="6"/>
      <c r="E17" s="20">
        <v>3919</v>
      </c>
      <c r="F17" s="20">
        <v>1096</v>
      </c>
      <c r="G17" s="23">
        <f t="shared" si="0"/>
        <v>5015</v>
      </c>
      <c r="I17" s="3"/>
    </row>
    <row r="18" spans="1:9" s="1" customFormat="1" ht="32.1" customHeight="1">
      <c r="A18" s="51" t="s">
        <v>45</v>
      </c>
      <c r="B18" s="21" t="s">
        <v>14</v>
      </c>
      <c r="C18" s="8"/>
      <c r="D18" s="6"/>
      <c r="E18" s="20">
        <v>3275</v>
      </c>
      <c r="F18" s="20">
        <v>5587</v>
      </c>
      <c r="G18" s="23">
        <f t="shared" si="0"/>
        <v>8862</v>
      </c>
      <c r="I18" s="3"/>
    </row>
    <row r="19" spans="1:9" s="1" customFormat="1" ht="32.1" customHeight="1">
      <c r="A19" s="51" t="s">
        <v>46</v>
      </c>
      <c r="B19" s="21" t="s">
        <v>15</v>
      </c>
      <c r="C19" s="8"/>
      <c r="D19" s="6"/>
      <c r="E19" s="20">
        <v>527</v>
      </c>
      <c r="F19" s="20">
        <v>496</v>
      </c>
      <c r="G19" s="23">
        <f t="shared" si="0"/>
        <v>1023</v>
      </c>
      <c r="I19" s="3"/>
    </row>
    <row r="20" spans="1:9" s="1" customFormat="1" ht="32.1" customHeight="1">
      <c r="A20" s="51" t="s">
        <v>47</v>
      </c>
      <c r="B20" s="21" t="s">
        <v>17</v>
      </c>
      <c r="C20" s="8"/>
      <c r="D20" s="6"/>
      <c r="E20" s="20">
        <v>2005</v>
      </c>
      <c r="F20" s="20">
        <v>167</v>
      </c>
      <c r="G20" s="23">
        <f t="shared" si="0"/>
        <v>2172</v>
      </c>
      <c r="I20" s="3"/>
    </row>
    <row r="21" spans="1:9" s="1" customFormat="1" ht="32.1" customHeight="1">
      <c r="A21" s="51" t="s">
        <v>48</v>
      </c>
      <c r="B21" s="21" t="s">
        <v>18</v>
      </c>
      <c r="C21" s="8"/>
      <c r="D21" s="6"/>
      <c r="E21" s="20">
        <v>82</v>
      </c>
      <c r="F21" s="20">
        <v>56</v>
      </c>
      <c r="G21" s="20">
        <f t="shared" si="0"/>
        <v>138</v>
      </c>
      <c r="I21" s="3"/>
    </row>
    <row r="22" spans="1:9" s="1" customFormat="1" ht="32.1" customHeight="1">
      <c r="A22" s="51" t="s">
        <v>49</v>
      </c>
      <c r="B22" s="21" t="s">
        <v>19</v>
      </c>
      <c r="C22" s="8"/>
      <c r="D22" s="6"/>
      <c r="E22" s="20">
        <v>259</v>
      </c>
      <c r="F22" s="20">
        <v>156</v>
      </c>
      <c r="G22" s="20">
        <f t="shared" si="0"/>
        <v>415</v>
      </c>
      <c r="I22" s="3"/>
    </row>
    <row r="23" spans="1:9" s="1" customFormat="1" ht="32.1" customHeight="1">
      <c r="A23" s="51" t="s">
        <v>50</v>
      </c>
      <c r="B23" s="21" t="s">
        <v>20</v>
      </c>
      <c r="C23" s="8"/>
      <c r="D23" s="6"/>
      <c r="E23" s="20">
        <v>728</v>
      </c>
      <c r="F23" s="20">
        <v>1074</v>
      </c>
      <c r="G23" s="20">
        <f t="shared" si="0"/>
        <v>1802</v>
      </c>
      <c r="I23" s="3"/>
    </row>
    <row r="24" spans="1:9" s="1" customFormat="1" ht="32.1" customHeight="1">
      <c r="A24" s="51" t="s">
        <v>213</v>
      </c>
      <c r="B24" s="21" t="s">
        <v>21</v>
      </c>
      <c r="C24" s="8"/>
      <c r="D24" s="6"/>
      <c r="E24" s="20">
        <v>8</v>
      </c>
      <c r="F24" s="20">
        <v>12</v>
      </c>
      <c r="G24" s="20">
        <f t="shared" si="0"/>
        <v>20</v>
      </c>
      <c r="I24" s="3"/>
    </row>
    <row r="25" spans="1:9" s="1" customFormat="1" ht="32.1" customHeight="1">
      <c r="A25" s="51" t="s">
        <v>51</v>
      </c>
      <c r="B25" s="21" t="s">
        <v>22</v>
      </c>
      <c r="C25" s="8"/>
      <c r="D25" s="6"/>
      <c r="E25" s="20">
        <v>1444</v>
      </c>
      <c r="F25" s="20">
        <v>283</v>
      </c>
      <c r="G25" s="20">
        <f t="shared" si="0"/>
        <v>1727</v>
      </c>
      <c r="I25" s="3"/>
    </row>
    <row r="26" spans="1:9" s="1" customFormat="1" ht="32.1" customHeight="1" thickBot="1">
      <c r="A26" s="51" t="s">
        <v>52</v>
      </c>
      <c r="B26" s="21" t="s">
        <v>23</v>
      </c>
      <c r="C26" s="25"/>
      <c r="D26" s="25"/>
      <c r="E26" s="24">
        <v>9377</v>
      </c>
      <c r="F26" s="20">
        <v>3934</v>
      </c>
      <c r="G26" s="20">
        <f t="shared" si="0"/>
        <v>13311</v>
      </c>
      <c r="I26" s="3"/>
    </row>
    <row r="27" spans="1:9" s="1" customFormat="1" ht="32.1" customHeight="1" thickTop="1" thickBot="1">
      <c r="A27" s="51" t="s">
        <v>53</v>
      </c>
      <c r="B27" s="27" t="s">
        <v>24</v>
      </c>
      <c r="C27" s="25"/>
      <c r="D27" s="25"/>
      <c r="E27" s="175">
        <v>11333</v>
      </c>
      <c r="F27" s="178">
        <v>52241</v>
      </c>
      <c r="G27" s="178">
        <f t="shared" si="0"/>
        <v>63574</v>
      </c>
      <c r="I27" s="3"/>
    </row>
    <row r="28" spans="1:9" s="1" customFormat="1" ht="32.1" customHeight="1" thickTop="1">
      <c r="A28" s="51" t="s">
        <v>55</v>
      </c>
      <c r="B28" s="47" t="s">
        <v>27</v>
      </c>
      <c r="C28" s="28"/>
      <c r="D28" s="28"/>
      <c r="E28" s="29">
        <f>SUM(E29:E40)</f>
        <v>19571</v>
      </c>
      <c r="F28" s="29">
        <f>SUM(F29:F40)</f>
        <v>53176</v>
      </c>
      <c r="G28" s="29">
        <f>SUM(G29:G40)</f>
        <v>72747</v>
      </c>
      <c r="I28" s="3"/>
    </row>
    <row r="29" spans="1:9" s="1" customFormat="1" ht="32.1" customHeight="1">
      <c r="A29" s="51" t="s">
        <v>56</v>
      </c>
      <c r="B29" s="18" t="s">
        <v>5</v>
      </c>
      <c r="C29" s="6"/>
      <c r="D29" s="6"/>
      <c r="E29" s="19">
        <v>39</v>
      </c>
      <c r="F29" s="19">
        <v>98</v>
      </c>
      <c r="G29" s="20">
        <f t="shared" ref="G29:G42" si="1">E29+F29</f>
        <v>137</v>
      </c>
      <c r="I29" s="3"/>
    </row>
    <row r="30" spans="1:9" s="1" customFormat="1" ht="32.1" customHeight="1">
      <c r="A30" s="51" t="s">
        <v>57</v>
      </c>
      <c r="B30" s="21" t="s">
        <v>6</v>
      </c>
      <c r="C30" s="8"/>
      <c r="D30" s="6"/>
      <c r="E30" s="20">
        <v>116</v>
      </c>
      <c r="F30" s="20">
        <v>38</v>
      </c>
      <c r="G30" s="20">
        <f t="shared" si="1"/>
        <v>154</v>
      </c>
      <c r="I30" s="3"/>
    </row>
    <row r="31" spans="1:9" s="1" customFormat="1" ht="32.1" customHeight="1">
      <c r="A31" s="51" t="s">
        <v>58</v>
      </c>
      <c r="B31" s="21" t="s">
        <v>7</v>
      </c>
      <c r="C31" s="8"/>
      <c r="D31" s="6"/>
      <c r="E31" s="20">
        <v>311</v>
      </c>
      <c r="F31" s="20">
        <v>363</v>
      </c>
      <c r="G31" s="20">
        <f t="shared" si="1"/>
        <v>674</v>
      </c>
      <c r="I31" s="3"/>
    </row>
    <row r="32" spans="1:9" s="1" customFormat="1" ht="32.1" customHeight="1">
      <c r="A32" s="51" t="s">
        <v>59</v>
      </c>
      <c r="B32" s="21" t="s">
        <v>8</v>
      </c>
      <c r="C32" s="8"/>
      <c r="D32" s="6"/>
      <c r="E32" s="20">
        <v>405</v>
      </c>
      <c r="F32" s="20">
        <v>501</v>
      </c>
      <c r="G32" s="20">
        <f t="shared" si="1"/>
        <v>906</v>
      </c>
      <c r="I32" s="3"/>
    </row>
    <row r="33" spans="1:256" s="1" customFormat="1" ht="32.1" customHeight="1">
      <c r="A33" s="51" t="s">
        <v>60</v>
      </c>
      <c r="B33" s="21" t="s">
        <v>9</v>
      </c>
      <c r="C33" s="8"/>
      <c r="D33" s="6"/>
      <c r="E33" s="20">
        <v>189</v>
      </c>
      <c r="F33" s="20">
        <v>264</v>
      </c>
      <c r="G33" s="20">
        <f t="shared" si="1"/>
        <v>453</v>
      </c>
      <c r="I33" s="3"/>
    </row>
    <row r="34" spans="1:256" s="1" customFormat="1" ht="32.1" customHeight="1">
      <c r="A34" s="51" t="s">
        <v>61</v>
      </c>
      <c r="B34" s="21" t="s">
        <v>11</v>
      </c>
      <c r="C34" s="8"/>
      <c r="D34" s="6"/>
      <c r="E34" s="20">
        <v>12</v>
      </c>
      <c r="F34" s="20">
        <v>14</v>
      </c>
      <c r="G34" s="20">
        <f t="shared" si="1"/>
        <v>26</v>
      </c>
      <c r="I34" s="3"/>
    </row>
    <row r="35" spans="1:256" s="1" customFormat="1" ht="32.1" customHeight="1">
      <c r="A35" s="51" t="s">
        <v>62</v>
      </c>
      <c r="B35" s="21" t="s">
        <v>12</v>
      </c>
      <c r="C35" s="8"/>
      <c r="D35" s="6"/>
      <c r="E35" s="20">
        <v>620</v>
      </c>
      <c r="F35" s="20">
        <v>564</v>
      </c>
      <c r="G35" s="20">
        <f t="shared" si="1"/>
        <v>1184</v>
      </c>
      <c r="I35" s="3"/>
    </row>
    <row r="36" spans="1:256" s="1" customFormat="1" ht="32.1" customHeight="1">
      <c r="A36" s="51" t="s">
        <v>63</v>
      </c>
      <c r="B36" s="21" t="s">
        <v>28</v>
      </c>
      <c r="C36" s="8"/>
      <c r="D36" s="6"/>
      <c r="E36" s="20">
        <v>565</v>
      </c>
      <c r="F36" s="20">
        <v>975</v>
      </c>
      <c r="G36" s="20">
        <f t="shared" si="1"/>
        <v>1540</v>
      </c>
      <c r="I36" s="3"/>
    </row>
    <row r="37" spans="1:256" s="1" customFormat="1" ht="32.1" customHeight="1">
      <c r="A37" s="51" t="s">
        <v>64</v>
      </c>
      <c r="B37" s="21" t="s">
        <v>14</v>
      </c>
      <c r="C37" s="8"/>
      <c r="D37" s="6"/>
      <c r="E37" s="20">
        <v>1772</v>
      </c>
      <c r="F37" s="20">
        <v>1645</v>
      </c>
      <c r="G37" s="20">
        <f t="shared" si="1"/>
        <v>3417</v>
      </c>
      <c r="I37" s="3"/>
    </row>
    <row r="38" spans="1:256" s="1" customFormat="1" ht="32.1" customHeight="1">
      <c r="A38" s="51" t="s">
        <v>65</v>
      </c>
      <c r="B38" s="21" t="s">
        <v>20</v>
      </c>
      <c r="C38" s="8"/>
      <c r="D38" s="6"/>
      <c r="E38" s="20">
        <v>274</v>
      </c>
      <c r="F38" s="20">
        <v>421</v>
      </c>
      <c r="G38" s="20">
        <f t="shared" si="1"/>
        <v>695</v>
      </c>
      <c r="I38" s="3"/>
    </row>
    <row r="39" spans="1:256" s="1" customFormat="1" ht="32.1" customHeight="1">
      <c r="A39" s="51" t="s">
        <v>215</v>
      </c>
      <c r="B39" s="21" t="s">
        <v>216</v>
      </c>
      <c r="C39" s="8"/>
      <c r="D39" s="6"/>
      <c r="E39" s="20">
        <v>7158</v>
      </c>
      <c r="F39" s="20">
        <v>29171</v>
      </c>
      <c r="G39" s="20">
        <f t="shared" si="1"/>
        <v>36329</v>
      </c>
      <c r="I39" s="3"/>
    </row>
    <row r="40" spans="1:256" s="1" customFormat="1" ht="32.1" customHeight="1" thickBot="1">
      <c r="A40" s="51" t="s">
        <v>217</v>
      </c>
      <c r="B40" s="27" t="s">
        <v>88</v>
      </c>
      <c r="C40" s="25"/>
      <c r="D40" s="25"/>
      <c r="E40" s="175">
        <v>8110</v>
      </c>
      <c r="F40" s="175">
        <v>19122</v>
      </c>
      <c r="G40" s="24">
        <f t="shared" si="1"/>
        <v>27232</v>
      </c>
      <c r="I40" s="3"/>
    </row>
    <row r="41" spans="1:256" s="1" customFormat="1" ht="32.1" customHeight="1" thickTop="1" thickBot="1">
      <c r="A41" s="51" t="s">
        <v>66</v>
      </c>
      <c r="B41" s="43" t="s">
        <v>29</v>
      </c>
      <c r="C41" s="44"/>
      <c r="D41" s="44"/>
      <c r="E41" s="45">
        <v>3576</v>
      </c>
      <c r="F41" s="45">
        <v>3633</v>
      </c>
      <c r="G41" s="46">
        <f t="shared" si="1"/>
        <v>7209</v>
      </c>
      <c r="I41" s="13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</row>
    <row r="42" spans="1:256" s="1" customFormat="1" ht="32.1" customHeight="1" thickTop="1">
      <c r="A42" s="51" t="s">
        <v>67</v>
      </c>
      <c r="B42" s="47" t="s">
        <v>30</v>
      </c>
      <c r="C42" s="48"/>
      <c r="D42" s="48"/>
      <c r="E42" s="49">
        <v>6300</v>
      </c>
      <c r="F42" s="45">
        <v>4469</v>
      </c>
      <c r="G42" s="177">
        <f t="shared" si="1"/>
        <v>10769</v>
      </c>
      <c r="I42" s="13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</row>
    <row r="43" spans="1:256" s="1" customFormat="1" ht="32.1" customHeight="1" thickBot="1">
      <c r="A43" s="51"/>
      <c r="B43" s="30" t="s">
        <v>31</v>
      </c>
      <c r="C43" s="31"/>
      <c r="D43" s="31"/>
      <c r="E43" s="12"/>
      <c r="F43" s="12"/>
      <c r="G43" s="12"/>
      <c r="I43" s="13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</row>
    <row r="44" spans="1:256" s="1" customFormat="1" ht="32.1" customHeight="1" thickTop="1">
      <c r="A44" s="51" t="s">
        <v>68</v>
      </c>
      <c r="B44" s="32" t="s">
        <v>32</v>
      </c>
      <c r="C44" s="33"/>
      <c r="D44" s="33"/>
      <c r="E44" s="17">
        <f>SUM(E45:E46)</f>
        <v>7892</v>
      </c>
      <c r="F44" s="17">
        <f>SUM(F45:F46)</f>
        <v>1612</v>
      </c>
      <c r="G44" s="17">
        <f>E44+F44</f>
        <v>9504</v>
      </c>
      <c r="I44" s="13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</row>
    <row r="45" spans="1:256" s="1" customFormat="1" ht="32.1" customHeight="1">
      <c r="A45" s="51" t="s">
        <v>69</v>
      </c>
      <c r="B45" s="21" t="s">
        <v>33</v>
      </c>
      <c r="C45" s="8"/>
      <c r="D45" s="6"/>
      <c r="E45" s="20">
        <v>3644</v>
      </c>
      <c r="F45" s="20">
        <v>484</v>
      </c>
      <c r="G45" s="20">
        <f>E45+F45</f>
        <v>4128</v>
      </c>
      <c r="I45" s="3"/>
    </row>
    <row r="46" spans="1:256" s="1" customFormat="1" ht="32.1" customHeight="1" thickBot="1">
      <c r="A46" s="51" t="s">
        <v>70</v>
      </c>
      <c r="B46" s="27" t="s">
        <v>34</v>
      </c>
      <c r="C46" s="8"/>
      <c r="D46" s="6"/>
      <c r="E46" s="20">
        <v>4248</v>
      </c>
      <c r="F46" s="20">
        <v>1128</v>
      </c>
      <c r="G46" s="20">
        <f>E46+F46</f>
        <v>5376</v>
      </c>
      <c r="I46" s="3"/>
    </row>
    <row r="47" spans="1:256" s="1" customFormat="1" ht="27" thickTop="1">
      <c r="B47" s="8"/>
      <c r="C47" s="8"/>
      <c r="D47" s="8"/>
      <c r="E47" s="34"/>
      <c r="F47" s="34"/>
      <c r="G47" s="34"/>
      <c r="I47" s="3"/>
    </row>
    <row r="48" spans="1:256" s="36" customFormat="1" ht="26.25">
      <c r="B48" s="37"/>
      <c r="C48" s="37"/>
      <c r="D48" s="37"/>
      <c r="E48" s="38"/>
      <c r="F48" s="35"/>
      <c r="G48" s="35" t="s">
        <v>229</v>
      </c>
      <c r="H48" s="1"/>
      <c r="I48" s="39"/>
    </row>
    <row r="49" spans="2:9" s="36" customFormat="1" ht="25.5">
      <c r="H49" s="1"/>
      <c r="I49" s="39"/>
    </row>
    <row r="50" spans="2:9" s="1" customFormat="1" ht="26.25">
      <c r="B50" s="40"/>
      <c r="C50" s="8"/>
      <c r="D50" s="8"/>
      <c r="E50" s="6"/>
      <c r="F50" s="6"/>
      <c r="G50" s="6"/>
      <c r="I50" s="3"/>
    </row>
    <row r="51" spans="2:9" s="1" customFormat="1" ht="26.25">
      <c r="B51" s="41"/>
      <c r="C51" s="8"/>
      <c r="D51" s="8"/>
      <c r="E51" s="6"/>
      <c r="F51" s="6"/>
      <c r="G51" s="6"/>
      <c r="I51" s="3"/>
    </row>
  </sheetData>
  <printOptions horizontalCentered="1"/>
  <pageMargins left="0.49" right="0.28000000000000003" top="0.25" bottom="0.22" header="0.25" footer="0.2"/>
  <pageSetup paperSize="9" scale="47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V51"/>
  <sheetViews>
    <sheetView zoomScale="50" zoomScaleNormal="50" zoomScaleSheetLayoutView="25" workbookViewId="0">
      <selection activeCell="A44" sqref="A44"/>
    </sheetView>
  </sheetViews>
  <sheetFormatPr defaultColWidth="90.28515625" defaultRowHeight="12.75"/>
  <cols>
    <col min="1" max="1" width="9.140625" customWidth="1"/>
    <col min="2" max="2" width="132.140625" customWidth="1"/>
    <col min="3" max="4" width="20.28515625" hidden="1" customWidth="1"/>
    <col min="5" max="56" width="20.28515625" customWidth="1"/>
  </cols>
  <sheetData>
    <row r="1" spans="1:256" s="1" customFormat="1" ht="25.5">
      <c r="B1" s="2"/>
      <c r="E1" s="3"/>
      <c r="F1" s="3"/>
      <c r="G1" s="3"/>
      <c r="I1" s="3"/>
    </row>
    <row r="2" spans="1:256" s="1" customFormat="1" ht="25.5">
      <c r="B2" s="2"/>
      <c r="E2" s="3"/>
      <c r="F2" s="3"/>
      <c r="G2" s="3"/>
      <c r="I2" s="3"/>
    </row>
    <row r="3" spans="1:256" s="1" customFormat="1" ht="30">
      <c r="B3" s="4" t="s">
        <v>236</v>
      </c>
      <c r="C3" s="5"/>
      <c r="D3" s="5"/>
      <c r="E3" s="6"/>
      <c r="F3" s="6"/>
      <c r="G3" s="6"/>
      <c r="I3" s="3"/>
    </row>
    <row r="4" spans="1:256" s="1" customFormat="1" ht="30">
      <c r="B4" s="4"/>
      <c r="C4" s="5"/>
      <c r="D4" s="5"/>
      <c r="E4" s="6"/>
      <c r="F4" s="6"/>
      <c r="G4" s="6"/>
      <c r="I4" s="3"/>
    </row>
    <row r="5" spans="1:256" s="1" customFormat="1" ht="31.5" thickBot="1">
      <c r="B5" s="7"/>
      <c r="C5" s="8"/>
      <c r="D5" s="8"/>
      <c r="E5" s="6"/>
      <c r="F5" s="6"/>
      <c r="G5" s="6"/>
      <c r="I5" s="3"/>
    </row>
    <row r="6" spans="1:256" s="1" customFormat="1" ht="35.25" customHeight="1" thickTop="1" thickBot="1">
      <c r="B6" s="8"/>
      <c r="C6" s="8"/>
      <c r="D6" s="8"/>
      <c r="E6" s="9" t="s">
        <v>0</v>
      </c>
      <c r="F6" s="9" t="s">
        <v>1</v>
      </c>
      <c r="G6" s="9" t="s">
        <v>2</v>
      </c>
      <c r="I6" s="3"/>
    </row>
    <row r="7" spans="1:256" s="1" customFormat="1" ht="32.1" customHeight="1" thickTop="1" thickBot="1">
      <c r="B7" s="10" t="s">
        <v>3</v>
      </c>
      <c r="C7" s="11"/>
      <c r="D7" s="11"/>
      <c r="E7" s="12">
        <f>SUM(E8+E28+E41+E42+E44)</f>
        <v>77583</v>
      </c>
      <c r="F7" s="12">
        <f>SUM(F8+F28+F41+F42+F44)</f>
        <v>134327</v>
      </c>
      <c r="G7" s="12">
        <f>SUM(G8+G28+G41+G42+G44)</f>
        <v>211910</v>
      </c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</row>
    <row r="8" spans="1:256" s="1" customFormat="1" ht="32.1" customHeight="1" thickTop="1">
      <c r="A8" s="51" t="s">
        <v>35</v>
      </c>
      <c r="B8" s="15" t="s">
        <v>4</v>
      </c>
      <c r="C8" s="2"/>
      <c r="D8" s="16"/>
      <c r="E8" s="17">
        <f>SUM(E9:E27)</f>
        <v>40581</v>
      </c>
      <c r="F8" s="17">
        <f>SUM(F9:F27)</f>
        <v>72339</v>
      </c>
      <c r="G8" s="17">
        <f t="shared" ref="G8:G27" si="0">E8+F8</f>
        <v>112920</v>
      </c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</row>
    <row r="9" spans="1:256" s="1" customFormat="1" ht="32.1" customHeight="1">
      <c r="A9" s="51" t="s">
        <v>36</v>
      </c>
      <c r="B9" s="18" t="s">
        <v>5</v>
      </c>
      <c r="C9" s="2"/>
      <c r="D9" s="16"/>
      <c r="E9" s="19">
        <v>180</v>
      </c>
      <c r="F9" s="19">
        <v>217</v>
      </c>
      <c r="G9" s="20">
        <f t="shared" si="0"/>
        <v>397</v>
      </c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</row>
    <row r="10" spans="1:256" s="1" customFormat="1" ht="32.1" customHeight="1">
      <c r="A10" s="51" t="s">
        <v>37</v>
      </c>
      <c r="B10" s="21" t="s">
        <v>6</v>
      </c>
      <c r="C10" s="8"/>
      <c r="D10" s="6"/>
      <c r="E10" s="20">
        <v>2565</v>
      </c>
      <c r="F10" s="20">
        <v>1467</v>
      </c>
      <c r="G10" s="20">
        <f t="shared" si="0"/>
        <v>4032</v>
      </c>
      <c r="I10" s="3"/>
    </row>
    <row r="11" spans="1:256" s="1" customFormat="1" ht="32.1" customHeight="1">
      <c r="A11" s="51" t="s">
        <v>38</v>
      </c>
      <c r="B11" s="21" t="s">
        <v>7</v>
      </c>
      <c r="C11" s="8"/>
      <c r="D11" s="6"/>
      <c r="E11" s="20">
        <v>286</v>
      </c>
      <c r="F11" s="20">
        <v>168</v>
      </c>
      <c r="G11" s="20">
        <f t="shared" si="0"/>
        <v>454</v>
      </c>
      <c r="I11" s="3"/>
    </row>
    <row r="12" spans="1:256" s="1" customFormat="1" ht="32.1" customHeight="1">
      <c r="A12" s="51" t="s">
        <v>39</v>
      </c>
      <c r="B12" s="21" t="s">
        <v>8</v>
      </c>
      <c r="C12" s="8"/>
      <c r="D12" s="6"/>
      <c r="E12" s="20">
        <v>340</v>
      </c>
      <c r="F12" s="20">
        <v>368</v>
      </c>
      <c r="G12" s="20">
        <f t="shared" si="0"/>
        <v>708</v>
      </c>
      <c r="I12" s="3"/>
    </row>
    <row r="13" spans="1:256" s="1" customFormat="1" ht="32.1" customHeight="1">
      <c r="A13" s="51" t="s">
        <v>40</v>
      </c>
      <c r="B13" s="21" t="s">
        <v>9</v>
      </c>
      <c r="C13" s="8"/>
      <c r="D13" s="6"/>
      <c r="E13" s="20">
        <v>254</v>
      </c>
      <c r="F13" s="20">
        <v>372</v>
      </c>
      <c r="G13" s="20">
        <f t="shared" si="0"/>
        <v>626</v>
      </c>
      <c r="I13" s="3"/>
    </row>
    <row r="14" spans="1:256" s="1" customFormat="1" ht="32.1" customHeight="1">
      <c r="A14" s="51" t="s">
        <v>41</v>
      </c>
      <c r="B14" s="22" t="s">
        <v>10</v>
      </c>
      <c r="C14" s="8"/>
      <c r="D14" s="6"/>
      <c r="E14" s="23">
        <v>1238</v>
      </c>
      <c r="F14" s="23">
        <v>1209</v>
      </c>
      <c r="G14" s="23">
        <f t="shared" si="0"/>
        <v>2447</v>
      </c>
      <c r="I14" s="3"/>
    </row>
    <row r="15" spans="1:256" s="1" customFormat="1" ht="32.1" customHeight="1">
      <c r="A15" s="51" t="s">
        <v>42</v>
      </c>
      <c r="B15" s="21" t="s">
        <v>11</v>
      </c>
      <c r="C15" s="8"/>
      <c r="D15" s="6"/>
      <c r="E15" s="20">
        <v>1613</v>
      </c>
      <c r="F15" s="20">
        <v>1542</v>
      </c>
      <c r="G15" s="23">
        <f t="shared" si="0"/>
        <v>3155</v>
      </c>
      <c r="I15" s="3"/>
    </row>
    <row r="16" spans="1:256" s="1" customFormat="1" ht="32.1" customHeight="1">
      <c r="A16" s="51" t="s">
        <v>43</v>
      </c>
      <c r="B16" s="21" t="s">
        <v>12</v>
      </c>
      <c r="C16" s="8"/>
      <c r="D16" s="6"/>
      <c r="E16" s="174">
        <v>598</v>
      </c>
      <c r="F16" s="174">
        <v>1123</v>
      </c>
      <c r="G16" s="23">
        <f t="shared" si="0"/>
        <v>1721</v>
      </c>
      <c r="I16" s="3"/>
    </row>
    <row r="17" spans="1:9" s="1" customFormat="1" ht="32.1" customHeight="1">
      <c r="A17" s="51" t="s">
        <v>44</v>
      </c>
      <c r="B17" s="21" t="s">
        <v>13</v>
      </c>
      <c r="C17" s="8"/>
      <c r="D17" s="6"/>
      <c r="E17" s="20">
        <v>3923</v>
      </c>
      <c r="F17" s="20">
        <v>1106</v>
      </c>
      <c r="G17" s="23">
        <f t="shared" si="0"/>
        <v>5029</v>
      </c>
      <c r="I17" s="3"/>
    </row>
    <row r="18" spans="1:9" s="1" customFormat="1" ht="32.1" customHeight="1">
      <c r="A18" s="51" t="s">
        <v>45</v>
      </c>
      <c r="B18" s="21" t="s">
        <v>14</v>
      </c>
      <c r="C18" s="8"/>
      <c r="D18" s="6"/>
      <c r="E18" s="20">
        <v>3241</v>
      </c>
      <c r="F18" s="20">
        <v>5593</v>
      </c>
      <c r="G18" s="23">
        <f t="shared" si="0"/>
        <v>8834</v>
      </c>
      <c r="I18" s="3"/>
    </row>
    <row r="19" spans="1:9" s="1" customFormat="1" ht="32.1" customHeight="1">
      <c r="A19" s="51" t="s">
        <v>46</v>
      </c>
      <c r="B19" s="21" t="s">
        <v>15</v>
      </c>
      <c r="C19" s="8"/>
      <c r="D19" s="6"/>
      <c r="E19" s="20">
        <v>535</v>
      </c>
      <c r="F19" s="20">
        <v>502</v>
      </c>
      <c r="G19" s="23">
        <f t="shared" si="0"/>
        <v>1037</v>
      </c>
      <c r="I19" s="3"/>
    </row>
    <row r="20" spans="1:9" s="1" customFormat="1" ht="32.1" customHeight="1">
      <c r="A20" s="51" t="s">
        <v>47</v>
      </c>
      <c r="B20" s="21" t="s">
        <v>17</v>
      </c>
      <c r="C20" s="8"/>
      <c r="D20" s="6"/>
      <c r="E20" s="20">
        <v>2002</v>
      </c>
      <c r="F20" s="20">
        <v>167</v>
      </c>
      <c r="G20" s="23">
        <f t="shared" si="0"/>
        <v>2169</v>
      </c>
      <c r="I20" s="3"/>
    </row>
    <row r="21" spans="1:9" s="1" customFormat="1" ht="32.1" customHeight="1">
      <c r="A21" s="51" t="s">
        <v>48</v>
      </c>
      <c r="B21" s="21" t="s">
        <v>18</v>
      </c>
      <c r="C21" s="8"/>
      <c r="D21" s="6"/>
      <c r="E21" s="20">
        <v>82</v>
      </c>
      <c r="F21" s="20">
        <v>57</v>
      </c>
      <c r="G21" s="20">
        <f t="shared" si="0"/>
        <v>139</v>
      </c>
      <c r="I21" s="3"/>
    </row>
    <row r="22" spans="1:9" s="1" customFormat="1" ht="32.1" customHeight="1">
      <c r="A22" s="51" t="s">
        <v>49</v>
      </c>
      <c r="B22" s="21" t="s">
        <v>19</v>
      </c>
      <c r="C22" s="8"/>
      <c r="D22" s="6"/>
      <c r="E22" s="20">
        <v>240</v>
      </c>
      <c r="F22" s="20">
        <v>164</v>
      </c>
      <c r="G22" s="20">
        <f t="shared" si="0"/>
        <v>404</v>
      </c>
      <c r="I22" s="3"/>
    </row>
    <row r="23" spans="1:9" s="1" customFormat="1" ht="32.1" customHeight="1">
      <c r="A23" s="51" t="s">
        <v>50</v>
      </c>
      <c r="B23" s="21" t="s">
        <v>20</v>
      </c>
      <c r="C23" s="8"/>
      <c r="D23" s="6"/>
      <c r="E23" s="20">
        <v>745</v>
      </c>
      <c r="F23" s="20">
        <v>1094</v>
      </c>
      <c r="G23" s="20">
        <f t="shared" si="0"/>
        <v>1839</v>
      </c>
      <c r="I23" s="3"/>
    </row>
    <row r="24" spans="1:9" s="1" customFormat="1" ht="32.1" customHeight="1">
      <c r="A24" s="51" t="s">
        <v>213</v>
      </c>
      <c r="B24" s="21" t="s">
        <v>21</v>
      </c>
      <c r="C24" s="8"/>
      <c r="D24" s="6"/>
      <c r="E24" s="20">
        <v>9</v>
      </c>
      <c r="F24" s="20">
        <v>13</v>
      </c>
      <c r="G24" s="20">
        <f t="shared" si="0"/>
        <v>22</v>
      </c>
      <c r="I24" s="3"/>
    </row>
    <row r="25" spans="1:9" s="1" customFormat="1" ht="32.1" customHeight="1">
      <c r="A25" s="51" t="s">
        <v>51</v>
      </c>
      <c r="B25" s="21" t="s">
        <v>22</v>
      </c>
      <c r="C25" s="8"/>
      <c r="D25" s="6"/>
      <c r="E25" s="20">
        <v>1437</v>
      </c>
      <c r="F25" s="20">
        <v>282</v>
      </c>
      <c r="G25" s="20">
        <f t="shared" si="0"/>
        <v>1719</v>
      </c>
      <c r="I25" s="3"/>
    </row>
    <row r="26" spans="1:9" s="1" customFormat="1" ht="32.1" customHeight="1" thickBot="1">
      <c r="A26" s="51" t="s">
        <v>52</v>
      </c>
      <c r="B26" s="21" t="s">
        <v>23</v>
      </c>
      <c r="C26" s="25"/>
      <c r="D26" s="25"/>
      <c r="E26" s="24">
        <v>9333</v>
      </c>
      <c r="F26" s="24">
        <v>3892</v>
      </c>
      <c r="G26" s="24">
        <f t="shared" si="0"/>
        <v>13225</v>
      </c>
      <c r="I26" s="3"/>
    </row>
    <row r="27" spans="1:9" s="1" customFormat="1" ht="32.1" customHeight="1" thickTop="1" thickBot="1">
      <c r="A27" s="51" t="s">
        <v>53</v>
      </c>
      <c r="B27" s="27" t="s">
        <v>24</v>
      </c>
      <c r="C27" s="25"/>
      <c r="D27" s="25"/>
      <c r="E27" s="175">
        <v>11960</v>
      </c>
      <c r="F27" s="175">
        <v>53003</v>
      </c>
      <c r="G27" s="175">
        <f t="shared" si="0"/>
        <v>64963</v>
      </c>
      <c r="I27" s="3"/>
    </row>
    <row r="28" spans="1:9" s="1" customFormat="1" ht="32.1" customHeight="1" thickTop="1">
      <c r="A28" s="51" t="s">
        <v>55</v>
      </c>
      <c r="B28" s="47" t="s">
        <v>27</v>
      </c>
      <c r="C28" s="28"/>
      <c r="D28" s="28"/>
      <c r="E28" s="29">
        <f>SUM(E29:E40)</f>
        <v>19069</v>
      </c>
      <c r="F28" s="29">
        <f>SUM(F29:F40)</f>
        <v>52202</v>
      </c>
      <c r="G28" s="29">
        <f>SUM(G29:G40)</f>
        <v>71271</v>
      </c>
      <c r="I28" s="3"/>
    </row>
    <row r="29" spans="1:9" s="1" customFormat="1" ht="32.1" customHeight="1">
      <c r="A29" s="51" t="s">
        <v>56</v>
      </c>
      <c r="B29" s="18" t="s">
        <v>5</v>
      </c>
      <c r="C29" s="6"/>
      <c r="D29" s="6"/>
      <c r="E29" s="19">
        <v>40</v>
      </c>
      <c r="F29" s="19">
        <v>98</v>
      </c>
      <c r="G29" s="20">
        <f t="shared" ref="G29:G42" si="1">E29+F29</f>
        <v>138</v>
      </c>
      <c r="I29" s="3"/>
    </row>
    <row r="30" spans="1:9" s="1" customFormat="1" ht="32.1" customHeight="1">
      <c r="A30" s="51" t="s">
        <v>57</v>
      </c>
      <c r="B30" s="21" t="s">
        <v>6</v>
      </c>
      <c r="C30" s="8"/>
      <c r="D30" s="6"/>
      <c r="E30" s="20">
        <v>122</v>
      </c>
      <c r="F30" s="20">
        <v>39</v>
      </c>
      <c r="G30" s="20">
        <f t="shared" si="1"/>
        <v>161</v>
      </c>
      <c r="I30" s="3"/>
    </row>
    <row r="31" spans="1:9" s="1" customFormat="1" ht="32.1" customHeight="1">
      <c r="A31" s="51" t="s">
        <v>58</v>
      </c>
      <c r="B31" s="21" t="s">
        <v>7</v>
      </c>
      <c r="C31" s="8"/>
      <c r="D31" s="6"/>
      <c r="E31" s="20">
        <v>324</v>
      </c>
      <c r="F31" s="20">
        <v>365</v>
      </c>
      <c r="G31" s="20">
        <f t="shared" si="1"/>
        <v>689</v>
      </c>
      <c r="I31" s="3"/>
    </row>
    <row r="32" spans="1:9" s="1" customFormat="1" ht="32.1" customHeight="1">
      <c r="A32" s="51" t="s">
        <v>59</v>
      </c>
      <c r="B32" s="21" t="s">
        <v>8</v>
      </c>
      <c r="C32" s="8"/>
      <c r="D32" s="6"/>
      <c r="E32" s="20">
        <v>419</v>
      </c>
      <c r="F32" s="20">
        <v>491</v>
      </c>
      <c r="G32" s="20">
        <f t="shared" si="1"/>
        <v>910</v>
      </c>
      <c r="I32" s="3"/>
    </row>
    <row r="33" spans="1:256" s="1" customFormat="1" ht="32.1" customHeight="1">
      <c r="A33" s="51" t="s">
        <v>60</v>
      </c>
      <c r="B33" s="21" t="s">
        <v>9</v>
      </c>
      <c r="C33" s="8"/>
      <c r="D33" s="6"/>
      <c r="E33" s="20">
        <v>139</v>
      </c>
      <c r="F33" s="20">
        <v>203</v>
      </c>
      <c r="G33" s="20">
        <f t="shared" si="1"/>
        <v>342</v>
      </c>
      <c r="I33" s="3"/>
    </row>
    <row r="34" spans="1:256" s="1" customFormat="1" ht="32.1" customHeight="1">
      <c r="A34" s="51" t="s">
        <v>61</v>
      </c>
      <c r="B34" s="21" t="s">
        <v>11</v>
      </c>
      <c r="C34" s="8"/>
      <c r="D34" s="6"/>
      <c r="E34" s="20">
        <v>11</v>
      </c>
      <c r="F34" s="20">
        <v>20</v>
      </c>
      <c r="G34" s="20">
        <f t="shared" si="1"/>
        <v>31</v>
      </c>
      <c r="I34" s="3"/>
    </row>
    <row r="35" spans="1:256" s="1" customFormat="1" ht="32.1" customHeight="1">
      <c r="A35" s="51" t="s">
        <v>62</v>
      </c>
      <c r="B35" s="21" t="s">
        <v>12</v>
      </c>
      <c r="C35" s="8"/>
      <c r="D35" s="6"/>
      <c r="E35" s="20">
        <v>608</v>
      </c>
      <c r="F35" s="20">
        <v>560</v>
      </c>
      <c r="G35" s="20">
        <f t="shared" si="1"/>
        <v>1168</v>
      </c>
      <c r="I35" s="3"/>
    </row>
    <row r="36" spans="1:256" s="1" customFormat="1" ht="32.1" customHeight="1">
      <c r="A36" s="51" t="s">
        <v>63</v>
      </c>
      <c r="B36" s="21" t="s">
        <v>28</v>
      </c>
      <c r="C36" s="8"/>
      <c r="D36" s="6"/>
      <c r="E36" s="20">
        <v>558</v>
      </c>
      <c r="F36" s="20">
        <v>986</v>
      </c>
      <c r="G36" s="20">
        <f t="shared" si="1"/>
        <v>1544</v>
      </c>
      <c r="I36" s="3"/>
    </row>
    <row r="37" spans="1:256" s="1" customFormat="1" ht="32.1" customHeight="1">
      <c r="A37" s="51" t="s">
        <v>64</v>
      </c>
      <c r="B37" s="21" t="s">
        <v>14</v>
      </c>
      <c r="C37" s="8"/>
      <c r="D37" s="6"/>
      <c r="E37" s="20">
        <v>1787</v>
      </c>
      <c r="F37" s="20">
        <v>1641</v>
      </c>
      <c r="G37" s="20">
        <f t="shared" si="1"/>
        <v>3428</v>
      </c>
      <c r="I37" s="3"/>
    </row>
    <row r="38" spans="1:256" s="1" customFormat="1" ht="32.1" customHeight="1">
      <c r="A38" s="51" t="s">
        <v>65</v>
      </c>
      <c r="B38" s="21" t="s">
        <v>20</v>
      </c>
      <c r="C38" s="8"/>
      <c r="D38" s="6"/>
      <c r="E38" s="20">
        <v>276</v>
      </c>
      <c r="F38" s="20">
        <v>430</v>
      </c>
      <c r="G38" s="20">
        <f t="shared" si="1"/>
        <v>706</v>
      </c>
      <c r="I38" s="3"/>
    </row>
    <row r="39" spans="1:256" s="1" customFormat="1" ht="32.1" customHeight="1">
      <c r="A39" s="51" t="s">
        <v>215</v>
      </c>
      <c r="B39" s="21" t="s">
        <v>216</v>
      </c>
      <c r="C39" s="8"/>
      <c r="D39" s="6"/>
      <c r="E39" s="20">
        <v>6875</v>
      </c>
      <c r="F39" s="20">
        <v>28977</v>
      </c>
      <c r="G39" s="20">
        <f t="shared" si="1"/>
        <v>35852</v>
      </c>
      <c r="I39" s="3"/>
    </row>
    <row r="40" spans="1:256" s="1" customFormat="1" ht="32.1" customHeight="1" thickBot="1">
      <c r="A40" s="51" t="s">
        <v>217</v>
      </c>
      <c r="B40" s="27" t="s">
        <v>88</v>
      </c>
      <c r="C40" s="25"/>
      <c r="D40" s="25"/>
      <c r="E40" s="175">
        <v>7910</v>
      </c>
      <c r="F40" s="175">
        <v>18392</v>
      </c>
      <c r="G40" s="24">
        <f t="shared" si="1"/>
        <v>26302</v>
      </c>
      <c r="I40" s="3"/>
    </row>
    <row r="41" spans="1:256" s="1" customFormat="1" ht="32.1" customHeight="1" thickTop="1" thickBot="1">
      <c r="A41" s="51" t="s">
        <v>66</v>
      </c>
      <c r="B41" s="43" t="s">
        <v>29</v>
      </c>
      <c r="C41" s="44"/>
      <c r="D41" s="44"/>
      <c r="E41" s="45">
        <v>3627</v>
      </c>
      <c r="F41" s="45">
        <v>3606</v>
      </c>
      <c r="G41" s="46">
        <f t="shared" si="1"/>
        <v>7233</v>
      </c>
      <c r="I41" s="13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</row>
    <row r="42" spans="1:256" s="1" customFormat="1" ht="32.1" customHeight="1" thickTop="1">
      <c r="A42" s="51" t="s">
        <v>67</v>
      </c>
      <c r="B42" s="47" t="s">
        <v>30</v>
      </c>
      <c r="C42" s="48"/>
      <c r="D42" s="48"/>
      <c r="E42" s="49">
        <v>6430</v>
      </c>
      <c r="F42" s="45">
        <v>4542</v>
      </c>
      <c r="G42" s="177">
        <f t="shared" si="1"/>
        <v>10972</v>
      </c>
      <c r="I42" s="13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</row>
    <row r="43" spans="1:256" s="1" customFormat="1" ht="32.1" customHeight="1" thickBot="1">
      <c r="A43" s="51"/>
      <c r="B43" s="30" t="s">
        <v>31</v>
      </c>
      <c r="C43" s="31"/>
      <c r="D43" s="31"/>
      <c r="E43" s="12"/>
      <c r="F43" s="12"/>
      <c r="G43" s="12"/>
      <c r="I43" s="13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</row>
    <row r="44" spans="1:256" s="1" customFormat="1" ht="32.1" customHeight="1" thickTop="1">
      <c r="A44" s="51" t="s">
        <v>68</v>
      </c>
      <c r="B44" s="32" t="s">
        <v>32</v>
      </c>
      <c r="C44" s="33"/>
      <c r="D44" s="33"/>
      <c r="E44" s="17">
        <f>SUM(E45:E46)</f>
        <v>7876</v>
      </c>
      <c r="F44" s="17">
        <f>SUM(F45:F46)</f>
        <v>1638</v>
      </c>
      <c r="G44" s="17">
        <f>E44+F44</f>
        <v>9514</v>
      </c>
      <c r="I44" s="13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</row>
    <row r="45" spans="1:256" s="1" customFormat="1" ht="32.1" customHeight="1">
      <c r="A45" s="51" t="s">
        <v>69</v>
      </c>
      <c r="B45" s="21" t="s">
        <v>33</v>
      </c>
      <c r="C45" s="8"/>
      <c r="D45" s="6"/>
      <c r="E45" s="20">
        <v>3652</v>
      </c>
      <c r="F45" s="20">
        <v>504</v>
      </c>
      <c r="G45" s="20">
        <f>E45+F45</f>
        <v>4156</v>
      </c>
      <c r="I45" s="3"/>
    </row>
    <row r="46" spans="1:256" s="1" customFormat="1" ht="32.1" customHeight="1" thickBot="1">
      <c r="A46" s="51" t="s">
        <v>70</v>
      </c>
      <c r="B46" s="27" t="s">
        <v>34</v>
      </c>
      <c r="C46" s="8"/>
      <c r="D46" s="6"/>
      <c r="E46" s="20">
        <v>4224</v>
      </c>
      <c r="F46" s="20">
        <v>1134</v>
      </c>
      <c r="G46" s="20">
        <f>E46+F46</f>
        <v>5358</v>
      </c>
      <c r="I46" s="3"/>
    </row>
    <row r="47" spans="1:256" s="1" customFormat="1" ht="27" thickTop="1">
      <c r="B47" s="8"/>
      <c r="C47" s="8"/>
      <c r="D47" s="8"/>
      <c r="E47" s="34"/>
      <c r="F47" s="34"/>
      <c r="G47" s="34"/>
      <c r="I47" s="3"/>
    </row>
    <row r="48" spans="1:256" s="36" customFormat="1" ht="26.25">
      <c r="B48" s="37"/>
      <c r="C48" s="37"/>
      <c r="D48" s="37"/>
      <c r="E48" s="38"/>
      <c r="F48" s="35"/>
      <c r="G48" s="35" t="s">
        <v>229</v>
      </c>
      <c r="H48" s="1"/>
      <c r="I48" s="39"/>
    </row>
    <row r="49" spans="2:9" s="36" customFormat="1" ht="25.5">
      <c r="H49" s="1"/>
      <c r="I49" s="39"/>
    </row>
    <row r="50" spans="2:9" s="1" customFormat="1" ht="26.25">
      <c r="B50" s="40"/>
      <c r="C50" s="8"/>
      <c r="D50" s="8"/>
      <c r="E50" s="6"/>
      <c r="F50" s="6"/>
      <c r="G50" s="6"/>
      <c r="I50" s="3"/>
    </row>
    <row r="51" spans="2:9" s="1" customFormat="1" ht="26.25">
      <c r="B51" s="41"/>
      <c r="C51" s="8"/>
      <c r="D51" s="8"/>
      <c r="E51" s="6"/>
      <c r="F51" s="6"/>
      <c r="G51" s="6"/>
      <c r="I51" s="3"/>
    </row>
  </sheetData>
  <printOptions horizontalCentered="1"/>
  <pageMargins left="0.49" right="0.28000000000000003" top="0.25" bottom="0.22" header="0.25" footer="0.2"/>
  <pageSetup paperSize="9" scale="47"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V54"/>
  <sheetViews>
    <sheetView zoomScale="50" zoomScaleNormal="50" zoomScaleSheetLayoutView="25" workbookViewId="0">
      <selection activeCell="A44" sqref="A44"/>
    </sheetView>
  </sheetViews>
  <sheetFormatPr defaultColWidth="90.28515625" defaultRowHeight="12.75"/>
  <cols>
    <col min="1" max="1" width="9.140625" customWidth="1"/>
    <col min="2" max="2" width="132.140625" customWidth="1"/>
    <col min="3" max="4" width="20.28515625" hidden="1" customWidth="1"/>
    <col min="5" max="56" width="20.28515625" customWidth="1"/>
  </cols>
  <sheetData>
    <row r="1" spans="1:256" s="1" customFormat="1" ht="25.5">
      <c r="B1" s="2"/>
      <c r="E1" s="3"/>
      <c r="F1" s="3"/>
      <c r="G1" s="3"/>
      <c r="I1" s="3"/>
    </row>
    <row r="2" spans="1:256" s="1" customFormat="1" ht="25.5">
      <c r="B2" s="2"/>
      <c r="E2" s="3"/>
      <c r="F2" s="3"/>
      <c r="G2" s="3"/>
      <c r="I2" s="3"/>
    </row>
    <row r="3" spans="1:256" s="1" customFormat="1" ht="30">
      <c r="B3" s="179" t="s">
        <v>237</v>
      </c>
      <c r="C3" s="5"/>
      <c r="D3" s="5"/>
      <c r="E3" s="6"/>
      <c r="F3" s="6"/>
      <c r="G3" s="6"/>
      <c r="I3" s="3"/>
    </row>
    <row r="4" spans="1:256" s="1" customFormat="1" ht="30">
      <c r="B4" s="4"/>
      <c r="C4" s="5"/>
      <c r="D4" s="5"/>
      <c r="E4" s="6"/>
      <c r="F4" s="6"/>
      <c r="G4" s="6"/>
      <c r="I4" s="3"/>
    </row>
    <row r="5" spans="1:256" s="1" customFormat="1" ht="31.5" thickBot="1">
      <c r="B5" s="7"/>
      <c r="C5" s="8"/>
      <c r="D5" s="8"/>
      <c r="E5" s="6"/>
      <c r="F5" s="6"/>
      <c r="G5" s="6"/>
      <c r="I5" s="3"/>
    </row>
    <row r="6" spans="1:256" s="1" customFormat="1" ht="35.25" customHeight="1" thickTop="1" thickBot="1">
      <c r="B6" s="8"/>
      <c r="C6" s="8"/>
      <c r="D6" s="8"/>
      <c r="E6" s="9" t="s">
        <v>0</v>
      </c>
      <c r="F6" s="9" t="s">
        <v>1</v>
      </c>
      <c r="G6" s="9" t="s">
        <v>2</v>
      </c>
      <c r="I6" s="3"/>
    </row>
    <row r="7" spans="1:256" s="1" customFormat="1" ht="32.1" customHeight="1" thickTop="1" thickBot="1">
      <c r="B7" s="10" t="s">
        <v>3</v>
      </c>
      <c r="C7" s="11"/>
      <c r="D7" s="11"/>
      <c r="E7" s="180">
        <f>SUM(E8+E31+E44+E45+E47)</f>
        <v>77467</v>
      </c>
      <c r="F7" s="180">
        <f>SUM(F8+F31+F44+F45+F47)</f>
        <v>136854</v>
      </c>
      <c r="G7" s="180">
        <f>SUM(G8+G31+G44+G45+G47)</f>
        <v>214321</v>
      </c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</row>
    <row r="8" spans="1:256" s="1" customFormat="1" ht="32.1" customHeight="1" thickTop="1">
      <c r="A8" s="51" t="s">
        <v>35</v>
      </c>
      <c r="B8" s="15" t="s">
        <v>4</v>
      </c>
      <c r="C8" s="2"/>
      <c r="D8" s="16"/>
      <c r="E8" s="181">
        <f>SUM(E9:E30)-E20</f>
        <v>40705</v>
      </c>
      <c r="F8" s="181">
        <f>SUM(F9:F30)-F20</f>
        <v>73109</v>
      </c>
      <c r="G8" s="181">
        <f t="shared" ref="G8:G30" si="0">E8+F8</f>
        <v>113814</v>
      </c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</row>
    <row r="9" spans="1:256" s="1" customFormat="1" ht="32.1" customHeight="1">
      <c r="A9" s="51" t="s">
        <v>36</v>
      </c>
      <c r="B9" s="18" t="s">
        <v>5</v>
      </c>
      <c r="C9" s="2"/>
      <c r="D9" s="16"/>
      <c r="E9" s="182">
        <v>180</v>
      </c>
      <c r="F9" s="182">
        <v>215</v>
      </c>
      <c r="G9" s="42">
        <f t="shared" si="0"/>
        <v>395</v>
      </c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</row>
    <row r="10" spans="1:256" s="1" customFormat="1" ht="32.1" customHeight="1">
      <c r="A10" s="51" t="s">
        <v>37</v>
      </c>
      <c r="B10" s="21" t="s">
        <v>6</v>
      </c>
      <c r="C10" s="8"/>
      <c r="D10" s="6"/>
      <c r="E10" s="42">
        <v>2579</v>
      </c>
      <c r="F10" s="42">
        <v>1494</v>
      </c>
      <c r="G10" s="42">
        <f t="shared" si="0"/>
        <v>4073</v>
      </c>
      <c r="I10" s="3"/>
    </row>
    <row r="11" spans="1:256" s="1" customFormat="1" ht="32.1" customHeight="1">
      <c r="A11" s="51" t="s">
        <v>38</v>
      </c>
      <c r="B11" s="21" t="s">
        <v>7</v>
      </c>
      <c r="C11" s="8"/>
      <c r="D11" s="6"/>
      <c r="E11" s="42">
        <v>268</v>
      </c>
      <c r="F11" s="42">
        <v>173</v>
      </c>
      <c r="G11" s="42">
        <f t="shared" si="0"/>
        <v>441</v>
      </c>
      <c r="I11" s="3"/>
    </row>
    <row r="12" spans="1:256" s="1" customFormat="1" ht="32.1" customHeight="1">
      <c r="A12" s="52" t="s">
        <v>39</v>
      </c>
      <c r="B12" s="21" t="s">
        <v>8</v>
      </c>
      <c r="C12" s="8"/>
      <c r="D12" s="6"/>
      <c r="E12" s="42">
        <v>338</v>
      </c>
      <c r="F12" s="42">
        <v>363</v>
      </c>
      <c r="G12" s="42">
        <f t="shared" si="0"/>
        <v>701</v>
      </c>
      <c r="I12" s="3"/>
    </row>
    <row r="13" spans="1:256" s="1" customFormat="1" ht="32.1" customHeight="1">
      <c r="A13" s="52" t="s">
        <v>40</v>
      </c>
      <c r="B13" s="21" t="s">
        <v>9</v>
      </c>
      <c r="C13" s="8"/>
      <c r="D13" s="6"/>
      <c r="E13" s="42">
        <v>257</v>
      </c>
      <c r="F13" s="42">
        <v>381</v>
      </c>
      <c r="G13" s="42">
        <f t="shared" si="0"/>
        <v>638</v>
      </c>
      <c r="I13" s="3"/>
    </row>
    <row r="14" spans="1:256" s="1" customFormat="1" ht="32.1" customHeight="1">
      <c r="A14" s="51" t="s">
        <v>41</v>
      </c>
      <c r="B14" s="22" t="s">
        <v>10</v>
      </c>
      <c r="C14" s="8"/>
      <c r="D14" s="6"/>
      <c r="E14" s="183">
        <v>1201</v>
      </c>
      <c r="F14" s="183">
        <v>1225</v>
      </c>
      <c r="G14" s="183">
        <f t="shared" si="0"/>
        <v>2426</v>
      </c>
      <c r="I14" s="3"/>
    </row>
    <row r="15" spans="1:256" s="1" customFormat="1" ht="32.1" customHeight="1">
      <c r="A15" s="51" t="s">
        <v>42</v>
      </c>
      <c r="B15" s="21" t="s">
        <v>11</v>
      </c>
      <c r="C15" s="8"/>
      <c r="D15" s="6"/>
      <c r="E15" s="42">
        <v>1605</v>
      </c>
      <c r="F15" s="42">
        <v>1512</v>
      </c>
      <c r="G15" s="183">
        <f t="shared" si="0"/>
        <v>3117</v>
      </c>
      <c r="I15" s="3"/>
    </row>
    <row r="16" spans="1:256" s="1" customFormat="1" ht="32.1" customHeight="1">
      <c r="A16" s="51" t="s">
        <v>43</v>
      </c>
      <c r="B16" s="21" t="s">
        <v>12</v>
      </c>
      <c r="C16" s="8"/>
      <c r="D16" s="6"/>
      <c r="E16" s="184">
        <v>615</v>
      </c>
      <c r="F16" s="184">
        <v>1144</v>
      </c>
      <c r="G16" s="183">
        <f t="shared" si="0"/>
        <v>1759</v>
      </c>
      <c r="I16" s="3"/>
    </row>
    <row r="17" spans="1:9" s="1" customFormat="1" ht="32.1" customHeight="1">
      <c r="A17" s="51" t="s">
        <v>44</v>
      </c>
      <c r="B17" s="21" t="s">
        <v>13</v>
      </c>
      <c r="C17" s="8"/>
      <c r="D17" s="6"/>
      <c r="E17" s="42">
        <v>3913</v>
      </c>
      <c r="F17" s="42">
        <v>1082</v>
      </c>
      <c r="G17" s="183">
        <f t="shared" si="0"/>
        <v>4995</v>
      </c>
      <c r="I17" s="3"/>
    </row>
    <row r="18" spans="1:9" s="1" customFormat="1" ht="32.1" customHeight="1">
      <c r="A18" s="51" t="s">
        <v>45</v>
      </c>
      <c r="B18" s="21" t="s">
        <v>14</v>
      </c>
      <c r="C18" s="8"/>
      <c r="D18" s="6"/>
      <c r="E18" s="42">
        <v>3218</v>
      </c>
      <c r="F18" s="42">
        <v>5474</v>
      </c>
      <c r="G18" s="183">
        <f t="shared" si="0"/>
        <v>8692</v>
      </c>
      <c r="I18" s="3"/>
    </row>
    <row r="19" spans="1:9" s="1" customFormat="1" ht="32.1" customHeight="1">
      <c r="A19" s="51" t="s">
        <v>46</v>
      </c>
      <c r="B19" s="21" t="s">
        <v>15</v>
      </c>
      <c r="C19" s="8"/>
      <c r="D19" s="6"/>
      <c r="E19" s="42">
        <v>538</v>
      </c>
      <c r="F19" s="42">
        <v>493</v>
      </c>
      <c r="G19" s="183">
        <f t="shared" si="0"/>
        <v>1031</v>
      </c>
      <c r="I19" s="3"/>
    </row>
    <row r="20" spans="1:9" s="1" customFormat="1" ht="32.1" customHeight="1">
      <c r="A20" s="51"/>
      <c r="B20" s="53" t="s">
        <v>16</v>
      </c>
      <c r="C20" s="8"/>
      <c r="D20" s="6"/>
      <c r="E20" s="185">
        <f>SUM(E9:E19)</f>
        <v>14712</v>
      </c>
      <c r="F20" s="185">
        <f>SUM(F9:F19)</f>
        <v>13556</v>
      </c>
      <c r="G20" s="186">
        <f t="shared" si="0"/>
        <v>28268</v>
      </c>
      <c r="I20" s="3"/>
    </row>
    <row r="21" spans="1:9" s="1" customFormat="1" ht="32.1" customHeight="1">
      <c r="A21" s="51" t="s">
        <v>47</v>
      </c>
      <c r="B21" s="21" t="s">
        <v>17</v>
      </c>
      <c r="C21" s="8"/>
      <c r="D21" s="6"/>
      <c r="E21" s="42">
        <v>1990</v>
      </c>
      <c r="F21" s="42">
        <v>167</v>
      </c>
      <c r="G21" s="183">
        <f t="shared" si="0"/>
        <v>2157</v>
      </c>
      <c r="I21" s="3"/>
    </row>
    <row r="22" spans="1:9" s="1" customFormat="1" ht="32.1" customHeight="1">
      <c r="A22" s="51" t="s">
        <v>48</v>
      </c>
      <c r="B22" s="21" t="s">
        <v>18</v>
      </c>
      <c r="C22" s="8"/>
      <c r="D22" s="6"/>
      <c r="E22" s="42">
        <v>81</v>
      </c>
      <c r="F22" s="42">
        <v>56</v>
      </c>
      <c r="G22" s="42">
        <f t="shared" si="0"/>
        <v>137</v>
      </c>
      <c r="I22" s="3"/>
    </row>
    <row r="23" spans="1:9" s="1" customFormat="1" ht="32.1" customHeight="1">
      <c r="A23" s="51" t="s">
        <v>49</v>
      </c>
      <c r="B23" s="21" t="s">
        <v>19</v>
      </c>
      <c r="C23" s="8"/>
      <c r="D23" s="6"/>
      <c r="E23" s="42">
        <v>236</v>
      </c>
      <c r="F23" s="42">
        <v>158</v>
      </c>
      <c r="G23" s="42">
        <f t="shared" si="0"/>
        <v>394</v>
      </c>
      <c r="I23" s="3"/>
    </row>
    <row r="24" spans="1:9" s="1" customFormat="1" ht="32.1" customHeight="1">
      <c r="A24" s="51" t="s">
        <v>50</v>
      </c>
      <c r="B24" s="21" t="s">
        <v>20</v>
      </c>
      <c r="C24" s="8"/>
      <c r="D24" s="6"/>
      <c r="E24" s="42">
        <v>754</v>
      </c>
      <c r="F24" s="42">
        <v>1129</v>
      </c>
      <c r="G24" s="42">
        <f t="shared" si="0"/>
        <v>1883</v>
      </c>
      <c r="I24" s="3"/>
    </row>
    <row r="25" spans="1:9" s="1" customFormat="1" ht="32.1" customHeight="1">
      <c r="A25" s="51" t="s">
        <v>213</v>
      </c>
      <c r="B25" s="21" t="s">
        <v>21</v>
      </c>
      <c r="C25" s="8"/>
      <c r="D25" s="6"/>
      <c r="E25" s="42">
        <v>9</v>
      </c>
      <c r="F25" s="42">
        <v>13</v>
      </c>
      <c r="G25" s="42">
        <f t="shared" si="0"/>
        <v>22</v>
      </c>
      <c r="I25" s="3"/>
    </row>
    <row r="26" spans="1:9" s="1" customFormat="1" ht="32.1" customHeight="1">
      <c r="A26" s="51" t="s">
        <v>51</v>
      </c>
      <c r="B26" s="21" t="s">
        <v>22</v>
      </c>
      <c r="C26" s="8"/>
      <c r="D26" s="6"/>
      <c r="E26" s="42">
        <v>1437</v>
      </c>
      <c r="F26" s="42">
        <v>278</v>
      </c>
      <c r="G26" s="42">
        <f t="shared" si="0"/>
        <v>1715</v>
      </c>
      <c r="I26" s="3"/>
    </row>
    <row r="27" spans="1:9" s="1" customFormat="1" ht="32.1" customHeight="1">
      <c r="A27" s="51" t="s">
        <v>52</v>
      </c>
      <c r="B27" s="21" t="s">
        <v>23</v>
      </c>
      <c r="C27" s="6"/>
      <c r="D27" s="6"/>
      <c r="E27" s="187">
        <v>9302</v>
      </c>
      <c r="F27" s="187">
        <v>3904</v>
      </c>
      <c r="G27" s="42">
        <f t="shared" si="0"/>
        <v>13206</v>
      </c>
      <c r="I27" s="3"/>
    </row>
    <row r="28" spans="1:9" s="1" customFormat="1" ht="32.1" customHeight="1">
      <c r="A28" s="51" t="s">
        <v>53</v>
      </c>
      <c r="B28" s="21" t="s">
        <v>24</v>
      </c>
      <c r="C28" s="6"/>
      <c r="D28" s="6"/>
      <c r="E28" s="187">
        <v>11748</v>
      </c>
      <c r="F28" s="187">
        <v>53451</v>
      </c>
      <c r="G28" s="42">
        <f t="shared" si="0"/>
        <v>65199</v>
      </c>
      <c r="I28" s="3"/>
    </row>
    <row r="29" spans="1:9" s="1" customFormat="1" ht="32.1" customHeight="1">
      <c r="A29" s="51" t="s">
        <v>54</v>
      </c>
      <c r="B29" s="21" t="s">
        <v>25</v>
      </c>
      <c r="C29" s="6"/>
      <c r="D29" s="6"/>
      <c r="E29" s="42">
        <v>428</v>
      </c>
      <c r="F29" s="42">
        <v>386</v>
      </c>
      <c r="G29" s="42">
        <f t="shared" si="0"/>
        <v>814</v>
      </c>
      <c r="I29" s="3"/>
    </row>
    <row r="30" spans="1:9" s="1" customFormat="1" ht="32.1" customHeight="1" thickBot="1">
      <c r="A30" s="51" t="s">
        <v>71</v>
      </c>
      <c r="B30" s="27" t="s">
        <v>26</v>
      </c>
      <c r="C30" s="6"/>
      <c r="D30" s="6"/>
      <c r="E30" s="178">
        <v>8</v>
      </c>
      <c r="F30" s="178">
        <v>11</v>
      </c>
      <c r="G30" s="26">
        <f t="shared" si="0"/>
        <v>19</v>
      </c>
      <c r="I30" s="3"/>
    </row>
    <row r="31" spans="1:9" s="1" customFormat="1" ht="32.1" customHeight="1" thickTop="1">
      <c r="A31" s="51" t="s">
        <v>55</v>
      </c>
      <c r="B31" s="47" t="s">
        <v>27</v>
      </c>
      <c r="C31" s="28"/>
      <c r="D31" s="28"/>
      <c r="E31" s="188">
        <f>SUM(E32:E43)</f>
        <v>19643</v>
      </c>
      <c r="F31" s="188">
        <f>SUM(F32:F43)</f>
        <v>54606</v>
      </c>
      <c r="G31" s="188">
        <f>SUM(G32:G43)</f>
        <v>74249</v>
      </c>
      <c r="I31" s="3"/>
    </row>
    <row r="32" spans="1:9" s="1" customFormat="1" ht="32.1" customHeight="1">
      <c r="A32" s="51" t="s">
        <v>56</v>
      </c>
      <c r="B32" s="18" t="s">
        <v>5</v>
      </c>
      <c r="C32" s="6"/>
      <c r="D32" s="6"/>
      <c r="E32" s="182">
        <v>45</v>
      </c>
      <c r="F32" s="182">
        <v>98</v>
      </c>
      <c r="G32" s="42">
        <f t="shared" ref="G32:G45" si="1">E32+F32</f>
        <v>143</v>
      </c>
      <c r="I32" s="3"/>
    </row>
    <row r="33" spans="1:256" s="1" customFormat="1" ht="32.1" customHeight="1">
      <c r="A33" s="51" t="s">
        <v>57</v>
      </c>
      <c r="B33" s="21" t="s">
        <v>6</v>
      </c>
      <c r="C33" s="8"/>
      <c r="D33" s="6"/>
      <c r="E33" s="182">
        <v>116</v>
      </c>
      <c r="F33" s="182">
        <v>42</v>
      </c>
      <c r="G33" s="42">
        <f t="shared" si="1"/>
        <v>158</v>
      </c>
      <c r="I33" s="3"/>
    </row>
    <row r="34" spans="1:256" s="1" customFormat="1" ht="32.1" customHeight="1">
      <c r="A34" s="51" t="s">
        <v>58</v>
      </c>
      <c r="B34" s="21" t="s">
        <v>7</v>
      </c>
      <c r="C34" s="8"/>
      <c r="D34" s="6"/>
      <c r="E34" s="182">
        <v>331</v>
      </c>
      <c r="F34" s="182">
        <v>363</v>
      </c>
      <c r="G34" s="42">
        <f t="shared" si="1"/>
        <v>694</v>
      </c>
      <c r="I34" s="3"/>
    </row>
    <row r="35" spans="1:256" s="1" customFormat="1" ht="32.1" customHeight="1">
      <c r="A35" s="51" t="s">
        <v>59</v>
      </c>
      <c r="B35" s="21" t="s">
        <v>8</v>
      </c>
      <c r="C35" s="8"/>
      <c r="D35" s="6"/>
      <c r="E35" s="182">
        <v>410</v>
      </c>
      <c r="F35" s="182">
        <v>523</v>
      </c>
      <c r="G35" s="42">
        <f t="shared" si="1"/>
        <v>933</v>
      </c>
      <c r="I35" s="3"/>
    </row>
    <row r="36" spans="1:256" s="1" customFormat="1" ht="32.1" customHeight="1">
      <c r="A36" s="51" t="s">
        <v>60</v>
      </c>
      <c r="B36" s="21" t="s">
        <v>9</v>
      </c>
      <c r="C36" s="8"/>
      <c r="D36" s="6"/>
      <c r="E36" s="182">
        <v>180</v>
      </c>
      <c r="F36" s="182">
        <v>242</v>
      </c>
      <c r="G36" s="42">
        <f t="shared" si="1"/>
        <v>422</v>
      </c>
      <c r="I36" s="3"/>
    </row>
    <row r="37" spans="1:256" s="1" customFormat="1" ht="32.1" customHeight="1">
      <c r="A37" s="51" t="s">
        <v>61</v>
      </c>
      <c r="B37" s="21" t="s">
        <v>11</v>
      </c>
      <c r="C37" s="8"/>
      <c r="D37" s="6"/>
      <c r="E37" s="182">
        <v>13</v>
      </c>
      <c r="F37" s="182">
        <v>19</v>
      </c>
      <c r="G37" s="42">
        <f t="shared" si="1"/>
        <v>32</v>
      </c>
      <c r="I37" s="3"/>
    </row>
    <row r="38" spans="1:256" s="1" customFormat="1" ht="32.1" customHeight="1">
      <c r="A38" s="51" t="s">
        <v>62</v>
      </c>
      <c r="B38" s="21" t="s">
        <v>12</v>
      </c>
      <c r="C38" s="8"/>
      <c r="D38" s="6"/>
      <c r="E38" s="182">
        <v>594</v>
      </c>
      <c r="F38" s="182">
        <v>572</v>
      </c>
      <c r="G38" s="42">
        <f t="shared" si="1"/>
        <v>1166</v>
      </c>
      <c r="I38" s="3"/>
    </row>
    <row r="39" spans="1:256" s="1" customFormat="1" ht="32.1" customHeight="1">
      <c r="A39" s="52" t="s">
        <v>63</v>
      </c>
      <c r="B39" s="21" t="s">
        <v>28</v>
      </c>
      <c r="C39" s="8"/>
      <c r="D39" s="6"/>
      <c r="E39" s="42">
        <v>565</v>
      </c>
      <c r="F39" s="42">
        <v>1015</v>
      </c>
      <c r="G39" s="42">
        <f t="shared" si="1"/>
        <v>1580</v>
      </c>
      <c r="I39" s="3"/>
    </row>
    <row r="40" spans="1:256" s="1" customFormat="1" ht="32.1" customHeight="1">
      <c r="A40" s="52" t="s">
        <v>64</v>
      </c>
      <c r="B40" s="21" t="s">
        <v>14</v>
      </c>
      <c r="C40" s="8"/>
      <c r="D40" s="6"/>
      <c r="E40" s="42">
        <v>1831</v>
      </c>
      <c r="F40" s="42">
        <v>1732</v>
      </c>
      <c r="G40" s="42">
        <f t="shared" si="1"/>
        <v>3563</v>
      </c>
      <c r="I40" s="3"/>
    </row>
    <row r="41" spans="1:256" s="1" customFormat="1" ht="32.1" customHeight="1">
      <c r="A41" s="51" t="s">
        <v>65</v>
      </c>
      <c r="B41" s="21" t="s">
        <v>20</v>
      </c>
      <c r="C41" s="8"/>
      <c r="D41" s="6"/>
      <c r="E41" s="42">
        <v>298</v>
      </c>
      <c r="F41" s="42">
        <v>416</v>
      </c>
      <c r="G41" s="42">
        <f t="shared" si="1"/>
        <v>714</v>
      </c>
      <c r="I41" s="3"/>
    </row>
    <row r="42" spans="1:256" s="1" customFormat="1" ht="32.1" customHeight="1">
      <c r="A42" s="51" t="s">
        <v>215</v>
      </c>
      <c r="B42" s="21" t="s">
        <v>216</v>
      </c>
      <c r="C42" s="8"/>
      <c r="D42" s="6"/>
      <c r="E42" s="42">
        <v>6941</v>
      </c>
      <c r="F42" s="42">
        <v>30066</v>
      </c>
      <c r="G42" s="42">
        <f t="shared" si="1"/>
        <v>37007</v>
      </c>
      <c r="I42" s="3"/>
    </row>
    <row r="43" spans="1:256" s="1" customFormat="1" ht="32.1" customHeight="1" thickBot="1">
      <c r="A43" s="51" t="s">
        <v>217</v>
      </c>
      <c r="B43" s="27" t="s">
        <v>88</v>
      </c>
      <c r="C43" s="25"/>
      <c r="D43" s="25"/>
      <c r="E43" s="189">
        <v>8319</v>
      </c>
      <c r="F43" s="189">
        <v>19518</v>
      </c>
      <c r="G43" s="187">
        <f t="shared" si="1"/>
        <v>27837</v>
      </c>
      <c r="I43" s="3"/>
    </row>
    <row r="44" spans="1:256" s="1" customFormat="1" ht="32.1" customHeight="1" thickTop="1" thickBot="1">
      <c r="A44" s="51" t="s">
        <v>66</v>
      </c>
      <c r="B44" s="43" t="s">
        <v>29</v>
      </c>
      <c r="C44" s="44"/>
      <c r="D44" s="44"/>
      <c r="E44" s="190">
        <v>3536</v>
      </c>
      <c r="F44" s="190">
        <v>3541</v>
      </c>
      <c r="G44" s="191">
        <f t="shared" si="1"/>
        <v>7077</v>
      </c>
      <c r="I44" s="13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</row>
    <row r="45" spans="1:256" s="1" customFormat="1" ht="32.1" customHeight="1" thickTop="1">
      <c r="A45" s="51" t="s">
        <v>67</v>
      </c>
      <c r="B45" s="47" t="s">
        <v>30</v>
      </c>
      <c r="C45" s="48"/>
      <c r="D45" s="48"/>
      <c r="E45" s="192">
        <v>6174</v>
      </c>
      <c r="F45" s="190">
        <v>4374</v>
      </c>
      <c r="G45" s="190">
        <f t="shared" si="1"/>
        <v>10548</v>
      </c>
      <c r="I45" s="13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</row>
    <row r="46" spans="1:256" s="1" customFormat="1" ht="32.1" customHeight="1" thickBot="1">
      <c r="A46" s="51"/>
      <c r="B46" s="30" t="s">
        <v>31</v>
      </c>
      <c r="C46" s="31"/>
      <c r="D46" s="31"/>
      <c r="E46" s="180"/>
      <c r="F46" s="180"/>
      <c r="G46" s="193"/>
      <c r="I46" s="13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</row>
    <row r="47" spans="1:256" s="1" customFormat="1" ht="32.1" customHeight="1" thickTop="1">
      <c r="A47" s="51" t="s">
        <v>68</v>
      </c>
      <c r="B47" s="32" t="s">
        <v>32</v>
      </c>
      <c r="C47" s="33"/>
      <c r="D47" s="33"/>
      <c r="E47" s="181">
        <f>SUM(E48:E49)</f>
        <v>7409</v>
      </c>
      <c r="F47" s="181">
        <f>SUM(F48:F49)</f>
        <v>1224</v>
      </c>
      <c r="G47" s="181">
        <f>E47+F47</f>
        <v>8633</v>
      </c>
      <c r="I47" s="13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</row>
    <row r="48" spans="1:256" s="1" customFormat="1" ht="32.1" customHeight="1">
      <c r="A48" s="51" t="s">
        <v>69</v>
      </c>
      <c r="B48" s="21" t="s">
        <v>33</v>
      </c>
      <c r="C48" s="8"/>
      <c r="D48" s="6"/>
      <c r="E48" s="42">
        <v>3684</v>
      </c>
      <c r="F48" s="42">
        <v>500</v>
      </c>
      <c r="G48" s="42">
        <f>E48+F48</f>
        <v>4184</v>
      </c>
      <c r="I48" s="3"/>
    </row>
    <row r="49" spans="1:9" s="1" customFormat="1" ht="32.1" customHeight="1" thickBot="1">
      <c r="A49" s="51" t="s">
        <v>70</v>
      </c>
      <c r="B49" s="27" t="s">
        <v>34</v>
      </c>
      <c r="C49" s="8"/>
      <c r="D49" s="6"/>
      <c r="E49" s="42">
        <v>3725</v>
      </c>
      <c r="F49" s="42">
        <v>724</v>
      </c>
      <c r="G49" s="42">
        <f>E49+F49</f>
        <v>4449</v>
      </c>
      <c r="I49" s="3"/>
    </row>
    <row r="50" spans="1:9" s="1" customFormat="1" ht="27" thickTop="1">
      <c r="B50" s="8"/>
      <c r="C50" s="8"/>
      <c r="D50" s="8"/>
      <c r="E50" s="34"/>
      <c r="F50" s="34"/>
      <c r="G50" s="34"/>
      <c r="I50" s="3"/>
    </row>
    <row r="51" spans="1:9" s="36" customFormat="1" ht="26.25">
      <c r="B51" s="37"/>
      <c r="C51" s="37"/>
      <c r="D51" s="37"/>
      <c r="E51" s="38"/>
      <c r="F51" s="35" t="s">
        <v>210</v>
      </c>
      <c r="G51" s="194">
        <v>39155</v>
      </c>
      <c r="H51" s="1"/>
      <c r="I51" s="39"/>
    </row>
    <row r="52" spans="1:9" s="36" customFormat="1" ht="25.5">
      <c r="H52" s="1"/>
      <c r="I52" s="39"/>
    </row>
    <row r="53" spans="1:9" s="1" customFormat="1" ht="26.25">
      <c r="B53" s="40"/>
      <c r="C53" s="8"/>
      <c r="D53" s="8"/>
      <c r="E53" s="6"/>
      <c r="F53" s="6"/>
      <c r="G53" s="6"/>
      <c r="I53" s="3"/>
    </row>
    <row r="54" spans="1:9" s="1" customFormat="1" ht="26.25">
      <c r="B54" s="41"/>
      <c r="C54" s="8"/>
      <c r="D54" s="8"/>
      <c r="E54" s="6"/>
      <c r="F54" s="6"/>
      <c r="G54" s="6"/>
      <c r="I54" s="3"/>
    </row>
  </sheetData>
  <sheetProtection selectLockedCells="1"/>
  <printOptions horizontalCentered="1"/>
  <pageMargins left="0.49" right="0.28000000000000003" top="0.25" bottom="0.22" header="0.25" footer="0.2"/>
  <pageSetup paperSize="9" scale="47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V54"/>
  <sheetViews>
    <sheetView zoomScale="50" zoomScaleNormal="50" zoomScaleSheetLayoutView="25" workbookViewId="0">
      <selection activeCell="A44" sqref="A44"/>
    </sheetView>
  </sheetViews>
  <sheetFormatPr defaultColWidth="90.28515625" defaultRowHeight="12.75"/>
  <cols>
    <col min="1" max="1" width="9.140625" customWidth="1"/>
    <col min="2" max="2" width="132.140625" customWidth="1"/>
    <col min="3" max="4" width="20.28515625" hidden="1" customWidth="1"/>
    <col min="5" max="56" width="20.28515625" customWidth="1"/>
  </cols>
  <sheetData>
    <row r="1" spans="1:256" s="1" customFormat="1" ht="25.5">
      <c r="B1" s="2"/>
      <c r="E1" s="3"/>
      <c r="F1" s="3"/>
      <c r="G1" s="3"/>
      <c r="I1" s="3"/>
    </row>
    <row r="2" spans="1:256" s="1" customFormat="1" ht="25.5">
      <c r="B2" s="2"/>
      <c r="E2" s="3"/>
      <c r="F2" s="3"/>
      <c r="G2" s="3"/>
      <c r="I2" s="3"/>
    </row>
    <row r="3" spans="1:256" s="1" customFormat="1" ht="30">
      <c r="B3" s="179" t="s">
        <v>238</v>
      </c>
      <c r="C3" s="5"/>
      <c r="D3" s="5"/>
      <c r="E3" s="6"/>
      <c r="F3" s="6"/>
      <c r="G3" s="6"/>
      <c r="I3" s="3"/>
    </row>
    <row r="4" spans="1:256" s="1" customFormat="1" ht="30">
      <c r="B4" s="4"/>
      <c r="C4" s="5"/>
      <c r="D4" s="5"/>
      <c r="E4" s="6"/>
      <c r="F4" s="6"/>
      <c r="G4" s="6"/>
      <c r="I4" s="3"/>
    </row>
    <row r="5" spans="1:256" s="1" customFormat="1" ht="31.5" thickBot="1">
      <c r="B5" s="7"/>
      <c r="C5" s="8"/>
      <c r="D5" s="8"/>
      <c r="E5" s="6"/>
      <c r="F5" s="6"/>
      <c r="G5" s="6"/>
      <c r="I5" s="3"/>
    </row>
    <row r="6" spans="1:256" s="1" customFormat="1" ht="35.25" customHeight="1" thickTop="1" thickBot="1">
      <c r="B6" s="8"/>
      <c r="C6" s="8"/>
      <c r="D6" s="8"/>
      <c r="E6" s="9" t="s">
        <v>0</v>
      </c>
      <c r="F6" s="9" t="s">
        <v>1</v>
      </c>
      <c r="G6" s="9" t="s">
        <v>2</v>
      </c>
      <c r="I6" s="3"/>
    </row>
    <row r="7" spans="1:256" s="1" customFormat="1" ht="32.1" customHeight="1" thickTop="1" thickBot="1">
      <c r="B7" s="10" t="s">
        <v>3</v>
      </c>
      <c r="C7" s="11"/>
      <c r="D7" s="11"/>
      <c r="E7" s="180">
        <f>SUM(E8+E31+E44+E45+E47)</f>
        <v>78074</v>
      </c>
      <c r="F7" s="180">
        <f>SUM(F8+F31+F44+F45+F47)</f>
        <v>138201</v>
      </c>
      <c r="G7" s="180">
        <f>SUM(G8+G31+G44+G45+G47)</f>
        <v>216275</v>
      </c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</row>
    <row r="8" spans="1:256" s="1" customFormat="1" ht="32.1" customHeight="1" thickTop="1">
      <c r="A8" s="51" t="s">
        <v>35</v>
      </c>
      <c r="B8" s="15" t="s">
        <v>4</v>
      </c>
      <c r="C8" s="2"/>
      <c r="D8" s="16"/>
      <c r="E8" s="181">
        <f>SUM(E9:E30)-E20</f>
        <v>40944</v>
      </c>
      <c r="F8" s="181">
        <f>SUM(F9:F30)-F20</f>
        <v>73494</v>
      </c>
      <c r="G8" s="181">
        <f t="shared" ref="G8:G30" si="0">E8+F8</f>
        <v>114438</v>
      </c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</row>
    <row r="9" spans="1:256" s="1" customFormat="1" ht="32.1" customHeight="1">
      <c r="A9" s="51" t="s">
        <v>36</v>
      </c>
      <c r="B9" s="18" t="s">
        <v>5</v>
      </c>
      <c r="C9" s="2"/>
      <c r="D9" s="16"/>
      <c r="E9" s="182">
        <v>179</v>
      </c>
      <c r="F9" s="182">
        <v>223</v>
      </c>
      <c r="G9" s="42">
        <f t="shared" si="0"/>
        <v>402</v>
      </c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</row>
    <row r="10" spans="1:256" s="1" customFormat="1" ht="32.1" customHeight="1">
      <c r="A10" s="51" t="s">
        <v>37</v>
      </c>
      <c r="B10" s="21" t="s">
        <v>6</v>
      </c>
      <c r="C10" s="8"/>
      <c r="D10" s="6"/>
      <c r="E10" s="42">
        <v>2624</v>
      </c>
      <c r="F10" s="42">
        <v>1540</v>
      </c>
      <c r="G10" s="42">
        <f t="shared" si="0"/>
        <v>4164</v>
      </c>
      <c r="I10" s="3"/>
    </row>
    <row r="11" spans="1:256" s="1" customFormat="1" ht="32.1" customHeight="1">
      <c r="A11" s="51" t="s">
        <v>38</v>
      </c>
      <c r="B11" s="21" t="s">
        <v>7</v>
      </c>
      <c r="C11" s="8"/>
      <c r="D11" s="6"/>
      <c r="E11" s="42">
        <v>249</v>
      </c>
      <c r="F11" s="42">
        <v>183</v>
      </c>
      <c r="G11" s="42">
        <f t="shared" si="0"/>
        <v>432</v>
      </c>
      <c r="I11" s="3"/>
    </row>
    <row r="12" spans="1:256" s="1" customFormat="1" ht="32.1" customHeight="1">
      <c r="A12" s="52" t="s">
        <v>39</v>
      </c>
      <c r="B12" s="21" t="s">
        <v>8</v>
      </c>
      <c r="C12" s="8"/>
      <c r="D12" s="6"/>
      <c r="E12" s="42">
        <v>339</v>
      </c>
      <c r="F12" s="42">
        <v>365</v>
      </c>
      <c r="G12" s="42">
        <f t="shared" si="0"/>
        <v>704</v>
      </c>
      <c r="I12" s="3"/>
    </row>
    <row r="13" spans="1:256" s="1" customFormat="1" ht="32.1" customHeight="1">
      <c r="A13" s="52" t="s">
        <v>40</v>
      </c>
      <c r="B13" s="21" t="s">
        <v>9</v>
      </c>
      <c r="C13" s="8"/>
      <c r="D13" s="6"/>
      <c r="E13" s="42">
        <v>253</v>
      </c>
      <c r="F13" s="42">
        <v>381</v>
      </c>
      <c r="G13" s="42">
        <f t="shared" si="0"/>
        <v>634</v>
      </c>
      <c r="I13" s="3"/>
    </row>
    <row r="14" spans="1:256" s="1" customFormat="1" ht="32.1" customHeight="1">
      <c r="A14" s="51" t="s">
        <v>41</v>
      </c>
      <c r="B14" s="22" t="s">
        <v>10</v>
      </c>
      <c r="C14" s="8"/>
      <c r="D14" s="6"/>
      <c r="E14" s="183">
        <v>1252</v>
      </c>
      <c r="F14" s="183">
        <v>1230</v>
      </c>
      <c r="G14" s="183">
        <f t="shared" si="0"/>
        <v>2482</v>
      </c>
      <c r="I14" s="3"/>
    </row>
    <row r="15" spans="1:256" s="1" customFormat="1" ht="32.1" customHeight="1">
      <c r="A15" s="51" t="s">
        <v>42</v>
      </c>
      <c r="B15" s="21" t="s">
        <v>11</v>
      </c>
      <c r="C15" s="8"/>
      <c r="D15" s="6"/>
      <c r="E15" s="42">
        <v>1595</v>
      </c>
      <c r="F15" s="42">
        <v>1515</v>
      </c>
      <c r="G15" s="183">
        <f t="shared" si="0"/>
        <v>3110</v>
      </c>
      <c r="I15" s="3"/>
    </row>
    <row r="16" spans="1:256" s="1" customFormat="1" ht="32.1" customHeight="1">
      <c r="A16" s="51" t="s">
        <v>43</v>
      </c>
      <c r="B16" s="21" t="s">
        <v>12</v>
      </c>
      <c r="C16" s="8"/>
      <c r="D16" s="6"/>
      <c r="E16" s="184">
        <v>631</v>
      </c>
      <c r="F16" s="184">
        <v>1162</v>
      </c>
      <c r="G16" s="183">
        <f t="shared" si="0"/>
        <v>1793</v>
      </c>
      <c r="I16" s="3"/>
    </row>
    <row r="17" spans="1:9" s="1" customFormat="1" ht="32.1" customHeight="1">
      <c r="A17" s="51" t="s">
        <v>44</v>
      </c>
      <c r="B17" s="21" t="s">
        <v>13</v>
      </c>
      <c r="C17" s="8"/>
      <c r="D17" s="6"/>
      <c r="E17" s="42">
        <v>3928</v>
      </c>
      <c r="F17" s="42">
        <v>1108</v>
      </c>
      <c r="G17" s="183">
        <f t="shared" si="0"/>
        <v>5036</v>
      </c>
      <c r="I17" s="3"/>
    </row>
    <row r="18" spans="1:9" s="1" customFormat="1" ht="32.1" customHeight="1">
      <c r="A18" s="51" t="s">
        <v>45</v>
      </c>
      <c r="B18" s="21" t="s">
        <v>14</v>
      </c>
      <c r="C18" s="8"/>
      <c r="D18" s="6"/>
      <c r="E18" s="42">
        <v>3259</v>
      </c>
      <c r="F18" s="42">
        <v>5510</v>
      </c>
      <c r="G18" s="183">
        <f t="shared" si="0"/>
        <v>8769</v>
      </c>
      <c r="I18" s="3"/>
    </row>
    <row r="19" spans="1:9" s="1" customFormat="1" ht="32.1" customHeight="1">
      <c r="A19" s="51" t="s">
        <v>46</v>
      </c>
      <c r="B19" s="21" t="s">
        <v>15</v>
      </c>
      <c r="C19" s="8"/>
      <c r="D19" s="6"/>
      <c r="E19" s="42">
        <v>538</v>
      </c>
      <c r="F19" s="42">
        <v>493</v>
      </c>
      <c r="G19" s="183">
        <f t="shared" si="0"/>
        <v>1031</v>
      </c>
      <c r="I19" s="3"/>
    </row>
    <row r="20" spans="1:9" s="1" customFormat="1" ht="32.1" customHeight="1">
      <c r="A20" s="51"/>
      <c r="B20" s="53" t="s">
        <v>16</v>
      </c>
      <c r="C20" s="8"/>
      <c r="D20" s="6"/>
      <c r="E20" s="185">
        <f>SUM(E9:E19)</f>
        <v>14847</v>
      </c>
      <c r="F20" s="185">
        <f>SUM(F9:F19)</f>
        <v>13710</v>
      </c>
      <c r="G20" s="186">
        <f t="shared" si="0"/>
        <v>28557</v>
      </c>
      <c r="I20" s="3"/>
    </row>
    <row r="21" spans="1:9" s="1" customFormat="1" ht="32.1" customHeight="1">
      <c r="A21" s="51" t="s">
        <v>47</v>
      </c>
      <c r="B21" s="21" t="s">
        <v>17</v>
      </c>
      <c r="C21" s="8"/>
      <c r="D21" s="6"/>
      <c r="E21" s="42">
        <v>1973</v>
      </c>
      <c r="F21" s="42">
        <v>171</v>
      </c>
      <c r="G21" s="183">
        <f t="shared" si="0"/>
        <v>2144</v>
      </c>
      <c r="I21" s="3"/>
    </row>
    <row r="22" spans="1:9" s="1" customFormat="1" ht="32.1" customHeight="1">
      <c r="A22" s="51" t="s">
        <v>48</v>
      </c>
      <c r="B22" s="21" t="s">
        <v>18</v>
      </c>
      <c r="C22" s="8"/>
      <c r="D22" s="6"/>
      <c r="E22" s="42">
        <v>78</v>
      </c>
      <c r="F22" s="42">
        <v>56</v>
      </c>
      <c r="G22" s="42">
        <f t="shared" si="0"/>
        <v>134</v>
      </c>
      <c r="I22" s="3"/>
    </row>
    <row r="23" spans="1:9" s="1" customFormat="1" ht="32.1" customHeight="1">
      <c r="A23" s="51" t="s">
        <v>49</v>
      </c>
      <c r="B23" s="21" t="s">
        <v>19</v>
      </c>
      <c r="C23" s="8"/>
      <c r="D23" s="6"/>
      <c r="E23" s="42">
        <v>234</v>
      </c>
      <c r="F23" s="42">
        <v>155</v>
      </c>
      <c r="G23" s="42">
        <f t="shared" si="0"/>
        <v>389</v>
      </c>
      <c r="I23" s="3"/>
    </row>
    <row r="24" spans="1:9" s="1" customFormat="1" ht="32.1" customHeight="1">
      <c r="A24" s="51" t="s">
        <v>50</v>
      </c>
      <c r="B24" s="21" t="s">
        <v>20</v>
      </c>
      <c r="C24" s="8"/>
      <c r="D24" s="6"/>
      <c r="E24" s="42">
        <v>761</v>
      </c>
      <c r="F24" s="42">
        <v>1139</v>
      </c>
      <c r="G24" s="42">
        <f t="shared" si="0"/>
        <v>1900</v>
      </c>
      <c r="I24" s="3"/>
    </row>
    <row r="25" spans="1:9" s="1" customFormat="1" ht="32.1" customHeight="1">
      <c r="A25" s="51" t="s">
        <v>213</v>
      </c>
      <c r="B25" s="21" t="s">
        <v>21</v>
      </c>
      <c r="C25" s="8"/>
      <c r="D25" s="6"/>
      <c r="E25" s="42">
        <v>9</v>
      </c>
      <c r="F25" s="42">
        <v>12</v>
      </c>
      <c r="G25" s="42">
        <f t="shared" si="0"/>
        <v>21</v>
      </c>
      <c r="I25" s="3"/>
    </row>
    <row r="26" spans="1:9" s="1" customFormat="1" ht="32.1" customHeight="1">
      <c r="A26" s="51" t="s">
        <v>51</v>
      </c>
      <c r="B26" s="21" t="s">
        <v>22</v>
      </c>
      <c r="C26" s="8"/>
      <c r="D26" s="6"/>
      <c r="E26" s="42">
        <v>1430</v>
      </c>
      <c r="F26" s="42">
        <v>275</v>
      </c>
      <c r="G26" s="42">
        <f t="shared" si="0"/>
        <v>1705</v>
      </c>
      <c r="I26" s="3"/>
    </row>
    <row r="27" spans="1:9" s="1" customFormat="1" ht="32.1" customHeight="1">
      <c r="A27" s="51" t="s">
        <v>52</v>
      </c>
      <c r="B27" s="21" t="s">
        <v>23</v>
      </c>
      <c r="C27" s="6"/>
      <c r="D27" s="6"/>
      <c r="E27" s="187">
        <v>9229</v>
      </c>
      <c r="F27" s="187">
        <v>3947</v>
      </c>
      <c r="G27" s="42">
        <f t="shared" si="0"/>
        <v>13176</v>
      </c>
      <c r="I27" s="3"/>
    </row>
    <row r="28" spans="1:9" s="1" customFormat="1" ht="32.1" customHeight="1">
      <c r="A28" s="51" t="s">
        <v>53</v>
      </c>
      <c r="B28" s="21" t="s">
        <v>24</v>
      </c>
      <c r="C28" s="6"/>
      <c r="D28" s="6"/>
      <c r="E28" s="187">
        <v>11952</v>
      </c>
      <c r="F28" s="187">
        <v>53646</v>
      </c>
      <c r="G28" s="42">
        <f t="shared" si="0"/>
        <v>65598</v>
      </c>
      <c r="I28" s="3"/>
    </row>
    <row r="29" spans="1:9" s="1" customFormat="1" ht="32.1" customHeight="1" thickBot="1">
      <c r="A29" s="51" t="s">
        <v>54</v>
      </c>
      <c r="B29" s="21" t="s">
        <v>25</v>
      </c>
      <c r="C29" s="25"/>
      <c r="D29" s="25"/>
      <c r="E29" s="187">
        <v>422</v>
      </c>
      <c r="F29" s="187">
        <v>372</v>
      </c>
      <c r="G29" s="42">
        <f t="shared" si="0"/>
        <v>794</v>
      </c>
      <c r="I29" s="3"/>
    </row>
    <row r="30" spans="1:9" s="1" customFormat="1" ht="32.1" customHeight="1" thickTop="1" thickBot="1">
      <c r="A30" s="51" t="s">
        <v>71</v>
      </c>
      <c r="B30" s="27" t="s">
        <v>26</v>
      </c>
      <c r="C30" s="6"/>
      <c r="D30" s="6"/>
      <c r="E30" s="175">
        <v>9</v>
      </c>
      <c r="F30" s="175">
        <v>11</v>
      </c>
      <c r="G30" s="26">
        <f t="shared" si="0"/>
        <v>20</v>
      </c>
      <c r="I30" s="3"/>
    </row>
    <row r="31" spans="1:9" s="1" customFormat="1" ht="32.1" customHeight="1" thickTop="1">
      <c r="A31" s="51" t="s">
        <v>55</v>
      </c>
      <c r="B31" s="47" t="s">
        <v>27</v>
      </c>
      <c r="C31" s="28"/>
      <c r="D31" s="28"/>
      <c r="E31" s="188">
        <f>SUM(E32:E43)</f>
        <v>19742</v>
      </c>
      <c r="F31" s="188">
        <f>SUM(F32:F43)</f>
        <v>55341</v>
      </c>
      <c r="G31" s="188">
        <f>SUM(G32:G43)</f>
        <v>75083</v>
      </c>
      <c r="I31" s="3"/>
    </row>
    <row r="32" spans="1:9" s="1" customFormat="1" ht="32.1" customHeight="1">
      <c r="A32" s="51" t="s">
        <v>56</v>
      </c>
      <c r="B32" s="18" t="s">
        <v>5</v>
      </c>
      <c r="C32" s="6"/>
      <c r="D32" s="6"/>
      <c r="E32" s="182">
        <v>42</v>
      </c>
      <c r="F32" s="182">
        <v>97</v>
      </c>
      <c r="G32" s="42">
        <f t="shared" ref="G32:G45" si="1">E32+F32</f>
        <v>139</v>
      </c>
      <c r="I32" s="3"/>
    </row>
    <row r="33" spans="1:256" s="1" customFormat="1" ht="32.1" customHeight="1">
      <c r="A33" s="51" t="s">
        <v>57</v>
      </c>
      <c r="B33" s="21" t="s">
        <v>6</v>
      </c>
      <c r="C33" s="8"/>
      <c r="D33" s="6"/>
      <c r="E33" s="42">
        <v>117</v>
      </c>
      <c r="F33" s="42">
        <v>41</v>
      </c>
      <c r="G33" s="42">
        <f t="shared" si="1"/>
        <v>158</v>
      </c>
      <c r="I33" s="3"/>
    </row>
    <row r="34" spans="1:256" s="1" customFormat="1" ht="32.1" customHeight="1">
      <c r="A34" s="51" t="s">
        <v>58</v>
      </c>
      <c r="B34" s="21" t="s">
        <v>7</v>
      </c>
      <c r="C34" s="8"/>
      <c r="D34" s="6"/>
      <c r="E34" s="42">
        <v>337</v>
      </c>
      <c r="F34" s="42">
        <v>367</v>
      </c>
      <c r="G34" s="42">
        <f t="shared" si="1"/>
        <v>704</v>
      </c>
      <c r="I34" s="3"/>
    </row>
    <row r="35" spans="1:256" s="1" customFormat="1" ht="32.1" customHeight="1">
      <c r="A35" s="51" t="s">
        <v>59</v>
      </c>
      <c r="B35" s="21" t="s">
        <v>8</v>
      </c>
      <c r="C35" s="8"/>
      <c r="D35" s="6"/>
      <c r="E35" s="42">
        <v>408</v>
      </c>
      <c r="F35" s="42">
        <v>523</v>
      </c>
      <c r="G35" s="42">
        <f t="shared" si="1"/>
        <v>931</v>
      </c>
      <c r="I35" s="3"/>
    </row>
    <row r="36" spans="1:256" s="1" customFormat="1" ht="32.1" customHeight="1">
      <c r="A36" s="51" t="s">
        <v>60</v>
      </c>
      <c r="B36" s="21" t="s">
        <v>9</v>
      </c>
      <c r="C36" s="8"/>
      <c r="D36" s="6"/>
      <c r="E36" s="42">
        <v>151</v>
      </c>
      <c r="F36" s="42">
        <v>216</v>
      </c>
      <c r="G36" s="42">
        <f t="shared" si="1"/>
        <v>367</v>
      </c>
      <c r="I36" s="3"/>
    </row>
    <row r="37" spans="1:256" s="1" customFormat="1" ht="32.1" customHeight="1">
      <c r="A37" s="51" t="s">
        <v>61</v>
      </c>
      <c r="B37" s="21" t="s">
        <v>11</v>
      </c>
      <c r="C37" s="8"/>
      <c r="D37" s="6"/>
      <c r="E37" s="42">
        <v>14</v>
      </c>
      <c r="F37" s="42">
        <v>22</v>
      </c>
      <c r="G37" s="42">
        <f t="shared" si="1"/>
        <v>36</v>
      </c>
      <c r="I37" s="3"/>
    </row>
    <row r="38" spans="1:256" s="1" customFormat="1" ht="32.1" customHeight="1">
      <c r="A38" s="51" t="s">
        <v>62</v>
      </c>
      <c r="B38" s="21" t="s">
        <v>12</v>
      </c>
      <c r="C38" s="8"/>
      <c r="D38" s="6"/>
      <c r="E38" s="42">
        <v>584</v>
      </c>
      <c r="F38" s="42">
        <v>581</v>
      </c>
      <c r="G38" s="42">
        <f t="shared" si="1"/>
        <v>1165</v>
      </c>
      <c r="I38" s="3"/>
    </row>
    <row r="39" spans="1:256" s="1" customFormat="1" ht="32.1" customHeight="1">
      <c r="A39" s="52" t="s">
        <v>63</v>
      </c>
      <c r="B39" s="21" t="s">
        <v>28</v>
      </c>
      <c r="C39" s="8"/>
      <c r="D39" s="6"/>
      <c r="E39" s="42">
        <v>577</v>
      </c>
      <c r="F39" s="42">
        <v>1004</v>
      </c>
      <c r="G39" s="42">
        <f t="shared" si="1"/>
        <v>1581</v>
      </c>
      <c r="I39" s="3"/>
    </row>
    <row r="40" spans="1:256" s="1" customFormat="1" ht="32.1" customHeight="1">
      <c r="A40" s="52" t="s">
        <v>64</v>
      </c>
      <c r="B40" s="21" t="s">
        <v>14</v>
      </c>
      <c r="C40" s="8"/>
      <c r="D40" s="6"/>
      <c r="E40" s="42">
        <v>1824</v>
      </c>
      <c r="F40" s="42">
        <v>1732</v>
      </c>
      <c r="G40" s="42">
        <f t="shared" si="1"/>
        <v>3556</v>
      </c>
      <c r="I40" s="3"/>
    </row>
    <row r="41" spans="1:256" s="1" customFormat="1" ht="32.1" customHeight="1">
      <c r="A41" s="51" t="s">
        <v>65</v>
      </c>
      <c r="B41" s="21" t="s">
        <v>20</v>
      </c>
      <c r="C41" s="8"/>
      <c r="D41" s="6"/>
      <c r="E41" s="42">
        <v>300</v>
      </c>
      <c r="F41" s="42">
        <v>428</v>
      </c>
      <c r="G41" s="42">
        <f t="shared" si="1"/>
        <v>728</v>
      </c>
      <c r="I41" s="3"/>
    </row>
    <row r="42" spans="1:256" s="1" customFormat="1" ht="32.1" customHeight="1">
      <c r="A42" s="51" t="s">
        <v>215</v>
      </c>
      <c r="B42" s="21" t="s">
        <v>216</v>
      </c>
      <c r="C42" s="8"/>
      <c r="D42" s="6"/>
      <c r="E42" s="42">
        <v>7024</v>
      </c>
      <c r="F42" s="42">
        <v>30614</v>
      </c>
      <c r="G42" s="42">
        <f t="shared" si="1"/>
        <v>37638</v>
      </c>
      <c r="I42" s="3"/>
    </row>
    <row r="43" spans="1:256" s="1" customFormat="1" ht="32.1" customHeight="1" thickBot="1">
      <c r="A43" s="51" t="s">
        <v>217</v>
      </c>
      <c r="B43" s="27" t="s">
        <v>88</v>
      </c>
      <c r="C43" s="25"/>
      <c r="D43" s="25"/>
      <c r="E43" s="189">
        <v>8364</v>
      </c>
      <c r="F43" s="189">
        <v>19716</v>
      </c>
      <c r="G43" s="187">
        <f t="shared" si="1"/>
        <v>28080</v>
      </c>
      <c r="I43" s="3"/>
    </row>
    <row r="44" spans="1:256" s="1" customFormat="1" ht="32.1" customHeight="1" thickTop="1" thickBot="1">
      <c r="A44" s="51" t="s">
        <v>66</v>
      </c>
      <c r="B44" s="43" t="s">
        <v>29</v>
      </c>
      <c r="C44" s="44"/>
      <c r="D44" s="44"/>
      <c r="E44" s="190">
        <v>3729</v>
      </c>
      <c r="F44" s="190">
        <v>3775</v>
      </c>
      <c r="G44" s="191">
        <f t="shared" si="1"/>
        <v>7504</v>
      </c>
      <c r="I44" s="13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</row>
    <row r="45" spans="1:256" s="1" customFormat="1" ht="32.1" customHeight="1" thickTop="1">
      <c r="A45" s="51" t="s">
        <v>67</v>
      </c>
      <c r="B45" s="47" t="s">
        <v>30</v>
      </c>
      <c r="C45" s="48"/>
      <c r="D45" s="48"/>
      <c r="E45" s="192">
        <v>6220</v>
      </c>
      <c r="F45" s="190">
        <v>4370</v>
      </c>
      <c r="G45" s="190">
        <f t="shared" si="1"/>
        <v>10590</v>
      </c>
      <c r="I45" s="13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</row>
    <row r="46" spans="1:256" s="1" customFormat="1" ht="32.1" customHeight="1" thickBot="1">
      <c r="A46" s="51"/>
      <c r="B46" s="30" t="s">
        <v>31</v>
      </c>
      <c r="C46" s="31"/>
      <c r="D46" s="31"/>
      <c r="E46" s="180"/>
      <c r="F46" s="180"/>
      <c r="G46" s="193"/>
      <c r="I46" s="13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</row>
    <row r="47" spans="1:256" s="1" customFormat="1" ht="32.1" customHeight="1" thickTop="1">
      <c r="A47" s="51" t="s">
        <v>68</v>
      </c>
      <c r="B47" s="32" t="s">
        <v>32</v>
      </c>
      <c r="C47" s="33"/>
      <c r="D47" s="33"/>
      <c r="E47" s="181">
        <f>SUM(E48:E49)</f>
        <v>7439</v>
      </c>
      <c r="F47" s="181">
        <f>SUM(F48:F49)</f>
        <v>1221</v>
      </c>
      <c r="G47" s="181">
        <f>E47+F47</f>
        <v>8660</v>
      </c>
      <c r="I47" s="13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</row>
    <row r="48" spans="1:256" s="1" customFormat="1" ht="32.1" customHeight="1">
      <c r="A48" s="51" t="s">
        <v>69</v>
      </c>
      <c r="B48" s="21" t="s">
        <v>33</v>
      </c>
      <c r="C48" s="8"/>
      <c r="D48" s="6"/>
      <c r="E48" s="42">
        <v>3703</v>
      </c>
      <c r="F48" s="42">
        <v>500</v>
      </c>
      <c r="G48" s="42">
        <f>E48+F48</f>
        <v>4203</v>
      </c>
      <c r="I48" s="3"/>
    </row>
    <row r="49" spans="1:9" s="1" customFormat="1" ht="32.1" customHeight="1" thickBot="1">
      <c r="A49" s="51" t="s">
        <v>70</v>
      </c>
      <c r="B49" s="27" t="s">
        <v>34</v>
      </c>
      <c r="C49" s="8"/>
      <c r="D49" s="6"/>
      <c r="E49" s="42">
        <v>3736</v>
      </c>
      <c r="F49" s="42">
        <v>721</v>
      </c>
      <c r="G49" s="42">
        <f>E49+F49</f>
        <v>4457</v>
      </c>
      <c r="I49" s="3"/>
    </row>
    <row r="50" spans="1:9" s="1" customFormat="1" ht="27" thickTop="1">
      <c r="B50" s="8"/>
      <c r="C50" s="8"/>
      <c r="D50" s="8"/>
      <c r="E50" s="34"/>
      <c r="F50" s="34"/>
      <c r="G50" s="34"/>
      <c r="I50" s="3"/>
    </row>
    <row r="51" spans="1:9" s="36" customFormat="1" ht="26.25">
      <c r="B51" s="37"/>
      <c r="C51" s="37"/>
      <c r="D51" s="37"/>
      <c r="E51" s="38"/>
      <c r="F51" s="35" t="s">
        <v>210</v>
      </c>
      <c r="G51" s="194">
        <v>39155</v>
      </c>
      <c r="H51" s="1"/>
      <c r="I51" s="39"/>
    </row>
    <row r="52" spans="1:9" s="36" customFormat="1" ht="25.5">
      <c r="H52" s="1"/>
      <c r="I52" s="39"/>
    </row>
    <row r="53" spans="1:9" s="1" customFormat="1" ht="26.25">
      <c r="B53" s="40"/>
      <c r="C53" s="8"/>
      <c r="D53" s="8"/>
      <c r="E53" s="6"/>
      <c r="F53" s="6"/>
      <c r="G53" s="6"/>
      <c r="I53" s="3"/>
    </row>
    <row r="54" spans="1:9" s="1" customFormat="1" ht="26.25">
      <c r="B54" s="41"/>
      <c r="C54" s="8"/>
      <c r="D54" s="8"/>
      <c r="E54" s="6"/>
      <c r="F54" s="6"/>
      <c r="G54" s="6"/>
      <c r="I54" s="3"/>
    </row>
  </sheetData>
  <sheetProtection selectLockedCells="1"/>
  <printOptions horizontalCentered="1"/>
  <pageMargins left="0.49" right="0.28000000000000003" top="0.25" bottom="0.22" header="0.25" footer="0.2"/>
  <pageSetup paperSize="9" scale="4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1"/>
  <sheetViews>
    <sheetView view="pageBreakPreview" topLeftCell="A25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s="50" customFormat="1" ht="18" customHeight="1">
      <c r="A2" s="55" t="s">
        <v>101</v>
      </c>
      <c r="B2" s="56"/>
      <c r="C2" s="56"/>
      <c r="D2" s="56"/>
      <c r="E2" s="56"/>
    </row>
    <row r="3" spans="1:254" ht="18" customHeight="1">
      <c r="A3" s="57"/>
      <c r="B3" s="57"/>
      <c r="C3" s="57"/>
      <c r="D3" s="57"/>
      <c r="E3" s="57"/>
    </row>
    <row r="4" spans="1:254" ht="18" customHeight="1" thickBot="1">
      <c r="A4" s="57"/>
      <c r="B4" s="57"/>
      <c r="C4" s="57"/>
      <c r="D4" s="57"/>
      <c r="E4" s="57"/>
    </row>
    <row r="5" spans="1:254" ht="30" customHeight="1" thickTop="1" thickBot="1">
      <c r="A5" s="57"/>
      <c r="B5" s="58" t="s">
        <v>0</v>
      </c>
      <c r="C5" s="59" t="s">
        <v>1</v>
      </c>
      <c r="D5" s="60" t="s">
        <v>2</v>
      </c>
      <c r="E5" s="57"/>
    </row>
    <row r="6" spans="1:254" ht="24" customHeight="1" thickTop="1" thickBot="1">
      <c r="A6" s="61" t="s">
        <v>3</v>
      </c>
      <c r="B6" s="62">
        <f>SUM(B7+B25+B32+B33+B38)</f>
        <v>98719</v>
      </c>
      <c r="C6" s="62">
        <f>SUM(C7+C25+C32+C33+C38)</f>
        <v>109152</v>
      </c>
      <c r="D6" s="62">
        <f>SUM(D7+D25+D32+D33+D38)</f>
        <v>207871</v>
      </c>
      <c r="E6" s="54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</row>
    <row r="7" spans="1:254" ht="24" customHeight="1" thickTop="1">
      <c r="A7" s="64" t="s">
        <v>4</v>
      </c>
      <c r="B7" s="65">
        <f>SUM(B8:B23)</f>
        <v>36864</v>
      </c>
      <c r="C7" s="66">
        <f>SUM(C8:C23)</f>
        <v>13292</v>
      </c>
      <c r="D7" s="67">
        <f t="shared" ref="D7:D20" si="0">B7+C7</f>
        <v>50156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18" customHeight="1">
      <c r="A8" s="68" t="s">
        <v>73</v>
      </c>
      <c r="B8" s="69">
        <v>2492</v>
      </c>
      <c r="C8" s="69">
        <v>936</v>
      </c>
      <c r="D8" s="70">
        <f t="shared" si="0"/>
        <v>3428</v>
      </c>
      <c r="E8" s="57"/>
    </row>
    <row r="9" spans="1:254" ht="18" customHeight="1">
      <c r="A9" s="68" t="s">
        <v>74</v>
      </c>
      <c r="B9" s="69">
        <v>2393</v>
      </c>
      <c r="C9" s="69">
        <v>3456</v>
      </c>
      <c r="D9" s="70">
        <f t="shared" si="0"/>
        <v>5849</v>
      </c>
      <c r="E9" s="57"/>
    </row>
    <row r="10" spans="1:254" ht="18" customHeight="1">
      <c r="A10" s="68" t="s">
        <v>75</v>
      </c>
      <c r="B10" s="69">
        <v>5071</v>
      </c>
      <c r="C10" s="69">
        <v>1417</v>
      </c>
      <c r="D10" s="70">
        <f t="shared" si="0"/>
        <v>6488</v>
      </c>
      <c r="E10" s="57"/>
    </row>
    <row r="11" spans="1:254" ht="18" customHeight="1">
      <c r="A11" s="68" t="s">
        <v>76</v>
      </c>
      <c r="B11" s="69">
        <v>1984</v>
      </c>
      <c r="C11" s="69">
        <v>1109</v>
      </c>
      <c r="D11" s="70">
        <f t="shared" si="0"/>
        <v>3093</v>
      </c>
      <c r="E11" s="57"/>
    </row>
    <row r="12" spans="1:254" ht="18" customHeight="1">
      <c r="A12" s="68" t="s">
        <v>77</v>
      </c>
      <c r="B12" s="69">
        <v>449</v>
      </c>
      <c r="C12" s="69">
        <v>322</v>
      </c>
      <c r="D12" s="70">
        <f t="shared" si="0"/>
        <v>771</v>
      </c>
      <c r="E12" s="57"/>
    </row>
    <row r="13" spans="1:254" ht="18" customHeight="1">
      <c r="A13" s="68" t="s">
        <v>78</v>
      </c>
      <c r="B13" s="69">
        <v>301</v>
      </c>
      <c r="C13" s="69">
        <v>365</v>
      </c>
      <c r="D13" s="70">
        <f t="shared" si="0"/>
        <v>666</v>
      </c>
      <c r="E13" s="57"/>
    </row>
    <row r="14" spans="1:254" ht="18" customHeight="1">
      <c r="A14" s="68" t="s">
        <v>79</v>
      </c>
      <c r="B14" s="69">
        <v>8765</v>
      </c>
      <c r="C14" s="69">
        <v>1430</v>
      </c>
      <c r="D14" s="70">
        <f t="shared" si="0"/>
        <v>10195</v>
      </c>
      <c r="E14" s="57"/>
    </row>
    <row r="15" spans="1:254" ht="18" customHeight="1">
      <c r="A15" s="68" t="s">
        <v>80</v>
      </c>
      <c r="B15" s="69">
        <v>368</v>
      </c>
      <c r="C15" s="69">
        <v>442</v>
      </c>
      <c r="D15" s="70">
        <f t="shared" si="0"/>
        <v>810</v>
      </c>
      <c r="E15" s="57"/>
    </row>
    <row r="16" spans="1:254" ht="18" customHeight="1">
      <c r="A16" s="68" t="s">
        <v>81</v>
      </c>
      <c r="B16" s="69">
        <v>10522</v>
      </c>
      <c r="C16" s="69">
        <v>2874</v>
      </c>
      <c r="D16" s="70">
        <f t="shared" si="0"/>
        <v>13396</v>
      </c>
      <c r="E16" s="57"/>
    </row>
    <row r="17" spans="1:254" ht="18" customHeight="1">
      <c r="A17" s="68" t="s">
        <v>22</v>
      </c>
      <c r="B17" s="69">
        <v>2382</v>
      </c>
      <c r="C17" s="69">
        <v>111</v>
      </c>
      <c r="D17" s="70">
        <f t="shared" si="0"/>
        <v>2493</v>
      </c>
      <c r="E17" s="57"/>
    </row>
    <row r="18" spans="1:254" ht="18" customHeight="1">
      <c r="A18" s="68" t="s">
        <v>17</v>
      </c>
      <c r="B18" s="71">
        <v>1505</v>
      </c>
      <c r="C18" s="71">
        <v>145</v>
      </c>
      <c r="D18" s="69">
        <f t="shared" si="0"/>
        <v>1650</v>
      </c>
      <c r="E18" s="57"/>
    </row>
    <row r="19" spans="1:254" ht="18" customHeight="1">
      <c r="A19" s="68" t="s">
        <v>82</v>
      </c>
      <c r="B19" s="71">
        <v>10</v>
      </c>
      <c r="C19" s="71">
        <v>11</v>
      </c>
      <c r="D19" s="69">
        <f t="shared" si="0"/>
        <v>21</v>
      </c>
      <c r="E19" s="57"/>
    </row>
    <row r="20" spans="1:254" ht="18" customHeight="1">
      <c r="A20" s="68" t="s">
        <v>83</v>
      </c>
      <c r="B20" s="71">
        <v>57</v>
      </c>
      <c r="C20" s="71">
        <v>9</v>
      </c>
      <c r="D20" s="72">
        <f t="shared" si="0"/>
        <v>66</v>
      </c>
      <c r="E20" s="57"/>
    </row>
    <row r="21" spans="1:254" ht="18" customHeight="1">
      <c r="A21" s="68" t="s">
        <v>84</v>
      </c>
      <c r="B21" s="71"/>
      <c r="C21" s="71"/>
      <c r="D21" s="73"/>
      <c r="E21" s="57"/>
    </row>
    <row r="22" spans="1:254" ht="18" customHeight="1">
      <c r="A22" s="68" t="s">
        <v>85</v>
      </c>
      <c r="B22" s="72">
        <v>10</v>
      </c>
      <c r="C22" s="72">
        <v>14</v>
      </c>
      <c r="D22" s="70">
        <f>B22+C22</f>
        <v>24</v>
      </c>
      <c r="E22" s="57"/>
    </row>
    <row r="23" spans="1:254" ht="18" customHeight="1">
      <c r="A23" s="68" t="s">
        <v>20</v>
      </c>
      <c r="B23" s="69">
        <v>555</v>
      </c>
      <c r="C23" s="69">
        <v>651</v>
      </c>
      <c r="D23" s="69">
        <f>B23+C23</f>
        <v>1206</v>
      </c>
      <c r="E23" s="54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3"/>
      <c r="ED23" s="63"/>
      <c r="EE23" s="63"/>
      <c r="EF23" s="63"/>
      <c r="EG23" s="63"/>
      <c r="EH23" s="63"/>
      <c r="EI23" s="63"/>
      <c r="EJ23" s="63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3"/>
      <c r="EY23" s="63"/>
      <c r="EZ23" s="63"/>
      <c r="FA23" s="63"/>
      <c r="FB23" s="63"/>
      <c r="FC23" s="63"/>
      <c r="FD23" s="63"/>
      <c r="FE23" s="63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3"/>
      <c r="FT23" s="63"/>
      <c r="FU23" s="63"/>
      <c r="FV23" s="63"/>
      <c r="FW23" s="63"/>
      <c r="FX23" s="63"/>
      <c r="FY23" s="63"/>
      <c r="FZ23" s="63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3"/>
      <c r="GO23" s="63"/>
      <c r="GP23" s="63"/>
      <c r="GQ23" s="63"/>
      <c r="GR23" s="63"/>
      <c r="GS23" s="63"/>
      <c r="GT23" s="63"/>
      <c r="GU23" s="63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3"/>
      <c r="HJ23" s="63"/>
      <c r="HK23" s="63"/>
      <c r="HL23" s="63"/>
      <c r="HM23" s="63"/>
      <c r="HN23" s="63"/>
      <c r="HO23" s="63"/>
      <c r="HP23" s="63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3"/>
      <c r="IE23" s="63"/>
      <c r="IF23" s="63"/>
      <c r="IG23" s="63"/>
      <c r="IH23" s="63"/>
      <c r="II23" s="63"/>
      <c r="IJ23" s="63"/>
      <c r="IK23" s="63"/>
      <c r="IL23" s="63"/>
      <c r="IM23" s="63"/>
      <c r="IN23" s="63"/>
      <c r="IO23" s="63"/>
      <c r="IP23" s="63"/>
      <c r="IQ23" s="63"/>
      <c r="IR23" s="63"/>
      <c r="IS23" s="63"/>
      <c r="IT23" s="63"/>
    </row>
    <row r="24" spans="1:254" ht="18" customHeight="1">
      <c r="A24" s="74" t="s">
        <v>86</v>
      </c>
      <c r="B24" s="75"/>
      <c r="C24" s="76"/>
      <c r="D24" s="73"/>
      <c r="E24" s="57"/>
    </row>
    <row r="25" spans="1:254" ht="18" customHeight="1">
      <c r="A25" s="64" t="s">
        <v>87</v>
      </c>
      <c r="B25" s="77">
        <f>SUM(B26:B31)</f>
        <v>14263</v>
      </c>
      <c r="C25" s="78">
        <f>SUM(C26:C31)</f>
        <v>52996</v>
      </c>
      <c r="D25" s="79">
        <f t="shared" ref="D25:D31" si="1">B25+C25</f>
        <v>67259</v>
      </c>
      <c r="E25" s="57"/>
    </row>
    <row r="26" spans="1:254" ht="18" customHeight="1">
      <c r="A26" s="68" t="s">
        <v>73</v>
      </c>
      <c r="B26" s="69">
        <v>2121</v>
      </c>
      <c r="C26" s="69">
        <v>335</v>
      </c>
      <c r="D26" s="70">
        <f t="shared" si="1"/>
        <v>2456</v>
      </c>
      <c r="E26" s="57"/>
    </row>
    <row r="27" spans="1:254" ht="18" customHeight="1">
      <c r="A27" s="68" t="s">
        <v>74</v>
      </c>
      <c r="B27" s="69">
        <v>10217</v>
      </c>
      <c r="C27" s="69">
        <v>51262</v>
      </c>
      <c r="D27" s="70">
        <f t="shared" si="1"/>
        <v>61479</v>
      </c>
      <c r="E27" s="57"/>
    </row>
    <row r="28" spans="1:254" ht="18" customHeight="1">
      <c r="A28" s="68" t="s">
        <v>75</v>
      </c>
      <c r="B28" s="69">
        <v>89</v>
      </c>
      <c r="C28" s="69">
        <v>26</v>
      </c>
      <c r="D28" s="70">
        <f t="shared" si="1"/>
        <v>115</v>
      </c>
      <c r="E28" s="57"/>
    </row>
    <row r="29" spans="1:254" ht="18" customHeight="1">
      <c r="A29" s="68" t="s">
        <v>77</v>
      </c>
      <c r="B29" s="69">
        <v>81</v>
      </c>
      <c r="C29" s="69">
        <v>62</v>
      </c>
      <c r="D29" s="70">
        <f t="shared" si="1"/>
        <v>143</v>
      </c>
      <c r="E29" s="57"/>
    </row>
    <row r="30" spans="1:254" ht="18" customHeight="1">
      <c r="A30" s="68" t="s">
        <v>78</v>
      </c>
      <c r="B30" s="69">
        <v>1481</v>
      </c>
      <c r="C30" s="69">
        <v>1070</v>
      </c>
      <c r="D30" s="70">
        <f t="shared" si="1"/>
        <v>2551</v>
      </c>
      <c r="E30" s="57"/>
    </row>
    <row r="31" spans="1:254" ht="18" customHeight="1">
      <c r="A31" s="68" t="s">
        <v>20</v>
      </c>
      <c r="B31" s="69">
        <v>274</v>
      </c>
      <c r="C31" s="69">
        <v>241</v>
      </c>
      <c r="D31" s="69">
        <f t="shared" si="1"/>
        <v>515</v>
      </c>
      <c r="E31" s="57"/>
    </row>
    <row r="32" spans="1:254" ht="18" customHeight="1" thickBot="1">
      <c r="A32" s="80" t="s">
        <v>29</v>
      </c>
      <c r="B32" s="81">
        <v>3885</v>
      </c>
      <c r="C32" s="82">
        <v>2886</v>
      </c>
      <c r="D32" s="81">
        <f>B32+C32</f>
        <v>6771</v>
      </c>
      <c r="E32" s="57"/>
    </row>
    <row r="33" spans="1:254" ht="24" customHeight="1" thickTop="1">
      <c r="A33" s="83" t="s">
        <v>30</v>
      </c>
      <c r="B33" s="65">
        <f>SUM(B34:B37)</f>
        <v>22064</v>
      </c>
      <c r="C33" s="78">
        <f>SUM(C34:C37)</f>
        <v>34911</v>
      </c>
      <c r="D33" s="65">
        <f>SUM(D34:D37)</f>
        <v>56975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>
      <c r="A34" s="68" t="s">
        <v>88</v>
      </c>
      <c r="B34" s="69">
        <v>8607</v>
      </c>
      <c r="C34" s="69">
        <v>12712</v>
      </c>
      <c r="D34" s="70">
        <f>B34+C34</f>
        <v>21319</v>
      </c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>
      <c r="A35" s="84" t="s">
        <v>89</v>
      </c>
      <c r="B35" s="76"/>
      <c r="C35" s="76"/>
      <c r="D35" s="85"/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>
      <c r="A36" s="68" t="s">
        <v>90</v>
      </c>
      <c r="B36" s="72">
        <v>5800</v>
      </c>
      <c r="C36" s="72">
        <v>20324</v>
      </c>
      <c r="D36" s="70">
        <f>B36+C36</f>
        <v>26124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 thickBot="1">
      <c r="A37" s="68" t="s">
        <v>91</v>
      </c>
      <c r="B37" s="72">
        <v>7657</v>
      </c>
      <c r="C37" s="76">
        <v>1875</v>
      </c>
      <c r="D37" s="86">
        <f>B37+C37</f>
        <v>9532</v>
      </c>
      <c r="E37" s="57"/>
    </row>
    <row r="38" spans="1:254" ht="18" customHeight="1" thickTop="1">
      <c r="A38" s="87" t="s">
        <v>32</v>
      </c>
      <c r="B38" s="65">
        <f>SUM(B39:B40)</f>
        <v>21643</v>
      </c>
      <c r="C38" s="88">
        <f>SUM(C39:C40)</f>
        <v>5067</v>
      </c>
      <c r="D38" s="79">
        <f>B38+C38</f>
        <v>26710</v>
      </c>
      <c r="E38" s="57"/>
    </row>
    <row r="39" spans="1:254" ht="18" customHeight="1">
      <c r="A39" s="68" t="s">
        <v>33</v>
      </c>
      <c r="B39" s="69">
        <v>13938</v>
      </c>
      <c r="C39" s="69">
        <v>2976</v>
      </c>
      <c r="D39" s="70">
        <f>B39+C39</f>
        <v>16914</v>
      </c>
      <c r="E39" s="57"/>
    </row>
    <row r="40" spans="1:254" ht="16.5" thickBot="1">
      <c r="A40" s="91" t="s">
        <v>34</v>
      </c>
      <c r="B40" s="86">
        <v>7705</v>
      </c>
      <c r="C40" s="86">
        <v>2091</v>
      </c>
      <c r="D40" s="92">
        <f>B40+C40</f>
        <v>9796</v>
      </c>
      <c r="E40" s="57"/>
    </row>
    <row r="41" spans="1:254" s="50" customFormat="1" ht="16.5" thickTop="1">
      <c r="A41" s="56"/>
      <c r="B41" s="56"/>
      <c r="C41" s="56"/>
      <c r="D41" s="90"/>
      <c r="E41" s="56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V54"/>
  <sheetViews>
    <sheetView zoomScale="50" zoomScaleNormal="50" zoomScaleSheetLayoutView="25" workbookViewId="0">
      <selection activeCell="A44" sqref="A44"/>
    </sheetView>
  </sheetViews>
  <sheetFormatPr defaultColWidth="90.28515625" defaultRowHeight="12.75"/>
  <cols>
    <col min="1" max="1" width="9.140625" customWidth="1"/>
    <col min="2" max="2" width="132.140625" customWidth="1"/>
    <col min="3" max="4" width="20.28515625" hidden="1" customWidth="1"/>
    <col min="5" max="56" width="20.28515625" customWidth="1"/>
  </cols>
  <sheetData>
    <row r="1" spans="1:256" s="1" customFormat="1" ht="25.5">
      <c r="B1" s="2"/>
      <c r="E1" s="3"/>
      <c r="F1" s="3"/>
      <c r="G1" s="3"/>
      <c r="I1" s="3"/>
    </row>
    <row r="2" spans="1:256" s="1" customFormat="1" ht="25.5">
      <c r="B2" s="2"/>
      <c r="E2" s="3"/>
      <c r="F2" s="3"/>
      <c r="G2" s="3"/>
      <c r="I2" s="3"/>
    </row>
    <row r="3" spans="1:256" s="1" customFormat="1" ht="30">
      <c r="B3" s="179" t="s">
        <v>239</v>
      </c>
      <c r="C3" s="5"/>
      <c r="D3" s="5"/>
      <c r="E3" s="6"/>
      <c r="F3" s="6"/>
      <c r="G3" s="6"/>
      <c r="I3" s="3"/>
    </row>
    <row r="4" spans="1:256" s="1" customFormat="1" ht="30">
      <c r="B4" s="4"/>
      <c r="C4" s="5"/>
      <c r="D4" s="5"/>
      <c r="E4" s="6"/>
      <c r="F4" s="6"/>
      <c r="G4" s="6"/>
      <c r="I4" s="3"/>
    </row>
    <row r="5" spans="1:256" s="1" customFormat="1" ht="31.5" thickBot="1">
      <c r="B5" s="7"/>
      <c r="C5" s="8"/>
      <c r="D5" s="8"/>
      <c r="E5" s="6"/>
      <c r="F5" s="6"/>
      <c r="G5" s="6"/>
      <c r="I5" s="3"/>
    </row>
    <row r="6" spans="1:256" s="1" customFormat="1" ht="35.25" customHeight="1" thickTop="1" thickBot="1">
      <c r="B6" s="8"/>
      <c r="C6" s="8"/>
      <c r="D6" s="8"/>
      <c r="E6" s="9" t="s">
        <v>0</v>
      </c>
      <c r="F6" s="9" t="s">
        <v>1</v>
      </c>
      <c r="G6" s="9" t="s">
        <v>2</v>
      </c>
      <c r="I6" s="3"/>
    </row>
    <row r="7" spans="1:256" s="1" customFormat="1" ht="32.1" customHeight="1" thickTop="1" thickBot="1">
      <c r="B7" s="10" t="s">
        <v>3</v>
      </c>
      <c r="C7" s="11"/>
      <c r="D7" s="11"/>
      <c r="E7" s="180">
        <f>SUM(E8+E31+E44+E45+E47)</f>
        <v>77581</v>
      </c>
      <c r="F7" s="180">
        <f>SUM(F8+F31+F44+F45+F47)</f>
        <v>136359</v>
      </c>
      <c r="G7" s="180">
        <f>SUM(G8+G31+G44+G45+G47)</f>
        <v>213940</v>
      </c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</row>
    <row r="8" spans="1:256" s="1" customFormat="1" ht="32.1" customHeight="1" thickTop="1">
      <c r="A8" s="51" t="s">
        <v>35</v>
      </c>
      <c r="B8" s="15" t="s">
        <v>4</v>
      </c>
      <c r="C8" s="2"/>
      <c r="D8" s="16"/>
      <c r="E8" s="181">
        <f>SUM(E9:E30)-E20</f>
        <v>40922</v>
      </c>
      <c r="F8" s="181">
        <f>SUM(F9:F30)-F20</f>
        <v>73904</v>
      </c>
      <c r="G8" s="181">
        <f t="shared" ref="G8:G30" si="0">E8+F8</f>
        <v>114826</v>
      </c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</row>
    <row r="9" spans="1:256" s="1" customFormat="1" ht="32.1" customHeight="1">
      <c r="A9" s="51" t="s">
        <v>36</v>
      </c>
      <c r="B9" s="18" t="s">
        <v>5</v>
      </c>
      <c r="C9" s="2"/>
      <c r="D9" s="16"/>
      <c r="E9" s="182">
        <v>182</v>
      </c>
      <c r="F9" s="182">
        <v>224</v>
      </c>
      <c r="G9" s="42">
        <f t="shared" si="0"/>
        <v>406</v>
      </c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</row>
    <row r="10" spans="1:256" s="1" customFormat="1" ht="32.1" customHeight="1">
      <c r="A10" s="51" t="s">
        <v>37</v>
      </c>
      <c r="B10" s="21" t="s">
        <v>6</v>
      </c>
      <c r="C10" s="8"/>
      <c r="D10" s="6"/>
      <c r="E10" s="42">
        <v>2644</v>
      </c>
      <c r="F10" s="42">
        <v>1560</v>
      </c>
      <c r="G10" s="42">
        <f t="shared" si="0"/>
        <v>4204</v>
      </c>
      <c r="I10" s="3"/>
    </row>
    <row r="11" spans="1:256" s="1" customFormat="1" ht="32.1" customHeight="1">
      <c r="A11" s="51" t="s">
        <v>38</v>
      </c>
      <c r="B11" s="21" t="s">
        <v>7</v>
      </c>
      <c r="C11" s="8"/>
      <c r="D11" s="6"/>
      <c r="E11" s="42">
        <v>254</v>
      </c>
      <c r="F11" s="42">
        <v>181</v>
      </c>
      <c r="G11" s="42">
        <f t="shared" si="0"/>
        <v>435</v>
      </c>
      <c r="I11" s="3"/>
    </row>
    <row r="12" spans="1:256" s="1" customFormat="1" ht="32.1" customHeight="1">
      <c r="A12" s="52" t="s">
        <v>39</v>
      </c>
      <c r="B12" s="21" t="s">
        <v>8</v>
      </c>
      <c r="C12" s="8"/>
      <c r="D12" s="6"/>
      <c r="E12" s="42">
        <v>339</v>
      </c>
      <c r="F12" s="42">
        <v>378</v>
      </c>
      <c r="G12" s="42">
        <f t="shared" si="0"/>
        <v>717</v>
      </c>
      <c r="I12" s="3"/>
    </row>
    <row r="13" spans="1:256" s="1" customFormat="1" ht="32.1" customHeight="1">
      <c r="A13" s="52" t="s">
        <v>40</v>
      </c>
      <c r="B13" s="21" t="s">
        <v>9</v>
      </c>
      <c r="C13" s="8"/>
      <c r="D13" s="6"/>
      <c r="E13" s="42">
        <v>266</v>
      </c>
      <c r="F13" s="42">
        <v>387</v>
      </c>
      <c r="G13" s="42">
        <f t="shared" si="0"/>
        <v>653</v>
      </c>
      <c r="I13" s="3"/>
    </row>
    <row r="14" spans="1:256" s="1" customFormat="1" ht="32.1" customHeight="1">
      <c r="A14" s="51" t="s">
        <v>41</v>
      </c>
      <c r="B14" s="22" t="s">
        <v>10</v>
      </c>
      <c r="C14" s="8"/>
      <c r="D14" s="6"/>
      <c r="E14" s="183">
        <v>1274</v>
      </c>
      <c r="F14" s="183">
        <v>1173</v>
      </c>
      <c r="G14" s="183">
        <f t="shared" si="0"/>
        <v>2447</v>
      </c>
      <c r="I14" s="3"/>
    </row>
    <row r="15" spans="1:256" s="1" customFormat="1" ht="32.1" customHeight="1">
      <c r="A15" s="51" t="s">
        <v>42</v>
      </c>
      <c r="B15" s="21" t="s">
        <v>11</v>
      </c>
      <c r="C15" s="8"/>
      <c r="D15" s="6"/>
      <c r="E15" s="42">
        <v>1591</v>
      </c>
      <c r="F15" s="42">
        <v>1518</v>
      </c>
      <c r="G15" s="183">
        <f t="shared" si="0"/>
        <v>3109</v>
      </c>
      <c r="I15" s="3"/>
    </row>
    <row r="16" spans="1:256" s="1" customFormat="1" ht="32.1" customHeight="1">
      <c r="A16" s="51" t="s">
        <v>43</v>
      </c>
      <c r="B16" s="21" t="s">
        <v>12</v>
      </c>
      <c r="C16" s="8"/>
      <c r="D16" s="6"/>
      <c r="E16" s="184">
        <v>635</v>
      </c>
      <c r="F16" s="184">
        <v>1177</v>
      </c>
      <c r="G16" s="183">
        <f t="shared" si="0"/>
        <v>1812</v>
      </c>
      <c r="I16" s="3"/>
    </row>
    <row r="17" spans="1:9" s="1" customFormat="1" ht="32.1" customHeight="1">
      <c r="A17" s="51" t="s">
        <v>44</v>
      </c>
      <c r="B17" s="21" t="s">
        <v>13</v>
      </c>
      <c r="C17" s="8"/>
      <c r="D17" s="6"/>
      <c r="E17" s="42">
        <v>3950</v>
      </c>
      <c r="F17" s="42">
        <v>1100</v>
      </c>
      <c r="G17" s="183">
        <f t="shared" si="0"/>
        <v>5050</v>
      </c>
      <c r="I17" s="3"/>
    </row>
    <row r="18" spans="1:9" s="1" customFormat="1" ht="32.1" customHeight="1">
      <c r="A18" s="51" t="s">
        <v>45</v>
      </c>
      <c r="B18" s="21" t="s">
        <v>14</v>
      </c>
      <c r="C18" s="8"/>
      <c r="D18" s="6"/>
      <c r="E18" s="42">
        <v>3265</v>
      </c>
      <c r="F18" s="42">
        <v>5454</v>
      </c>
      <c r="G18" s="183">
        <f t="shared" si="0"/>
        <v>8719</v>
      </c>
      <c r="I18" s="3"/>
    </row>
    <row r="19" spans="1:9" s="1" customFormat="1" ht="32.1" customHeight="1">
      <c r="A19" s="51" t="s">
        <v>46</v>
      </c>
      <c r="B19" s="21" t="s">
        <v>15</v>
      </c>
      <c r="C19" s="8"/>
      <c r="D19" s="6"/>
      <c r="E19" s="42">
        <v>535</v>
      </c>
      <c r="F19" s="42">
        <v>515</v>
      </c>
      <c r="G19" s="183">
        <f t="shared" si="0"/>
        <v>1050</v>
      </c>
      <c r="I19" s="3"/>
    </row>
    <row r="20" spans="1:9" s="1" customFormat="1" ht="32.1" customHeight="1">
      <c r="A20" s="51"/>
      <c r="B20" s="53" t="s">
        <v>16</v>
      </c>
      <c r="C20" s="8"/>
      <c r="D20" s="6"/>
      <c r="E20" s="185">
        <f>SUM(E9:E19)</f>
        <v>14935</v>
      </c>
      <c r="F20" s="185">
        <f>SUM(F9:F19)</f>
        <v>13667</v>
      </c>
      <c r="G20" s="186">
        <f t="shared" si="0"/>
        <v>28602</v>
      </c>
      <c r="I20" s="3"/>
    </row>
    <row r="21" spans="1:9" s="1" customFormat="1" ht="32.1" customHeight="1">
      <c r="A21" s="51" t="s">
        <v>47</v>
      </c>
      <c r="B21" s="21" t="s">
        <v>17</v>
      </c>
      <c r="C21" s="8"/>
      <c r="D21" s="6"/>
      <c r="E21" s="42">
        <v>1939</v>
      </c>
      <c r="F21" s="42">
        <v>191</v>
      </c>
      <c r="G21" s="183">
        <f t="shared" si="0"/>
        <v>2130</v>
      </c>
      <c r="I21" s="3"/>
    </row>
    <row r="22" spans="1:9" s="1" customFormat="1" ht="32.1" customHeight="1">
      <c r="A22" s="51" t="s">
        <v>48</v>
      </c>
      <c r="B22" s="21" t="s">
        <v>18</v>
      </c>
      <c r="C22" s="8"/>
      <c r="D22" s="6"/>
      <c r="E22" s="42">
        <v>78</v>
      </c>
      <c r="F22" s="42">
        <v>56</v>
      </c>
      <c r="G22" s="42">
        <f t="shared" si="0"/>
        <v>134</v>
      </c>
      <c r="I22" s="3"/>
    </row>
    <row r="23" spans="1:9" s="1" customFormat="1" ht="32.1" customHeight="1">
      <c r="A23" s="51" t="s">
        <v>49</v>
      </c>
      <c r="B23" s="21" t="s">
        <v>19</v>
      </c>
      <c r="C23" s="8"/>
      <c r="D23" s="6"/>
      <c r="E23" s="42">
        <v>231</v>
      </c>
      <c r="F23" s="42">
        <v>154</v>
      </c>
      <c r="G23" s="42">
        <f t="shared" si="0"/>
        <v>385</v>
      </c>
      <c r="I23" s="3"/>
    </row>
    <row r="24" spans="1:9" s="1" customFormat="1" ht="32.1" customHeight="1">
      <c r="A24" s="51" t="s">
        <v>50</v>
      </c>
      <c r="B24" s="21" t="s">
        <v>20</v>
      </c>
      <c r="C24" s="8"/>
      <c r="D24" s="6"/>
      <c r="E24" s="42">
        <v>767</v>
      </c>
      <c r="F24" s="42">
        <v>1140</v>
      </c>
      <c r="G24" s="42">
        <f t="shared" si="0"/>
        <v>1907</v>
      </c>
      <c r="I24" s="3"/>
    </row>
    <row r="25" spans="1:9" s="1" customFormat="1" ht="32.1" customHeight="1">
      <c r="A25" s="51" t="s">
        <v>213</v>
      </c>
      <c r="B25" s="21" t="s">
        <v>21</v>
      </c>
      <c r="C25" s="8"/>
      <c r="D25" s="6"/>
      <c r="E25" s="42">
        <v>9</v>
      </c>
      <c r="F25" s="42">
        <v>13</v>
      </c>
      <c r="G25" s="42">
        <f t="shared" si="0"/>
        <v>22</v>
      </c>
      <c r="I25" s="3"/>
    </row>
    <row r="26" spans="1:9" s="1" customFormat="1" ht="32.1" customHeight="1">
      <c r="A26" s="51" t="s">
        <v>51</v>
      </c>
      <c r="B26" s="21" t="s">
        <v>22</v>
      </c>
      <c r="C26" s="8"/>
      <c r="D26" s="6"/>
      <c r="E26" s="42">
        <v>1415</v>
      </c>
      <c r="F26" s="42">
        <v>271</v>
      </c>
      <c r="G26" s="42">
        <f t="shared" si="0"/>
        <v>1686</v>
      </c>
      <c r="I26" s="3"/>
    </row>
    <row r="27" spans="1:9" s="1" customFormat="1" ht="32.1" customHeight="1">
      <c r="A27" s="51" t="s">
        <v>52</v>
      </c>
      <c r="B27" s="21" t="s">
        <v>23</v>
      </c>
      <c r="C27" s="6"/>
      <c r="D27" s="6"/>
      <c r="E27" s="187">
        <v>9154</v>
      </c>
      <c r="F27" s="187">
        <v>3991</v>
      </c>
      <c r="G27" s="42">
        <f t="shared" si="0"/>
        <v>13145</v>
      </c>
      <c r="I27" s="3"/>
    </row>
    <row r="28" spans="1:9" s="1" customFormat="1" ht="32.1" customHeight="1">
      <c r="A28" s="51" t="s">
        <v>53</v>
      </c>
      <c r="B28" s="21" t="s">
        <v>24</v>
      </c>
      <c r="C28" s="6"/>
      <c r="D28" s="6"/>
      <c r="E28" s="187">
        <v>11955</v>
      </c>
      <c r="F28" s="187">
        <v>54041</v>
      </c>
      <c r="G28" s="42">
        <f t="shared" si="0"/>
        <v>65996</v>
      </c>
      <c r="I28" s="3"/>
    </row>
    <row r="29" spans="1:9" s="1" customFormat="1" ht="32.1" customHeight="1" thickBot="1">
      <c r="A29" s="51" t="s">
        <v>54</v>
      </c>
      <c r="B29" s="21" t="s">
        <v>25</v>
      </c>
      <c r="C29" s="25"/>
      <c r="D29" s="25"/>
      <c r="E29" s="187">
        <v>430</v>
      </c>
      <c r="F29" s="187">
        <v>367</v>
      </c>
      <c r="G29" s="42">
        <f t="shared" si="0"/>
        <v>797</v>
      </c>
      <c r="I29" s="3"/>
    </row>
    <row r="30" spans="1:9" s="1" customFormat="1" ht="32.1" customHeight="1" thickTop="1" thickBot="1">
      <c r="A30" s="51" t="s">
        <v>71</v>
      </c>
      <c r="B30" s="27" t="s">
        <v>26</v>
      </c>
      <c r="C30" s="6"/>
      <c r="D30" s="6"/>
      <c r="E30" s="175">
        <v>9</v>
      </c>
      <c r="F30" s="175">
        <v>13</v>
      </c>
      <c r="G30" s="26">
        <f t="shared" si="0"/>
        <v>22</v>
      </c>
      <c r="I30" s="3"/>
    </row>
    <row r="31" spans="1:9" s="1" customFormat="1" ht="32.1" customHeight="1" thickTop="1">
      <c r="A31" s="51" t="s">
        <v>55</v>
      </c>
      <c r="B31" s="47" t="s">
        <v>27</v>
      </c>
      <c r="C31" s="28"/>
      <c r="D31" s="28"/>
      <c r="E31" s="188">
        <f>SUM(E32:E43)</f>
        <v>19264</v>
      </c>
      <c r="F31" s="188">
        <f>SUM(F32:F43)</f>
        <v>52947</v>
      </c>
      <c r="G31" s="188">
        <f>SUM(G32:G43)</f>
        <v>72211</v>
      </c>
      <c r="I31" s="3"/>
    </row>
    <row r="32" spans="1:9" s="1" customFormat="1" ht="32.1" customHeight="1">
      <c r="A32" s="51" t="s">
        <v>56</v>
      </c>
      <c r="B32" s="18" t="s">
        <v>5</v>
      </c>
      <c r="C32" s="6"/>
      <c r="D32" s="6"/>
      <c r="E32" s="182">
        <v>50</v>
      </c>
      <c r="F32" s="182">
        <v>102</v>
      </c>
      <c r="G32" s="42">
        <f t="shared" ref="G32:G45" si="1">E32+F32</f>
        <v>152</v>
      </c>
      <c r="I32" s="3"/>
    </row>
    <row r="33" spans="1:256" s="1" customFormat="1" ht="32.1" customHeight="1">
      <c r="A33" s="51" t="s">
        <v>57</v>
      </c>
      <c r="B33" s="21" t="s">
        <v>6</v>
      </c>
      <c r="C33" s="8"/>
      <c r="D33" s="6"/>
      <c r="E33" s="182">
        <v>117</v>
      </c>
      <c r="F33" s="42">
        <v>41</v>
      </c>
      <c r="G33" s="42">
        <f t="shared" si="1"/>
        <v>158</v>
      </c>
      <c r="I33" s="3"/>
    </row>
    <row r="34" spans="1:256" s="1" customFormat="1" ht="32.1" customHeight="1">
      <c r="A34" s="51" t="s">
        <v>58</v>
      </c>
      <c r="B34" s="21" t="s">
        <v>7</v>
      </c>
      <c r="C34" s="8"/>
      <c r="D34" s="6"/>
      <c r="E34" s="182">
        <v>341</v>
      </c>
      <c r="F34" s="42">
        <v>379</v>
      </c>
      <c r="G34" s="42">
        <f t="shared" si="1"/>
        <v>720</v>
      </c>
      <c r="I34" s="3"/>
    </row>
    <row r="35" spans="1:256" s="1" customFormat="1" ht="32.1" customHeight="1">
      <c r="A35" s="51" t="s">
        <v>59</v>
      </c>
      <c r="B35" s="21" t="s">
        <v>8</v>
      </c>
      <c r="C35" s="8"/>
      <c r="D35" s="6"/>
      <c r="E35" s="182">
        <v>391</v>
      </c>
      <c r="F35" s="42">
        <v>523</v>
      </c>
      <c r="G35" s="42">
        <f t="shared" si="1"/>
        <v>914</v>
      </c>
      <c r="I35" s="3"/>
    </row>
    <row r="36" spans="1:256" s="1" customFormat="1" ht="32.1" customHeight="1">
      <c r="A36" s="51" t="s">
        <v>60</v>
      </c>
      <c r="B36" s="21" t="s">
        <v>9</v>
      </c>
      <c r="C36" s="8"/>
      <c r="D36" s="6"/>
      <c r="E36" s="182">
        <v>197</v>
      </c>
      <c r="F36" s="42">
        <v>269</v>
      </c>
      <c r="G36" s="42">
        <f t="shared" si="1"/>
        <v>466</v>
      </c>
      <c r="I36" s="3"/>
    </row>
    <row r="37" spans="1:256" s="1" customFormat="1" ht="32.1" customHeight="1">
      <c r="A37" s="51" t="s">
        <v>61</v>
      </c>
      <c r="B37" s="21" t="s">
        <v>11</v>
      </c>
      <c r="C37" s="8"/>
      <c r="D37" s="6"/>
      <c r="E37" s="182">
        <v>13</v>
      </c>
      <c r="F37" s="42">
        <v>23</v>
      </c>
      <c r="G37" s="42">
        <f t="shared" si="1"/>
        <v>36</v>
      </c>
      <c r="I37" s="3"/>
    </row>
    <row r="38" spans="1:256" s="1" customFormat="1" ht="32.1" customHeight="1">
      <c r="A38" s="51" t="s">
        <v>62</v>
      </c>
      <c r="B38" s="21" t="s">
        <v>12</v>
      </c>
      <c r="C38" s="8"/>
      <c r="D38" s="6"/>
      <c r="E38" s="182">
        <v>583</v>
      </c>
      <c r="F38" s="42">
        <v>572</v>
      </c>
      <c r="G38" s="42">
        <f t="shared" si="1"/>
        <v>1155</v>
      </c>
      <c r="I38" s="3"/>
    </row>
    <row r="39" spans="1:256" s="1" customFormat="1" ht="32.1" customHeight="1">
      <c r="A39" s="52" t="s">
        <v>63</v>
      </c>
      <c r="B39" s="21" t="s">
        <v>28</v>
      </c>
      <c r="C39" s="8"/>
      <c r="D39" s="6"/>
      <c r="E39" s="42">
        <v>591</v>
      </c>
      <c r="F39" s="42">
        <v>1019</v>
      </c>
      <c r="G39" s="42">
        <f t="shared" si="1"/>
        <v>1610</v>
      </c>
      <c r="I39" s="3"/>
    </row>
    <row r="40" spans="1:256" s="1" customFormat="1" ht="32.1" customHeight="1">
      <c r="A40" s="52" t="s">
        <v>64</v>
      </c>
      <c r="B40" s="21" t="s">
        <v>14</v>
      </c>
      <c r="C40" s="8"/>
      <c r="D40" s="6"/>
      <c r="E40" s="42">
        <v>1845</v>
      </c>
      <c r="F40" s="42">
        <v>1736</v>
      </c>
      <c r="G40" s="42">
        <f t="shared" si="1"/>
        <v>3581</v>
      </c>
      <c r="I40" s="3"/>
    </row>
    <row r="41" spans="1:256" s="1" customFormat="1" ht="32.1" customHeight="1">
      <c r="A41" s="51" t="s">
        <v>65</v>
      </c>
      <c r="B41" s="21" t="s">
        <v>20</v>
      </c>
      <c r="C41" s="8"/>
      <c r="D41" s="6"/>
      <c r="E41" s="42">
        <v>303</v>
      </c>
      <c r="F41" s="42">
        <v>428</v>
      </c>
      <c r="G41" s="42">
        <f t="shared" si="1"/>
        <v>731</v>
      </c>
      <c r="I41" s="3"/>
    </row>
    <row r="42" spans="1:256" s="1" customFormat="1" ht="32.1" customHeight="1">
      <c r="A42" s="51" t="s">
        <v>215</v>
      </c>
      <c r="B42" s="21" t="s">
        <v>216</v>
      </c>
      <c r="C42" s="8"/>
      <c r="D42" s="6"/>
      <c r="E42" s="42">
        <v>7095</v>
      </c>
      <c r="F42" s="42">
        <v>30410</v>
      </c>
      <c r="G42" s="42">
        <f t="shared" si="1"/>
        <v>37505</v>
      </c>
      <c r="I42" s="3"/>
    </row>
    <row r="43" spans="1:256" s="1" customFormat="1" ht="32.1" customHeight="1" thickBot="1">
      <c r="A43" s="51" t="s">
        <v>217</v>
      </c>
      <c r="B43" s="27" t="s">
        <v>88</v>
      </c>
      <c r="C43" s="25"/>
      <c r="D43" s="25"/>
      <c r="E43" s="189">
        <v>7738</v>
      </c>
      <c r="F43" s="189">
        <v>17445</v>
      </c>
      <c r="G43" s="187">
        <f t="shared" si="1"/>
        <v>25183</v>
      </c>
      <c r="I43" s="3"/>
    </row>
    <row r="44" spans="1:256" s="1" customFormat="1" ht="32.1" customHeight="1" thickTop="1" thickBot="1">
      <c r="A44" s="51" t="s">
        <v>66</v>
      </c>
      <c r="B44" s="43" t="s">
        <v>29</v>
      </c>
      <c r="C44" s="44"/>
      <c r="D44" s="44"/>
      <c r="E44" s="190">
        <v>3673</v>
      </c>
      <c r="F44" s="190">
        <v>3864</v>
      </c>
      <c r="G44" s="191">
        <f t="shared" si="1"/>
        <v>7537</v>
      </c>
      <c r="I44" s="13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</row>
    <row r="45" spans="1:256" s="1" customFormat="1" ht="32.1" customHeight="1" thickTop="1">
      <c r="A45" s="51" t="s">
        <v>67</v>
      </c>
      <c r="B45" s="47" t="s">
        <v>30</v>
      </c>
      <c r="C45" s="48"/>
      <c r="D45" s="48"/>
      <c r="E45" s="192">
        <v>6376</v>
      </c>
      <c r="F45" s="190">
        <v>4449</v>
      </c>
      <c r="G45" s="190">
        <f t="shared" si="1"/>
        <v>10825</v>
      </c>
      <c r="I45" s="13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</row>
    <row r="46" spans="1:256" s="1" customFormat="1" ht="32.1" customHeight="1" thickBot="1">
      <c r="A46" s="51"/>
      <c r="B46" s="30" t="s">
        <v>31</v>
      </c>
      <c r="C46" s="31"/>
      <c r="D46" s="31"/>
      <c r="E46" s="180"/>
      <c r="F46" s="180"/>
      <c r="G46" s="193"/>
      <c r="I46" s="13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</row>
    <row r="47" spans="1:256" s="1" customFormat="1" ht="32.1" customHeight="1" thickTop="1">
      <c r="A47" s="51" t="s">
        <v>68</v>
      </c>
      <c r="B47" s="32" t="s">
        <v>32</v>
      </c>
      <c r="C47" s="33"/>
      <c r="D47" s="33"/>
      <c r="E47" s="181">
        <f>SUM(E48:E49)</f>
        <v>7346</v>
      </c>
      <c r="F47" s="181">
        <f>SUM(F48:F49)</f>
        <v>1195</v>
      </c>
      <c r="G47" s="181">
        <f>E47+F47</f>
        <v>8541</v>
      </c>
      <c r="I47" s="13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</row>
    <row r="48" spans="1:256" s="1" customFormat="1" ht="32.1" customHeight="1">
      <c r="A48" s="51" t="s">
        <v>69</v>
      </c>
      <c r="B48" s="21" t="s">
        <v>33</v>
      </c>
      <c r="C48" s="8"/>
      <c r="D48" s="6"/>
      <c r="E48" s="42">
        <v>3723</v>
      </c>
      <c r="F48" s="42">
        <v>506</v>
      </c>
      <c r="G48" s="42">
        <f>E48+F48</f>
        <v>4229</v>
      </c>
      <c r="I48" s="3"/>
    </row>
    <row r="49" spans="1:9" s="1" customFormat="1" ht="32.1" customHeight="1" thickBot="1">
      <c r="A49" s="51" t="s">
        <v>70</v>
      </c>
      <c r="B49" s="27" t="s">
        <v>34</v>
      </c>
      <c r="C49" s="8"/>
      <c r="D49" s="6"/>
      <c r="E49" s="42">
        <v>3623</v>
      </c>
      <c r="F49" s="42">
        <v>689</v>
      </c>
      <c r="G49" s="42">
        <f>E49+F49</f>
        <v>4312</v>
      </c>
      <c r="I49" s="3"/>
    </row>
    <row r="50" spans="1:9" s="1" customFormat="1" ht="27" thickTop="1">
      <c r="B50" s="8"/>
      <c r="C50" s="8"/>
      <c r="D50" s="8"/>
      <c r="E50" s="34"/>
      <c r="F50" s="34"/>
      <c r="G50" s="34"/>
      <c r="I50" s="3"/>
    </row>
    <row r="51" spans="1:9" s="36" customFormat="1" ht="26.25">
      <c r="B51" s="37"/>
      <c r="C51" s="37"/>
      <c r="D51" s="37"/>
      <c r="E51" s="38"/>
      <c r="F51" s="35" t="s">
        <v>210</v>
      </c>
      <c r="G51" s="194">
        <v>39155</v>
      </c>
      <c r="H51" s="1"/>
      <c r="I51" s="39"/>
    </row>
    <row r="52" spans="1:9" s="36" customFormat="1" ht="25.5">
      <c r="H52" s="1"/>
      <c r="I52" s="39"/>
    </row>
    <row r="53" spans="1:9" s="1" customFormat="1" ht="26.25">
      <c r="B53" s="40"/>
      <c r="C53" s="8"/>
      <c r="D53" s="8"/>
      <c r="E53" s="6"/>
      <c r="F53" s="6"/>
      <c r="G53" s="6"/>
      <c r="I53" s="3"/>
    </row>
    <row r="54" spans="1:9" s="1" customFormat="1" ht="26.25">
      <c r="B54" s="41"/>
      <c r="C54" s="8"/>
      <c r="D54" s="8"/>
      <c r="E54" s="6"/>
      <c r="F54" s="6"/>
      <c r="G54" s="6"/>
      <c r="I54" s="3"/>
    </row>
  </sheetData>
  <sheetProtection selectLockedCells="1"/>
  <printOptions horizontalCentered="1"/>
  <pageMargins left="0.49" right="0.28000000000000003" top="0.25" bottom="0.22" header="0.25" footer="0.2"/>
  <pageSetup paperSize="9" scale="47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V54"/>
  <sheetViews>
    <sheetView zoomScale="50" zoomScaleNormal="50" zoomScaleSheetLayoutView="25" workbookViewId="0">
      <selection activeCell="A44" sqref="A44"/>
    </sheetView>
  </sheetViews>
  <sheetFormatPr defaultColWidth="90.28515625" defaultRowHeight="12.75"/>
  <cols>
    <col min="1" max="1" width="9.140625" customWidth="1"/>
    <col min="2" max="2" width="132.140625" customWidth="1"/>
    <col min="3" max="4" width="20.28515625" hidden="1" customWidth="1"/>
    <col min="5" max="56" width="20.28515625" customWidth="1"/>
  </cols>
  <sheetData>
    <row r="1" spans="1:256" s="1" customFormat="1" ht="25.5">
      <c r="B1" s="2"/>
      <c r="E1" s="3"/>
      <c r="F1" s="3"/>
      <c r="G1" s="3"/>
      <c r="I1" s="3"/>
    </row>
    <row r="2" spans="1:256" s="1" customFormat="1" ht="25.5">
      <c r="B2" s="2"/>
      <c r="E2" s="3"/>
      <c r="F2" s="3"/>
      <c r="G2" s="3"/>
      <c r="I2" s="3"/>
    </row>
    <row r="3" spans="1:256" s="1" customFormat="1" ht="30">
      <c r="B3" s="179" t="s">
        <v>240</v>
      </c>
      <c r="C3" s="5"/>
      <c r="D3" s="5"/>
      <c r="E3" s="6"/>
      <c r="F3" s="6"/>
      <c r="G3" s="6"/>
      <c r="I3" s="3"/>
    </row>
    <row r="4" spans="1:256" s="1" customFormat="1" ht="30">
      <c r="B4" s="4"/>
      <c r="C4" s="5"/>
      <c r="D4" s="5"/>
      <c r="E4" s="6"/>
      <c r="F4" s="6"/>
      <c r="G4" s="6"/>
      <c r="I4" s="3"/>
    </row>
    <row r="5" spans="1:256" s="1" customFormat="1" ht="31.5" thickBot="1">
      <c r="B5" s="7"/>
      <c r="C5" s="8"/>
      <c r="D5" s="8"/>
      <c r="E5" s="6"/>
      <c r="F5" s="6"/>
      <c r="G5" s="6"/>
      <c r="I5" s="3"/>
    </row>
    <row r="6" spans="1:256" s="1" customFormat="1" ht="35.25" customHeight="1" thickTop="1" thickBot="1">
      <c r="B6" s="8"/>
      <c r="C6" s="8"/>
      <c r="D6" s="8"/>
      <c r="E6" s="9" t="s">
        <v>0</v>
      </c>
      <c r="F6" s="9" t="s">
        <v>1</v>
      </c>
      <c r="G6" s="9" t="s">
        <v>2</v>
      </c>
      <c r="I6" s="3"/>
    </row>
    <row r="7" spans="1:256" s="1" customFormat="1" ht="32.1" customHeight="1" thickTop="1" thickBot="1">
      <c r="B7" s="10" t="s">
        <v>3</v>
      </c>
      <c r="C7" s="11"/>
      <c r="D7" s="11"/>
      <c r="E7" s="180">
        <f>SUM(E8+E31+E44+E45+E47)</f>
        <v>78198</v>
      </c>
      <c r="F7" s="180">
        <f>SUM(F8+F31+F44+F45+F47)</f>
        <v>138127</v>
      </c>
      <c r="G7" s="180">
        <f>SUM(G8+G31+G44+G45+G47)</f>
        <v>216325</v>
      </c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</row>
    <row r="8" spans="1:256" s="1" customFormat="1" ht="32.1" customHeight="1" thickTop="1">
      <c r="A8" s="51" t="s">
        <v>35</v>
      </c>
      <c r="B8" s="15" t="s">
        <v>4</v>
      </c>
      <c r="C8" s="2"/>
      <c r="D8" s="16"/>
      <c r="E8" s="181">
        <f>SUM(E9:E30)-E20</f>
        <v>41214</v>
      </c>
      <c r="F8" s="181">
        <f>SUM(F9:F30)-F20</f>
        <v>74852</v>
      </c>
      <c r="G8" s="181">
        <f t="shared" ref="G8:G30" si="0">E8+F8</f>
        <v>116066</v>
      </c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</row>
    <row r="9" spans="1:256" s="1" customFormat="1" ht="32.1" customHeight="1">
      <c r="A9" s="51" t="s">
        <v>36</v>
      </c>
      <c r="B9" s="18" t="s">
        <v>5</v>
      </c>
      <c r="C9" s="2"/>
      <c r="D9" s="16"/>
      <c r="E9" s="182">
        <v>182</v>
      </c>
      <c r="F9" s="182">
        <v>226</v>
      </c>
      <c r="G9" s="42">
        <f t="shared" si="0"/>
        <v>408</v>
      </c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</row>
    <row r="10" spans="1:256" s="1" customFormat="1" ht="32.1" customHeight="1">
      <c r="A10" s="51" t="s">
        <v>37</v>
      </c>
      <c r="B10" s="21" t="s">
        <v>6</v>
      </c>
      <c r="C10" s="8"/>
      <c r="D10" s="6"/>
      <c r="E10" s="42">
        <v>2679</v>
      </c>
      <c r="F10" s="42">
        <v>1626</v>
      </c>
      <c r="G10" s="42">
        <f t="shared" si="0"/>
        <v>4305</v>
      </c>
      <c r="I10" s="3"/>
    </row>
    <row r="11" spans="1:256" s="1" customFormat="1" ht="32.1" customHeight="1">
      <c r="A11" s="51" t="s">
        <v>38</v>
      </c>
      <c r="B11" s="21" t="s">
        <v>7</v>
      </c>
      <c r="C11" s="8"/>
      <c r="D11" s="6"/>
      <c r="E11" s="42">
        <v>251</v>
      </c>
      <c r="F11" s="42">
        <v>188</v>
      </c>
      <c r="G11" s="42">
        <f t="shared" si="0"/>
        <v>439</v>
      </c>
      <c r="I11" s="3"/>
    </row>
    <row r="12" spans="1:256" s="1" customFormat="1" ht="32.1" customHeight="1">
      <c r="A12" s="52" t="s">
        <v>39</v>
      </c>
      <c r="B12" s="21" t="s">
        <v>8</v>
      </c>
      <c r="C12" s="8"/>
      <c r="D12" s="6"/>
      <c r="E12" s="42">
        <v>337</v>
      </c>
      <c r="F12" s="42">
        <v>389</v>
      </c>
      <c r="G12" s="42">
        <f t="shared" si="0"/>
        <v>726</v>
      </c>
      <c r="I12" s="3"/>
    </row>
    <row r="13" spans="1:256" s="1" customFormat="1" ht="32.1" customHeight="1">
      <c r="A13" s="52" t="s">
        <v>40</v>
      </c>
      <c r="B13" s="21" t="s">
        <v>9</v>
      </c>
      <c r="C13" s="8"/>
      <c r="D13" s="6"/>
      <c r="E13" s="42">
        <v>278</v>
      </c>
      <c r="F13" s="42">
        <v>403</v>
      </c>
      <c r="G13" s="42">
        <f t="shared" si="0"/>
        <v>681</v>
      </c>
      <c r="I13" s="3"/>
    </row>
    <row r="14" spans="1:256" s="1" customFormat="1" ht="32.1" customHeight="1">
      <c r="A14" s="51" t="s">
        <v>41</v>
      </c>
      <c r="B14" s="22" t="s">
        <v>10</v>
      </c>
      <c r="C14" s="8"/>
      <c r="D14" s="6"/>
      <c r="E14" s="183">
        <v>1342</v>
      </c>
      <c r="F14" s="183">
        <v>1351</v>
      </c>
      <c r="G14" s="183">
        <f t="shared" si="0"/>
        <v>2693</v>
      </c>
      <c r="I14" s="3"/>
    </row>
    <row r="15" spans="1:256" s="1" customFormat="1" ht="32.1" customHeight="1">
      <c r="A15" s="51" t="s">
        <v>42</v>
      </c>
      <c r="B15" s="21" t="s">
        <v>11</v>
      </c>
      <c r="C15" s="8"/>
      <c r="D15" s="6"/>
      <c r="E15" s="42">
        <v>1622</v>
      </c>
      <c r="F15" s="42">
        <v>1520</v>
      </c>
      <c r="G15" s="183">
        <f t="shared" si="0"/>
        <v>3142</v>
      </c>
      <c r="I15" s="3"/>
    </row>
    <row r="16" spans="1:256" s="1" customFormat="1" ht="32.1" customHeight="1">
      <c r="A16" s="51" t="s">
        <v>43</v>
      </c>
      <c r="B16" s="21" t="s">
        <v>12</v>
      </c>
      <c r="C16" s="8"/>
      <c r="D16" s="6"/>
      <c r="E16" s="184">
        <v>705</v>
      </c>
      <c r="F16" s="184">
        <v>1290</v>
      </c>
      <c r="G16" s="183">
        <f t="shared" si="0"/>
        <v>1995</v>
      </c>
      <c r="I16" s="3"/>
    </row>
    <row r="17" spans="1:9" s="1" customFormat="1" ht="32.1" customHeight="1">
      <c r="A17" s="51" t="s">
        <v>44</v>
      </c>
      <c r="B17" s="21" t="s">
        <v>13</v>
      </c>
      <c r="C17" s="8"/>
      <c r="D17" s="6"/>
      <c r="E17" s="42">
        <v>3903</v>
      </c>
      <c r="F17" s="42">
        <v>1091</v>
      </c>
      <c r="G17" s="183">
        <f t="shared" si="0"/>
        <v>4994</v>
      </c>
      <c r="I17" s="3"/>
    </row>
    <row r="18" spans="1:9" s="1" customFormat="1" ht="32.1" customHeight="1">
      <c r="A18" s="51" t="s">
        <v>45</v>
      </c>
      <c r="B18" s="21" t="s">
        <v>14</v>
      </c>
      <c r="C18" s="8"/>
      <c r="D18" s="6"/>
      <c r="E18" s="42">
        <v>3162</v>
      </c>
      <c r="F18" s="42">
        <v>5362</v>
      </c>
      <c r="G18" s="183">
        <f t="shared" si="0"/>
        <v>8524</v>
      </c>
      <c r="I18" s="3"/>
    </row>
    <row r="19" spans="1:9" s="1" customFormat="1" ht="32.1" customHeight="1">
      <c r="A19" s="51" t="s">
        <v>46</v>
      </c>
      <c r="B19" s="21" t="s">
        <v>15</v>
      </c>
      <c r="C19" s="8"/>
      <c r="D19" s="6"/>
      <c r="E19" s="42">
        <v>532</v>
      </c>
      <c r="F19" s="42">
        <v>513</v>
      </c>
      <c r="G19" s="183">
        <f t="shared" si="0"/>
        <v>1045</v>
      </c>
      <c r="I19" s="3"/>
    </row>
    <row r="20" spans="1:9" s="1" customFormat="1" ht="32.1" customHeight="1">
      <c r="A20" s="51"/>
      <c r="B20" s="53" t="s">
        <v>16</v>
      </c>
      <c r="C20" s="8"/>
      <c r="D20" s="6"/>
      <c r="E20" s="185">
        <f>SUM(E9:E19)</f>
        <v>14993</v>
      </c>
      <c r="F20" s="185">
        <f>SUM(F9:F19)</f>
        <v>13959</v>
      </c>
      <c r="G20" s="186">
        <f t="shared" si="0"/>
        <v>28952</v>
      </c>
      <c r="I20" s="3"/>
    </row>
    <row r="21" spans="1:9" s="1" customFormat="1" ht="32.1" customHeight="1">
      <c r="A21" s="51" t="s">
        <v>47</v>
      </c>
      <c r="B21" s="21" t="s">
        <v>17</v>
      </c>
      <c r="C21" s="8"/>
      <c r="D21" s="6"/>
      <c r="E21" s="42">
        <v>1991</v>
      </c>
      <c r="F21" s="42">
        <v>192</v>
      </c>
      <c r="G21" s="183">
        <f t="shared" si="0"/>
        <v>2183</v>
      </c>
      <c r="I21" s="3"/>
    </row>
    <row r="22" spans="1:9" s="1" customFormat="1" ht="32.1" customHeight="1">
      <c r="A22" s="51" t="s">
        <v>48</v>
      </c>
      <c r="B22" s="21" t="s">
        <v>18</v>
      </c>
      <c r="C22" s="8"/>
      <c r="D22" s="6"/>
      <c r="E22" s="42">
        <v>80</v>
      </c>
      <c r="F22" s="42">
        <v>59</v>
      </c>
      <c r="G22" s="42">
        <f t="shared" si="0"/>
        <v>139</v>
      </c>
      <c r="I22" s="3"/>
    </row>
    <row r="23" spans="1:9" s="1" customFormat="1" ht="32.1" customHeight="1">
      <c r="A23" s="51" t="s">
        <v>49</v>
      </c>
      <c r="B23" s="21" t="s">
        <v>19</v>
      </c>
      <c r="C23" s="8"/>
      <c r="D23" s="6"/>
      <c r="E23" s="42">
        <v>231</v>
      </c>
      <c r="F23" s="42">
        <v>149</v>
      </c>
      <c r="G23" s="42">
        <f t="shared" si="0"/>
        <v>380</v>
      </c>
      <c r="I23" s="3"/>
    </row>
    <row r="24" spans="1:9" s="1" customFormat="1" ht="32.1" customHeight="1">
      <c r="A24" s="51" t="s">
        <v>50</v>
      </c>
      <c r="B24" s="21" t="s">
        <v>20</v>
      </c>
      <c r="C24" s="8"/>
      <c r="D24" s="6"/>
      <c r="E24" s="42">
        <v>777</v>
      </c>
      <c r="F24" s="42">
        <v>1139</v>
      </c>
      <c r="G24" s="42">
        <f t="shared" si="0"/>
        <v>1916</v>
      </c>
      <c r="I24" s="3"/>
    </row>
    <row r="25" spans="1:9" s="1" customFormat="1" ht="32.1" customHeight="1">
      <c r="A25" s="51" t="s">
        <v>213</v>
      </c>
      <c r="B25" s="21" t="s">
        <v>21</v>
      </c>
      <c r="C25" s="8"/>
      <c r="D25" s="6"/>
      <c r="E25" s="42">
        <v>9</v>
      </c>
      <c r="F25" s="42">
        <v>12</v>
      </c>
      <c r="G25" s="42">
        <f t="shared" si="0"/>
        <v>21</v>
      </c>
      <c r="I25" s="3"/>
    </row>
    <row r="26" spans="1:9" s="1" customFormat="1" ht="32.1" customHeight="1">
      <c r="A26" s="51" t="s">
        <v>51</v>
      </c>
      <c r="B26" s="21" t="s">
        <v>22</v>
      </c>
      <c r="C26" s="8"/>
      <c r="D26" s="6"/>
      <c r="E26" s="42">
        <v>1400</v>
      </c>
      <c r="F26" s="42">
        <v>270</v>
      </c>
      <c r="G26" s="42">
        <f t="shared" si="0"/>
        <v>1670</v>
      </c>
      <c r="I26" s="3"/>
    </row>
    <row r="27" spans="1:9" s="1" customFormat="1" ht="32.1" customHeight="1">
      <c r="A27" s="51" t="s">
        <v>52</v>
      </c>
      <c r="B27" s="21" t="s">
        <v>23</v>
      </c>
      <c r="C27" s="6"/>
      <c r="D27" s="6"/>
      <c r="E27" s="187">
        <v>9079</v>
      </c>
      <c r="F27" s="187">
        <v>3994</v>
      </c>
      <c r="G27" s="42">
        <f t="shared" si="0"/>
        <v>13073</v>
      </c>
      <c r="I27" s="3"/>
    </row>
    <row r="28" spans="1:9" s="1" customFormat="1" ht="32.1" customHeight="1">
      <c r="A28" s="51" t="s">
        <v>53</v>
      </c>
      <c r="B28" s="21" t="s">
        <v>24</v>
      </c>
      <c r="C28" s="6"/>
      <c r="D28" s="6"/>
      <c r="E28" s="187">
        <v>12218</v>
      </c>
      <c r="F28" s="187">
        <v>54695</v>
      </c>
      <c r="G28" s="42">
        <f t="shared" si="0"/>
        <v>66913</v>
      </c>
      <c r="I28" s="3"/>
    </row>
    <row r="29" spans="1:9" s="1" customFormat="1" ht="32.1" customHeight="1" thickBot="1">
      <c r="A29" s="51" t="s">
        <v>54</v>
      </c>
      <c r="B29" s="21" t="s">
        <v>25</v>
      </c>
      <c r="C29" s="25"/>
      <c r="D29" s="25"/>
      <c r="E29" s="187">
        <v>425</v>
      </c>
      <c r="F29" s="187">
        <v>369</v>
      </c>
      <c r="G29" s="42">
        <f t="shared" si="0"/>
        <v>794</v>
      </c>
      <c r="I29" s="3"/>
    </row>
    <row r="30" spans="1:9" s="1" customFormat="1" ht="32.1" customHeight="1" thickTop="1" thickBot="1">
      <c r="A30" s="51" t="s">
        <v>71</v>
      </c>
      <c r="B30" s="27" t="s">
        <v>26</v>
      </c>
      <c r="C30" s="6"/>
      <c r="D30" s="6"/>
      <c r="E30" s="175">
        <v>11</v>
      </c>
      <c r="F30" s="175">
        <v>14</v>
      </c>
      <c r="G30" s="26">
        <f t="shared" si="0"/>
        <v>25</v>
      </c>
      <c r="I30" s="3"/>
    </row>
    <row r="31" spans="1:9" s="1" customFormat="1" ht="32.1" customHeight="1" thickTop="1">
      <c r="A31" s="51" t="s">
        <v>55</v>
      </c>
      <c r="B31" s="47" t="s">
        <v>27</v>
      </c>
      <c r="C31" s="28"/>
      <c r="D31" s="28"/>
      <c r="E31" s="188">
        <f>SUM(E32:E43)</f>
        <v>19382</v>
      </c>
      <c r="F31" s="188">
        <f>SUM(F32:F43)</f>
        <v>53782</v>
      </c>
      <c r="G31" s="188">
        <f>SUM(G32:G43)</f>
        <v>73164</v>
      </c>
      <c r="I31" s="3"/>
    </row>
    <row r="32" spans="1:9" s="1" customFormat="1" ht="32.1" customHeight="1">
      <c r="A32" s="51" t="s">
        <v>56</v>
      </c>
      <c r="B32" s="18" t="s">
        <v>5</v>
      </c>
      <c r="C32" s="6"/>
      <c r="D32" s="6"/>
      <c r="E32" s="182">
        <v>53</v>
      </c>
      <c r="F32" s="182">
        <v>101</v>
      </c>
      <c r="G32" s="42">
        <f t="shared" ref="G32:G45" si="1">E32+F32</f>
        <v>154</v>
      </c>
      <c r="I32" s="3"/>
    </row>
    <row r="33" spans="1:256" s="1" customFormat="1" ht="32.1" customHeight="1">
      <c r="A33" s="51" t="s">
        <v>57</v>
      </c>
      <c r="B33" s="21" t="s">
        <v>6</v>
      </c>
      <c r="C33" s="8"/>
      <c r="D33" s="6"/>
      <c r="E33" s="42">
        <v>120</v>
      </c>
      <c r="F33" s="42">
        <v>39</v>
      </c>
      <c r="G33" s="42">
        <f t="shared" si="1"/>
        <v>159</v>
      </c>
      <c r="I33" s="3"/>
    </row>
    <row r="34" spans="1:256" s="1" customFormat="1" ht="32.1" customHeight="1">
      <c r="A34" s="51" t="s">
        <v>58</v>
      </c>
      <c r="B34" s="21" t="s">
        <v>7</v>
      </c>
      <c r="C34" s="8"/>
      <c r="D34" s="6"/>
      <c r="E34" s="42">
        <v>342</v>
      </c>
      <c r="F34" s="42">
        <v>380</v>
      </c>
      <c r="G34" s="42">
        <f t="shared" si="1"/>
        <v>722</v>
      </c>
      <c r="I34" s="3"/>
    </row>
    <row r="35" spans="1:256" s="1" customFormat="1" ht="32.1" customHeight="1">
      <c r="A35" s="51" t="s">
        <v>59</v>
      </c>
      <c r="B35" s="21" t="s">
        <v>8</v>
      </c>
      <c r="C35" s="8"/>
      <c r="D35" s="6"/>
      <c r="E35" s="42">
        <v>384</v>
      </c>
      <c r="F35" s="42">
        <v>511</v>
      </c>
      <c r="G35" s="42">
        <f t="shared" si="1"/>
        <v>895</v>
      </c>
      <c r="I35" s="3"/>
    </row>
    <row r="36" spans="1:256" s="1" customFormat="1" ht="32.1" customHeight="1">
      <c r="A36" s="51" t="s">
        <v>60</v>
      </c>
      <c r="B36" s="21" t="s">
        <v>9</v>
      </c>
      <c r="C36" s="8"/>
      <c r="D36" s="6"/>
      <c r="E36" s="42">
        <v>172</v>
      </c>
      <c r="F36" s="42">
        <v>256</v>
      </c>
      <c r="G36" s="42">
        <f t="shared" si="1"/>
        <v>428</v>
      </c>
      <c r="I36" s="3"/>
    </row>
    <row r="37" spans="1:256" s="1" customFormat="1" ht="32.1" customHeight="1">
      <c r="A37" s="51" t="s">
        <v>61</v>
      </c>
      <c r="B37" s="21" t="s">
        <v>11</v>
      </c>
      <c r="C37" s="8"/>
      <c r="D37" s="6"/>
      <c r="E37" s="42">
        <v>13</v>
      </c>
      <c r="F37" s="42">
        <v>21</v>
      </c>
      <c r="G37" s="42">
        <f t="shared" si="1"/>
        <v>34</v>
      </c>
      <c r="I37" s="3"/>
    </row>
    <row r="38" spans="1:256" s="1" customFormat="1" ht="32.1" customHeight="1">
      <c r="A38" s="51" t="s">
        <v>62</v>
      </c>
      <c r="B38" s="21" t="s">
        <v>12</v>
      </c>
      <c r="C38" s="8"/>
      <c r="D38" s="6"/>
      <c r="E38" s="42">
        <v>577</v>
      </c>
      <c r="F38" s="42">
        <v>554</v>
      </c>
      <c r="G38" s="42">
        <f t="shared" si="1"/>
        <v>1131</v>
      </c>
      <c r="I38" s="3"/>
    </row>
    <row r="39" spans="1:256" s="1" customFormat="1" ht="32.1" customHeight="1">
      <c r="A39" s="52" t="s">
        <v>63</v>
      </c>
      <c r="B39" s="21" t="s">
        <v>28</v>
      </c>
      <c r="C39" s="8"/>
      <c r="D39" s="6"/>
      <c r="E39" s="42">
        <v>595</v>
      </c>
      <c r="F39" s="42">
        <v>1023</v>
      </c>
      <c r="G39" s="42">
        <f t="shared" si="1"/>
        <v>1618</v>
      </c>
      <c r="I39" s="3"/>
    </row>
    <row r="40" spans="1:256" s="1" customFormat="1" ht="32.1" customHeight="1">
      <c r="A40" s="52" t="s">
        <v>64</v>
      </c>
      <c r="B40" s="21" t="s">
        <v>14</v>
      </c>
      <c r="C40" s="8"/>
      <c r="D40" s="6"/>
      <c r="E40" s="42">
        <v>1846</v>
      </c>
      <c r="F40" s="42">
        <v>1738</v>
      </c>
      <c r="G40" s="42">
        <f t="shared" si="1"/>
        <v>3584</v>
      </c>
      <c r="I40" s="3"/>
    </row>
    <row r="41" spans="1:256" s="1" customFormat="1" ht="32.1" customHeight="1">
      <c r="A41" s="51" t="s">
        <v>65</v>
      </c>
      <c r="B41" s="21" t="s">
        <v>20</v>
      </c>
      <c r="C41" s="8"/>
      <c r="D41" s="6"/>
      <c r="E41" s="42">
        <v>310</v>
      </c>
      <c r="F41" s="42">
        <v>458</v>
      </c>
      <c r="G41" s="42">
        <f t="shared" si="1"/>
        <v>768</v>
      </c>
      <c r="I41" s="3"/>
    </row>
    <row r="42" spans="1:256" s="1" customFormat="1" ht="32.1" customHeight="1">
      <c r="A42" s="51" t="s">
        <v>215</v>
      </c>
      <c r="B42" s="21" t="s">
        <v>216</v>
      </c>
      <c r="C42" s="8"/>
      <c r="D42" s="6"/>
      <c r="E42" s="42">
        <v>7007</v>
      </c>
      <c r="F42" s="42">
        <v>30016</v>
      </c>
      <c r="G42" s="42">
        <f t="shared" si="1"/>
        <v>37023</v>
      </c>
      <c r="I42" s="3"/>
    </row>
    <row r="43" spans="1:256" s="1" customFormat="1" ht="32.1" customHeight="1" thickBot="1">
      <c r="A43" s="51" t="s">
        <v>217</v>
      </c>
      <c r="B43" s="27" t="s">
        <v>88</v>
      </c>
      <c r="C43" s="25"/>
      <c r="D43" s="25"/>
      <c r="E43" s="189">
        <v>7963</v>
      </c>
      <c r="F43" s="189">
        <v>18685</v>
      </c>
      <c r="G43" s="187">
        <f t="shared" si="1"/>
        <v>26648</v>
      </c>
      <c r="I43" s="3"/>
    </row>
    <row r="44" spans="1:256" s="1" customFormat="1" ht="32.1" customHeight="1" thickTop="1" thickBot="1">
      <c r="A44" s="51" t="s">
        <v>66</v>
      </c>
      <c r="B44" s="43" t="s">
        <v>29</v>
      </c>
      <c r="C44" s="44"/>
      <c r="D44" s="44"/>
      <c r="E44" s="190">
        <v>3768</v>
      </c>
      <c r="F44" s="190">
        <v>3763</v>
      </c>
      <c r="G44" s="191">
        <f t="shared" si="1"/>
        <v>7531</v>
      </c>
      <c r="I44" s="13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</row>
    <row r="45" spans="1:256" s="1" customFormat="1" ht="32.1" customHeight="1" thickTop="1">
      <c r="A45" s="51" t="s">
        <v>67</v>
      </c>
      <c r="B45" s="47" t="s">
        <v>30</v>
      </c>
      <c r="C45" s="48"/>
      <c r="D45" s="48"/>
      <c r="E45" s="192">
        <v>6469</v>
      </c>
      <c r="F45" s="190">
        <v>4506</v>
      </c>
      <c r="G45" s="190">
        <f t="shared" si="1"/>
        <v>10975</v>
      </c>
      <c r="I45" s="13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</row>
    <row r="46" spans="1:256" s="1" customFormat="1" ht="32.1" customHeight="1" thickBot="1">
      <c r="A46" s="51"/>
      <c r="B46" s="30" t="s">
        <v>31</v>
      </c>
      <c r="C46" s="31"/>
      <c r="D46" s="31"/>
      <c r="E46" s="180"/>
      <c r="F46" s="180"/>
      <c r="G46" s="193"/>
      <c r="I46" s="13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</row>
    <row r="47" spans="1:256" s="1" customFormat="1" ht="32.1" customHeight="1" thickTop="1">
      <c r="A47" s="51" t="s">
        <v>68</v>
      </c>
      <c r="B47" s="32" t="s">
        <v>32</v>
      </c>
      <c r="C47" s="33"/>
      <c r="D47" s="33"/>
      <c r="E47" s="181">
        <f>SUM(E48:E49)</f>
        <v>7365</v>
      </c>
      <c r="F47" s="181">
        <f>SUM(F48:F49)</f>
        <v>1224</v>
      </c>
      <c r="G47" s="181">
        <f>E47+F47</f>
        <v>8589</v>
      </c>
      <c r="I47" s="13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</row>
    <row r="48" spans="1:256" s="1" customFormat="1" ht="32.1" customHeight="1">
      <c r="A48" s="51" t="s">
        <v>69</v>
      </c>
      <c r="B48" s="21" t="s">
        <v>33</v>
      </c>
      <c r="C48" s="8"/>
      <c r="D48" s="6"/>
      <c r="E48" s="42">
        <v>3753</v>
      </c>
      <c r="F48" s="42">
        <v>520</v>
      </c>
      <c r="G48" s="42">
        <f>E48+F48</f>
        <v>4273</v>
      </c>
      <c r="I48" s="3"/>
    </row>
    <row r="49" spans="1:9" s="1" customFormat="1" ht="32.1" customHeight="1" thickBot="1">
      <c r="A49" s="51" t="s">
        <v>70</v>
      </c>
      <c r="B49" s="27" t="s">
        <v>34</v>
      </c>
      <c r="C49" s="8"/>
      <c r="D49" s="6"/>
      <c r="E49" s="42">
        <v>3612</v>
      </c>
      <c r="F49" s="42">
        <v>704</v>
      </c>
      <c r="G49" s="42">
        <f>E49+F49</f>
        <v>4316</v>
      </c>
      <c r="I49" s="3"/>
    </row>
    <row r="50" spans="1:9" s="1" customFormat="1" ht="27" thickTop="1">
      <c r="B50" s="8"/>
      <c r="C50" s="8"/>
      <c r="D50" s="8"/>
      <c r="E50" s="34"/>
      <c r="F50" s="34"/>
      <c r="G50" s="34"/>
      <c r="I50" s="3"/>
    </row>
    <row r="51" spans="1:9" s="36" customFormat="1" ht="26.25">
      <c r="B51" s="37"/>
      <c r="C51" s="37"/>
      <c r="D51" s="37"/>
      <c r="E51" s="38"/>
      <c r="F51" s="35" t="s">
        <v>210</v>
      </c>
      <c r="G51" s="194">
        <v>39155</v>
      </c>
      <c r="H51" s="1"/>
      <c r="I51" s="39"/>
    </row>
    <row r="52" spans="1:9" s="36" customFormat="1" ht="25.5">
      <c r="H52" s="1"/>
      <c r="I52" s="39"/>
    </row>
    <row r="53" spans="1:9" s="1" customFormat="1" ht="26.25">
      <c r="B53" s="40"/>
      <c r="C53" s="8"/>
      <c r="D53" s="8"/>
      <c r="E53" s="6"/>
      <c r="F53" s="6"/>
      <c r="G53" s="6"/>
      <c r="I53" s="3"/>
    </row>
    <row r="54" spans="1:9" s="1" customFormat="1" ht="26.25">
      <c r="B54" s="41"/>
      <c r="C54" s="8"/>
      <c r="D54" s="8"/>
      <c r="E54" s="6"/>
      <c r="F54" s="6"/>
      <c r="G54" s="6"/>
      <c r="I54" s="3"/>
    </row>
  </sheetData>
  <sheetProtection selectLockedCells="1"/>
  <printOptions horizontalCentered="1"/>
  <pageMargins left="0.49" right="0.28000000000000003" top="0.25" bottom="0.22" header="0.25" footer="0.2"/>
  <pageSetup paperSize="9" scale="47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V54"/>
  <sheetViews>
    <sheetView zoomScale="50" zoomScaleNormal="50" zoomScaleSheetLayoutView="25" workbookViewId="0">
      <selection activeCell="A44" sqref="A44"/>
    </sheetView>
  </sheetViews>
  <sheetFormatPr defaultColWidth="90.28515625" defaultRowHeight="12.75"/>
  <cols>
    <col min="1" max="1" width="9.140625" customWidth="1"/>
    <col min="2" max="2" width="132.140625" customWidth="1"/>
    <col min="3" max="4" width="20.28515625" hidden="1" customWidth="1"/>
    <col min="5" max="56" width="20.28515625" customWidth="1"/>
  </cols>
  <sheetData>
    <row r="1" spans="1:256" s="1" customFormat="1" ht="25.5">
      <c r="B1" s="2"/>
      <c r="E1" s="3"/>
      <c r="F1" s="3"/>
      <c r="G1" s="3"/>
      <c r="I1" s="3"/>
    </row>
    <row r="2" spans="1:256" s="1" customFormat="1" ht="25.5">
      <c r="B2" s="2"/>
      <c r="E2" s="3"/>
      <c r="F2" s="3"/>
      <c r="G2" s="3"/>
      <c r="I2" s="3"/>
    </row>
    <row r="3" spans="1:256" s="1" customFormat="1" ht="30">
      <c r="B3" s="179" t="s">
        <v>241</v>
      </c>
      <c r="C3" s="5"/>
      <c r="D3" s="5"/>
      <c r="E3" s="6"/>
      <c r="F3" s="6"/>
      <c r="G3" s="6"/>
      <c r="I3" s="3"/>
    </row>
    <row r="4" spans="1:256" s="1" customFormat="1" ht="30">
      <c r="B4" s="4"/>
      <c r="C4" s="5"/>
      <c r="D4" s="5"/>
      <c r="E4" s="6"/>
      <c r="F4" s="6"/>
      <c r="G4" s="6"/>
      <c r="I4" s="3"/>
    </row>
    <row r="5" spans="1:256" s="1" customFormat="1" ht="31.5" thickBot="1">
      <c r="B5" s="7"/>
      <c r="C5" s="8"/>
      <c r="D5" s="8"/>
      <c r="E5" s="6"/>
      <c r="F5" s="6"/>
      <c r="G5" s="6"/>
      <c r="I5" s="3"/>
    </row>
    <row r="6" spans="1:256" s="1" customFormat="1" ht="35.25" customHeight="1" thickTop="1" thickBot="1">
      <c r="B6" s="8"/>
      <c r="C6" s="8"/>
      <c r="D6" s="8"/>
      <c r="E6" s="9" t="s">
        <v>0</v>
      </c>
      <c r="F6" s="9" t="s">
        <v>1</v>
      </c>
      <c r="G6" s="9" t="s">
        <v>2</v>
      </c>
      <c r="I6" s="3"/>
    </row>
    <row r="7" spans="1:256" s="1" customFormat="1" ht="32.1" customHeight="1" thickTop="1" thickBot="1">
      <c r="B7" s="10" t="s">
        <v>3</v>
      </c>
      <c r="C7" s="11"/>
      <c r="D7" s="11"/>
      <c r="E7" s="180">
        <f>SUM(E8+E31+E44+E45+E47)</f>
        <v>77830</v>
      </c>
      <c r="F7" s="180">
        <f>SUM(F8+F31+F44+F45+F47)</f>
        <v>140435</v>
      </c>
      <c r="G7" s="180">
        <f>SUM(G8+G31+G44+G45+G47)</f>
        <v>218265</v>
      </c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</row>
    <row r="8" spans="1:256" s="1" customFormat="1" ht="32.1" customHeight="1" thickTop="1">
      <c r="A8" s="51" t="s">
        <v>35</v>
      </c>
      <c r="B8" s="15" t="s">
        <v>4</v>
      </c>
      <c r="C8" s="2"/>
      <c r="D8" s="16"/>
      <c r="E8" s="181">
        <f>SUM(E9:E30)-E20</f>
        <v>41153</v>
      </c>
      <c r="F8" s="181">
        <f>SUM(F9:F30)-F20</f>
        <v>75057</v>
      </c>
      <c r="G8" s="181">
        <f t="shared" ref="G8:G30" si="0">E8+F8</f>
        <v>116210</v>
      </c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</row>
    <row r="9" spans="1:256" s="1" customFormat="1" ht="32.1" customHeight="1">
      <c r="A9" s="51" t="s">
        <v>36</v>
      </c>
      <c r="B9" s="18" t="s">
        <v>5</v>
      </c>
      <c r="C9" s="2"/>
      <c r="D9" s="16"/>
      <c r="E9" s="182">
        <v>187</v>
      </c>
      <c r="F9" s="182">
        <v>231</v>
      </c>
      <c r="G9" s="42">
        <f t="shared" si="0"/>
        <v>418</v>
      </c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</row>
    <row r="10" spans="1:256" s="1" customFormat="1" ht="32.1" customHeight="1">
      <c r="A10" s="51" t="s">
        <v>37</v>
      </c>
      <c r="B10" s="21" t="s">
        <v>6</v>
      </c>
      <c r="C10" s="8"/>
      <c r="D10" s="6"/>
      <c r="E10" s="42">
        <v>2663</v>
      </c>
      <c r="F10" s="42">
        <v>1624</v>
      </c>
      <c r="G10" s="42">
        <f t="shared" si="0"/>
        <v>4287</v>
      </c>
      <c r="I10" s="3"/>
    </row>
    <row r="11" spans="1:256" s="1" customFormat="1" ht="32.1" customHeight="1">
      <c r="A11" s="51" t="s">
        <v>38</v>
      </c>
      <c r="B11" s="21" t="s">
        <v>7</v>
      </c>
      <c r="C11" s="8"/>
      <c r="D11" s="6"/>
      <c r="E11" s="42">
        <v>258</v>
      </c>
      <c r="F11" s="42">
        <v>184</v>
      </c>
      <c r="G11" s="42">
        <f t="shared" si="0"/>
        <v>442</v>
      </c>
      <c r="I11" s="3"/>
    </row>
    <row r="12" spans="1:256" s="1" customFormat="1" ht="32.1" customHeight="1">
      <c r="A12" s="52" t="s">
        <v>39</v>
      </c>
      <c r="B12" s="21" t="s">
        <v>8</v>
      </c>
      <c r="C12" s="8"/>
      <c r="D12" s="6"/>
      <c r="E12" s="42">
        <v>357</v>
      </c>
      <c r="F12" s="42">
        <v>406</v>
      </c>
      <c r="G12" s="42">
        <f t="shared" si="0"/>
        <v>763</v>
      </c>
      <c r="I12" s="3"/>
    </row>
    <row r="13" spans="1:256" s="1" customFormat="1" ht="32.1" customHeight="1">
      <c r="A13" s="52" t="s">
        <v>40</v>
      </c>
      <c r="B13" s="21" t="s">
        <v>9</v>
      </c>
      <c r="C13" s="8"/>
      <c r="D13" s="6"/>
      <c r="E13" s="42">
        <v>276</v>
      </c>
      <c r="F13" s="42">
        <v>416</v>
      </c>
      <c r="G13" s="42">
        <f t="shared" si="0"/>
        <v>692</v>
      </c>
      <c r="I13" s="3"/>
    </row>
    <row r="14" spans="1:256" s="1" customFormat="1" ht="32.1" customHeight="1">
      <c r="A14" s="51" t="s">
        <v>41</v>
      </c>
      <c r="B14" s="22" t="s">
        <v>10</v>
      </c>
      <c r="C14" s="8"/>
      <c r="D14" s="6"/>
      <c r="E14" s="183">
        <v>1342</v>
      </c>
      <c r="F14" s="183">
        <v>1320</v>
      </c>
      <c r="G14" s="183">
        <f t="shared" si="0"/>
        <v>2662</v>
      </c>
      <c r="I14" s="3"/>
    </row>
    <row r="15" spans="1:256" s="1" customFormat="1" ht="32.1" customHeight="1">
      <c r="A15" s="51" t="s">
        <v>42</v>
      </c>
      <c r="B15" s="21" t="s">
        <v>11</v>
      </c>
      <c r="C15" s="8"/>
      <c r="D15" s="6"/>
      <c r="E15" s="42">
        <v>1660</v>
      </c>
      <c r="F15" s="42">
        <v>1584</v>
      </c>
      <c r="G15" s="183">
        <f t="shared" si="0"/>
        <v>3244</v>
      </c>
      <c r="I15" s="3"/>
    </row>
    <row r="16" spans="1:256" s="1" customFormat="1" ht="32.1" customHeight="1">
      <c r="A16" s="51" t="s">
        <v>43</v>
      </c>
      <c r="B16" s="21" t="s">
        <v>12</v>
      </c>
      <c r="C16" s="8"/>
      <c r="D16" s="6"/>
      <c r="E16" s="184">
        <v>634</v>
      </c>
      <c r="F16" s="184">
        <v>1177</v>
      </c>
      <c r="G16" s="183">
        <f t="shared" si="0"/>
        <v>1811</v>
      </c>
      <c r="I16" s="3"/>
    </row>
    <row r="17" spans="1:9" s="1" customFormat="1" ht="32.1" customHeight="1">
      <c r="A17" s="51" t="s">
        <v>44</v>
      </c>
      <c r="B17" s="21" t="s">
        <v>13</v>
      </c>
      <c r="C17" s="8"/>
      <c r="D17" s="6"/>
      <c r="E17" s="42">
        <v>3791</v>
      </c>
      <c r="F17" s="42">
        <v>1042</v>
      </c>
      <c r="G17" s="183">
        <f t="shared" si="0"/>
        <v>4833</v>
      </c>
      <c r="I17" s="3"/>
    </row>
    <row r="18" spans="1:9" s="1" customFormat="1" ht="32.1" customHeight="1">
      <c r="A18" s="51" t="s">
        <v>45</v>
      </c>
      <c r="B18" s="21" t="s">
        <v>14</v>
      </c>
      <c r="C18" s="8"/>
      <c r="D18" s="6"/>
      <c r="E18" s="42">
        <v>3048</v>
      </c>
      <c r="F18" s="42">
        <v>5147</v>
      </c>
      <c r="G18" s="183">
        <f t="shared" si="0"/>
        <v>8195</v>
      </c>
      <c r="I18" s="3"/>
    </row>
    <row r="19" spans="1:9" s="1" customFormat="1" ht="32.1" customHeight="1">
      <c r="A19" s="51" t="s">
        <v>46</v>
      </c>
      <c r="B19" s="21" t="s">
        <v>15</v>
      </c>
      <c r="C19" s="8"/>
      <c r="D19" s="6"/>
      <c r="E19" s="42">
        <v>535</v>
      </c>
      <c r="F19" s="42">
        <v>516</v>
      </c>
      <c r="G19" s="183">
        <f t="shared" si="0"/>
        <v>1051</v>
      </c>
      <c r="I19" s="3"/>
    </row>
    <row r="20" spans="1:9" s="1" customFormat="1" ht="32.1" customHeight="1">
      <c r="A20" s="51"/>
      <c r="B20" s="53" t="s">
        <v>16</v>
      </c>
      <c r="C20" s="8"/>
      <c r="D20" s="6"/>
      <c r="E20" s="185">
        <f>SUM(E9:E19)</f>
        <v>14751</v>
      </c>
      <c r="F20" s="185">
        <f>SUM(F9:F19)</f>
        <v>13647</v>
      </c>
      <c r="G20" s="186">
        <f t="shared" si="0"/>
        <v>28398</v>
      </c>
      <c r="I20" s="3"/>
    </row>
    <row r="21" spans="1:9" s="1" customFormat="1" ht="32.1" customHeight="1">
      <c r="A21" s="51" t="s">
        <v>47</v>
      </c>
      <c r="B21" s="21" t="s">
        <v>17</v>
      </c>
      <c r="C21" s="8"/>
      <c r="D21" s="6"/>
      <c r="E21" s="42">
        <v>1962</v>
      </c>
      <c r="F21" s="42">
        <v>192</v>
      </c>
      <c r="G21" s="183">
        <f t="shared" si="0"/>
        <v>2154</v>
      </c>
      <c r="I21" s="3"/>
    </row>
    <row r="22" spans="1:9" s="1" customFormat="1" ht="32.1" customHeight="1">
      <c r="A22" s="51" t="s">
        <v>48</v>
      </c>
      <c r="B22" s="21" t="s">
        <v>18</v>
      </c>
      <c r="C22" s="8"/>
      <c r="D22" s="6"/>
      <c r="E22" s="42">
        <v>78</v>
      </c>
      <c r="F22" s="42">
        <v>61</v>
      </c>
      <c r="G22" s="42">
        <f t="shared" si="0"/>
        <v>139</v>
      </c>
      <c r="I22" s="3"/>
    </row>
    <row r="23" spans="1:9" s="1" customFormat="1" ht="32.1" customHeight="1">
      <c r="A23" s="51" t="s">
        <v>49</v>
      </c>
      <c r="B23" s="21" t="s">
        <v>19</v>
      </c>
      <c r="C23" s="8"/>
      <c r="D23" s="6"/>
      <c r="E23" s="42">
        <v>228</v>
      </c>
      <c r="F23" s="42">
        <v>145</v>
      </c>
      <c r="G23" s="42">
        <f t="shared" si="0"/>
        <v>373</v>
      </c>
      <c r="I23" s="3"/>
    </row>
    <row r="24" spans="1:9" s="1" customFormat="1" ht="32.1" customHeight="1">
      <c r="A24" s="51" t="s">
        <v>50</v>
      </c>
      <c r="B24" s="21" t="s">
        <v>20</v>
      </c>
      <c r="C24" s="8"/>
      <c r="D24" s="6"/>
      <c r="E24" s="42">
        <v>787</v>
      </c>
      <c r="F24" s="42">
        <v>1173</v>
      </c>
      <c r="G24" s="42">
        <f t="shared" si="0"/>
        <v>1960</v>
      </c>
      <c r="I24" s="3"/>
    </row>
    <row r="25" spans="1:9" s="1" customFormat="1" ht="32.1" customHeight="1">
      <c r="A25" s="51" t="s">
        <v>213</v>
      </c>
      <c r="B25" s="21" t="s">
        <v>21</v>
      </c>
      <c r="C25" s="8"/>
      <c r="D25" s="6"/>
      <c r="E25" s="42">
        <v>8</v>
      </c>
      <c r="F25" s="42">
        <v>15</v>
      </c>
      <c r="G25" s="42">
        <f t="shared" si="0"/>
        <v>23</v>
      </c>
      <c r="I25" s="3"/>
    </row>
    <row r="26" spans="1:9" s="1" customFormat="1" ht="32.1" customHeight="1">
      <c r="A26" s="51" t="s">
        <v>51</v>
      </c>
      <c r="B26" s="21" t="s">
        <v>22</v>
      </c>
      <c r="C26" s="8"/>
      <c r="D26" s="6"/>
      <c r="E26" s="42">
        <v>1451</v>
      </c>
      <c r="F26" s="42">
        <v>292</v>
      </c>
      <c r="G26" s="42">
        <f t="shared" si="0"/>
        <v>1743</v>
      </c>
      <c r="I26" s="3"/>
    </row>
    <row r="27" spans="1:9" s="1" customFormat="1" ht="32.1" customHeight="1">
      <c r="A27" s="51" t="s">
        <v>52</v>
      </c>
      <c r="B27" s="21" t="s">
        <v>23</v>
      </c>
      <c r="C27" s="6"/>
      <c r="D27" s="6"/>
      <c r="E27" s="187">
        <v>9021</v>
      </c>
      <c r="F27" s="187">
        <v>4003</v>
      </c>
      <c r="G27" s="42">
        <f t="shared" si="0"/>
        <v>13024</v>
      </c>
      <c r="I27" s="3"/>
    </row>
    <row r="28" spans="1:9" s="1" customFormat="1" ht="32.1" customHeight="1">
      <c r="A28" s="51" t="s">
        <v>53</v>
      </c>
      <c r="B28" s="21" t="s">
        <v>24</v>
      </c>
      <c r="C28" s="6"/>
      <c r="D28" s="6"/>
      <c r="E28" s="187">
        <v>12429</v>
      </c>
      <c r="F28" s="187">
        <v>55143</v>
      </c>
      <c r="G28" s="42">
        <f t="shared" si="0"/>
        <v>67572</v>
      </c>
      <c r="I28" s="3"/>
    </row>
    <row r="29" spans="1:9" s="1" customFormat="1" ht="32.1" customHeight="1" thickBot="1">
      <c r="A29" s="51" t="s">
        <v>54</v>
      </c>
      <c r="B29" s="21" t="s">
        <v>25</v>
      </c>
      <c r="C29" s="25"/>
      <c r="D29" s="25"/>
      <c r="E29" s="187">
        <v>424</v>
      </c>
      <c r="F29" s="187">
        <v>370</v>
      </c>
      <c r="G29" s="42">
        <f t="shared" si="0"/>
        <v>794</v>
      </c>
      <c r="I29" s="3"/>
    </row>
    <row r="30" spans="1:9" s="1" customFormat="1" ht="32.1" customHeight="1" thickTop="1" thickBot="1">
      <c r="A30" s="51" t="s">
        <v>71</v>
      </c>
      <c r="B30" s="27" t="s">
        <v>26</v>
      </c>
      <c r="C30" s="6"/>
      <c r="D30" s="6"/>
      <c r="E30" s="175">
        <v>14</v>
      </c>
      <c r="F30" s="175">
        <v>16</v>
      </c>
      <c r="G30" s="26">
        <f t="shared" si="0"/>
        <v>30</v>
      </c>
      <c r="I30" s="3"/>
    </row>
    <row r="31" spans="1:9" s="1" customFormat="1" ht="32.1" customHeight="1" thickTop="1">
      <c r="A31" s="51" t="s">
        <v>55</v>
      </c>
      <c r="B31" s="47" t="s">
        <v>27</v>
      </c>
      <c r="C31" s="28"/>
      <c r="D31" s="28"/>
      <c r="E31" s="188">
        <f>SUM(E32:E43)</f>
        <v>19547</v>
      </c>
      <c r="F31" s="188">
        <f>SUM(F32:F43)</f>
        <v>55984</v>
      </c>
      <c r="G31" s="188">
        <f>SUM(G32:G43)</f>
        <v>75531</v>
      </c>
      <c r="I31" s="3"/>
    </row>
    <row r="32" spans="1:9" s="1" customFormat="1" ht="32.1" customHeight="1">
      <c r="A32" s="51" t="s">
        <v>56</v>
      </c>
      <c r="B32" s="18" t="s">
        <v>5</v>
      </c>
      <c r="C32" s="6"/>
      <c r="D32" s="6"/>
      <c r="E32" s="182">
        <v>53</v>
      </c>
      <c r="F32" s="182">
        <v>96</v>
      </c>
      <c r="G32" s="42">
        <f t="shared" ref="G32:G45" si="1">E32+F32</f>
        <v>149</v>
      </c>
      <c r="I32" s="3"/>
    </row>
    <row r="33" spans="1:256" s="1" customFormat="1" ht="32.1" customHeight="1">
      <c r="A33" s="51" t="s">
        <v>57</v>
      </c>
      <c r="B33" s="21" t="s">
        <v>6</v>
      </c>
      <c r="C33" s="8"/>
      <c r="D33" s="6"/>
      <c r="E33" s="42">
        <v>124</v>
      </c>
      <c r="F33" s="42">
        <v>39</v>
      </c>
      <c r="G33" s="42">
        <f t="shared" si="1"/>
        <v>163</v>
      </c>
      <c r="I33" s="3"/>
    </row>
    <row r="34" spans="1:256" s="1" customFormat="1" ht="32.1" customHeight="1">
      <c r="A34" s="51" t="s">
        <v>58</v>
      </c>
      <c r="B34" s="21" t="s">
        <v>7</v>
      </c>
      <c r="C34" s="8"/>
      <c r="D34" s="6"/>
      <c r="E34" s="42">
        <v>343</v>
      </c>
      <c r="F34" s="42">
        <v>372</v>
      </c>
      <c r="G34" s="42">
        <f t="shared" si="1"/>
        <v>715</v>
      </c>
      <c r="I34" s="3"/>
    </row>
    <row r="35" spans="1:256" s="1" customFormat="1" ht="32.1" customHeight="1">
      <c r="A35" s="51" t="s">
        <v>59</v>
      </c>
      <c r="B35" s="21" t="s">
        <v>8</v>
      </c>
      <c r="C35" s="8"/>
      <c r="D35" s="6"/>
      <c r="E35" s="42">
        <v>396</v>
      </c>
      <c r="F35" s="42">
        <v>517</v>
      </c>
      <c r="G35" s="42">
        <f t="shared" si="1"/>
        <v>913</v>
      </c>
      <c r="I35" s="3"/>
    </row>
    <row r="36" spans="1:256" s="1" customFormat="1" ht="32.1" customHeight="1">
      <c r="A36" s="51" t="s">
        <v>60</v>
      </c>
      <c r="B36" s="21" t="s">
        <v>9</v>
      </c>
      <c r="C36" s="8"/>
      <c r="D36" s="6"/>
      <c r="E36" s="42">
        <v>190</v>
      </c>
      <c r="F36" s="42">
        <v>262</v>
      </c>
      <c r="G36" s="42">
        <f t="shared" si="1"/>
        <v>452</v>
      </c>
      <c r="I36" s="3"/>
    </row>
    <row r="37" spans="1:256" s="1" customFormat="1" ht="32.1" customHeight="1">
      <c r="A37" s="51" t="s">
        <v>61</v>
      </c>
      <c r="B37" s="21" t="s">
        <v>11</v>
      </c>
      <c r="C37" s="8"/>
      <c r="D37" s="6"/>
      <c r="E37" s="42">
        <v>14</v>
      </c>
      <c r="F37" s="42">
        <v>20</v>
      </c>
      <c r="G37" s="42">
        <f t="shared" si="1"/>
        <v>34</v>
      </c>
      <c r="I37" s="3"/>
    </row>
    <row r="38" spans="1:256" s="1" customFormat="1" ht="32.1" customHeight="1">
      <c r="A38" s="51" t="s">
        <v>62</v>
      </c>
      <c r="B38" s="21" t="s">
        <v>12</v>
      </c>
      <c r="C38" s="8"/>
      <c r="D38" s="6"/>
      <c r="E38" s="42">
        <v>538</v>
      </c>
      <c r="F38" s="42">
        <v>562</v>
      </c>
      <c r="G38" s="42">
        <f t="shared" si="1"/>
        <v>1100</v>
      </c>
      <c r="I38" s="3"/>
    </row>
    <row r="39" spans="1:256" s="1" customFormat="1" ht="32.1" customHeight="1">
      <c r="A39" s="52" t="s">
        <v>63</v>
      </c>
      <c r="B39" s="21" t="s">
        <v>28</v>
      </c>
      <c r="C39" s="8"/>
      <c r="D39" s="6"/>
      <c r="E39" s="42">
        <v>616</v>
      </c>
      <c r="F39" s="42">
        <v>1067</v>
      </c>
      <c r="G39" s="42">
        <f t="shared" si="1"/>
        <v>1683</v>
      </c>
      <c r="I39" s="3"/>
    </row>
    <row r="40" spans="1:256" s="1" customFormat="1" ht="32.1" customHeight="1">
      <c r="A40" s="52" t="s">
        <v>64</v>
      </c>
      <c r="B40" s="21" t="s">
        <v>14</v>
      </c>
      <c r="C40" s="8"/>
      <c r="D40" s="6"/>
      <c r="E40" s="42">
        <v>1879</v>
      </c>
      <c r="F40" s="42">
        <v>1724</v>
      </c>
      <c r="G40" s="42">
        <f t="shared" si="1"/>
        <v>3603</v>
      </c>
      <c r="I40" s="3"/>
    </row>
    <row r="41" spans="1:256" s="1" customFormat="1" ht="32.1" customHeight="1">
      <c r="A41" s="51" t="s">
        <v>65</v>
      </c>
      <c r="B41" s="21" t="s">
        <v>20</v>
      </c>
      <c r="C41" s="8"/>
      <c r="D41" s="6"/>
      <c r="E41" s="42">
        <v>307</v>
      </c>
      <c r="F41" s="42">
        <v>439</v>
      </c>
      <c r="G41" s="42">
        <f t="shared" si="1"/>
        <v>746</v>
      </c>
      <c r="I41" s="3"/>
    </row>
    <row r="42" spans="1:256" s="1" customFormat="1" ht="32.1" customHeight="1">
      <c r="A42" s="51" t="s">
        <v>215</v>
      </c>
      <c r="B42" s="21" t="s">
        <v>216</v>
      </c>
      <c r="C42" s="8"/>
      <c r="D42" s="6"/>
      <c r="E42" s="42">
        <v>7033</v>
      </c>
      <c r="F42" s="42">
        <v>31763</v>
      </c>
      <c r="G42" s="42">
        <f t="shared" si="1"/>
        <v>38796</v>
      </c>
      <c r="I42" s="3"/>
    </row>
    <row r="43" spans="1:256" s="1" customFormat="1" ht="32.1" customHeight="1" thickBot="1">
      <c r="A43" s="51" t="s">
        <v>217</v>
      </c>
      <c r="B43" s="27" t="s">
        <v>88</v>
      </c>
      <c r="C43" s="25"/>
      <c r="D43" s="25"/>
      <c r="E43" s="189">
        <v>8054</v>
      </c>
      <c r="F43" s="189">
        <v>19123</v>
      </c>
      <c r="G43" s="187">
        <f t="shared" si="1"/>
        <v>27177</v>
      </c>
      <c r="I43" s="3"/>
    </row>
    <row r="44" spans="1:256" s="1" customFormat="1" ht="32.1" customHeight="1" thickTop="1" thickBot="1">
      <c r="A44" s="51" t="s">
        <v>66</v>
      </c>
      <c r="B44" s="43" t="s">
        <v>29</v>
      </c>
      <c r="C44" s="44"/>
      <c r="D44" s="44"/>
      <c r="E44" s="190">
        <v>3743</v>
      </c>
      <c r="F44" s="190">
        <v>3808</v>
      </c>
      <c r="G44" s="191">
        <f t="shared" si="1"/>
        <v>7551</v>
      </c>
      <c r="I44" s="13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</row>
    <row r="45" spans="1:256" s="1" customFormat="1" ht="32.1" customHeight="1" thickTop="1">
      <c r="A45" s="51" t="s">
        <v>67</v>
      </c>
      <c r="B45" s="47" t="s">
        <v>30</v>
      </c>
      <c r="C45" s="48"/>
      <c r="D45" s="48"/>
      <c r="E45" s="192">
        <v>6262</v>
      </c>
      <c r="F45" s="190">
        <v>4400</v>
      </c>
      <c r="G45" s="190">
        <f t="shared" si="1"/>
        <v>10662</v>
      </c>
      <c r="I45" s="13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</row>
    <row r="46" spans="1:256" s="1" customFormat="1" ht="32.1" customHeight="1" thickBot="1">
      <c r="A46" s="51"/>
      <c r="B46" s="30" t="s">
        <v>31</v>
      </c>
      <c r="C46" s="31"/>
      <c r="D46" s="31"/>
      <c r="E46" s="180"/>
      <c r="F46" s="180"/>
      <c r="G46" s="193"/>
      <c r="I46" s="13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</row>
    <row r="47" spans="1:256" s="1" customFormat="1" ht="32.1" customHeight="1" thickTop="1">
      <c r="A47" s="51" t="s">
        <v>68</v>
      </c>
      <c r="B47" s="32" t="s">
        <v>32</v>
      </c>
      <c r="C47" s="33"/>
      <c r="D47" s="33"/>
      <c r="E47" s="181">
        <f>SUM(E48:E49)</f>
        <v>7125</v>
      </c>
      <c r="F47" s="181">
        <f>SUM(F48:F49)</f>
        <v>1186</v>
      </c>
      <c r="G47" s="181">
        <f>E47+F47</f>
        <v>8311</v>
      </c>
      <c r="I47" s="13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</row>
    <row r="48" spans="1:256" s="1" customFormat="1" ht="32.1" customHeight="1">
      <c r="A48" s="51" t="s">
        <v>69</v>
      </c>
      <c r="B48" s="21" t="s">
        <v>33</v>
      </c>
      <c r="C48" s="8"/>
      <c r="D48" s="6"/>
      <c r="E48" s="42">
        <v>3743</v>
      </c>
      <c r="F48" s="42">
        <v>519</v>
      </c>
      <c r="G48" s="42">
        <f>E48+F48</f>
        <v>4262</v>
      </c>
      <c r="I48" s="3"/>
    </row>
    <row r="49" spans="1:9" s="1" customFormat="1" ht="32.1" customHeight="1" thickBot="1">
      <c r="A49" s="51" t="s">
        <v>70</v>
      </c>
      <c r="B49" s="27" t="s">
        <v>34</v>
      </c>
      <c r="C49" s="8"/>
      <c r="D49" s="6"/>
      <c r="E49" s="42">
        <v>3382</v>
      </c>
      <c r="F49" s="42">
        <v>667</v>
      </c>
      <c r="G49" s="42">
        <f>E49+F49</f>
        <v>4049</v>
      </c>
      <c r="I49" s="3"/>
    </row>
    <row r="50" spans="1:9" s="1" customFormat="1" ht="27" thickTop="1">
      <c r="B50" s="8"/>
      <c r="C50" s="8"/>
      <c r="D50" s="8"/>
      <c r="E50" s="34"/>
      <c r="F50" s="34"/>
      <c r="G50" s="34"/>
      <c r="I50" s="3"/>
    </row>
    <row r="51" spans="1:9" s="36" customFormat="1" ht="26.25">
      <c r="B51" s="37"/>
      <c r="C51" s="37"/>
      <c r="D51" s="37"/>
      <c r="E51" s="38"/>
      <c r="F51" s="35" t="s">
        <v>210</v>
      </c>
      <c r="G51" s="194">
        <v>39155</v>
      </c>
      <c r="H51" s="1"/>
      <c r="I51" s="39"/>
    </row>
    <row r="52" spans="1:9" s="36" customFormat="1" ht="25.5">
      <c r="H52" s="1"/>
      <c r="I52" s="39"/>
    </row>
    <row r="53" spans="1:9" s="1" customFormat="1" ht="26.25">
      <c r="B53" s="40"/>
      <c r="C53" s="8"/>
      <c r="D53" s="8"/>
      <c r="E53" s="6"/>
      <c r="F53" s="6"/>
      <c r="G53" s="6"/>
      <c r="I53" s="3"/>
    </row>
    <row r="54" spans="1:9" s="1" customFormat="1" ht="26.25">
      <c r="B54" s="41"/>
      <c r="C54" s="8"/>
      <c r="D54" s="8"/>
      <c r="E54" s="6"/>
      <c r="F54" s="6"/>
      <c r="G54" s="6"/>
      <c r="I54" s="3"/>
    </row>
  </sheetData>
  <sheetProtection selectLockedCells="1"/>
  <printOptions horizontalCentered="1"/>
  <pageMargins left="0.49" right="0.28000000000000003" top="0.25" bottom="0.22" header="0.25" footer="0.2"/>
  <pageSetup paperSize="9" scale="47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V54"/>
  <sheetViews>
    <sheetView zoomScale="50" zoomScaleNormal="50" zoomScaleSheetLayoutView="25" workbookViewId="0">
      <selection activeCell="A44" sqref="A44"/>
    </sheetView>
  </sheetViews>
  <sheetFormatPr defaultColWidth="90.28515625" defaultRowHeight="12.75"/>
  <cols>
    <col min="1" max="1" width="9.140625" customWidth="1"/>
    <col min="2" max="2" width="132.140625" customWidth="1"/>
    <col min="3" max="4" width="20.28515625" hidden="1" customWidth="1"/>
    <col min="5" max="56" width="20.28515625" customWidth="1"/>
  </cols>
  <sheetData>
    <row r="1" spans="1:256" s="1" customFormat="1" ht="25.5">
      <c r="B1" s="2"/>
      <c r="E1" s="3"/>
      <c r="F1" s="3"/>
      <c r="G1" s="3"/>
      <c r="I1" s="3"/>
    </row>
    <row r="2" spans="1:256" s="1" customFormat="1" ht="25.5">
      <c r="B2" s="2"/>
      <c r="E2" s="3"/>
      <c r="F2" s="3"/>
      <c r="G2" s="3"/>
      <c r="I2" s="3"/>
    </row>
    <row r="3" spans="1:256" s="1" customFormat="1" ht="30">
      <c r="B3" s="179" t="s">
        <v>242</v>
      </c>
      <c r="C3" s="5"/>
      <c r="D3" s="5"/>
      <c r="E3" s="6"/>
      <c r="F3" s="6"/>
      <c r="G3" s="6"/>
      <c r="I3" s="3"/>
    </row>
    <row r="4" spans="1:256" s="1" customFormat="1" ht="30">
      <c r="B4" s="4"/>
      <c r="C4" s="5"/>
      <c r="D4" s="5"/>
      <c r="E4" s="6"/>
      <c r="F4" s="6"/>
      <c r="G4" s="6"/>
      <c r="I4" s="3"/>
    </row>
    <row r="5" spans="1:256" s="1" customFormat="1" ht="31.5" thickBot="1">
      <c r="B5" s="7"/>
      <c r="C5" s="8"/>
      <c r="D5" s="8"/>
      <c r="E5" s="6"/>
      <c r="F5" s="6"/>
      <c r="G5" s="6"/>
      <c r="I5" s="3"/>
    </row>
    <row r="6" spans="1:256" s="1" customFormat="1" ht="35.25" customHeight="1" thickTop="1" thickBot="1">
      <c r="B6" s="8"/>
      <c r="C6" s="8"/>
      <c r="D6" s="8"/>
      <c r="E6" s="9" t="s">
        <v>0</v>
      </c>
      <c r="F6" s="9" t="s">
        <v>1</v>
      </c>
      <c r="G6" s="9" t="s">
        <v>2</v>
      </c>
      <c r="I6" s="3"/>
    </row>
    <row r="7" spans="1:256" s="1" customFormat="1" ht="32.1" customHeight="1" thickTop="1" thickBot="1">
      <c r="B7" s="10" t="s">
        <v>3</v>
      </c>
      <c r="C7" s="11"/>
      <c r="D7" s="11"/>
      <c r="E7" s="180">
        <f>SUM(E8+E31+E44+E45+E47)</f>
        <v>78269</v>
      </c>
      <c r="F7" s="180">
        <f>SUM(F8+F31+F44+F45+F47)</f>
        <v>141256</v>
      </c>
      <c r="G7" s="180">
        <f>SUM(G8+G31+G44+G45+G47)</f>
        <v>219525</v>
      </c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</row>
    <row r="8" spans="1:256" s="1" customFormat="1" ht="32.1" customHeight="1" thickTop="1">
      <c r="A8" s="51" t="s">
        <v>35</v>
      </c>
      <c r="B8" s="15" t="s">
        <v>4</v>
      </c>
      <c r="C8" s="2"/>
      <c r="D8" s="16"/>
      <c r="E8" s="181">
        <f>SUM(E9:E30)-E20</f>
        <v>41145</v>
      </c>
      <c r="F8" s="181">
        <f>SUM(F9:F30)-F20</f>
        <v>74897</v>
      </c>
      <c r="G8" s="181">
        <f t="shared" ref="G8:G30" si="0">E8+F8</f>
        <v>116042</v>
      </c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</row>
    <row r="9" spans="1:256" s="1" customFormat="1" ht="32.1" customHeight="1">
      <c r="A9" s="51" t="s">
        <v>36</v>
      </c>
      <c r="B9" s="18" t="s">
        <v>5</v>
      </c>
      <c r="C9" s="2"/>
      <c r="D9" s="16"/>
      <c r="E9" s="182">
        <v>189</v>
      </c>
      <c r="F9" s="182">
        <v>226</v>
      </c>
      <c r="G9" s="42">
        <f t="shared" si="0"/>
        <v>415</v>
      </c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</row>
    <row r="10" spans="1:256" s="1" customFormat="1" ht="32.1" customHeight="1">
      <c r="A10" s="51" t="s">
        <v>37</v>
      </c>
      <c r="B10" s="21" t="s">
        <v>6</v>
      </c>
      <c r="C10" s="8"/>
      <c r="D10" s="6"/>
      <c r="E10" s="42">
        <v>2657</v>
      </c>
      <c r="F10" s="42">
        <v>1625</v>
      </c>
      <c r="G10" s="42">
        <f t="shared" si="0"/>
        <v>4282</v>
      </c>
      <c r="I10" s="3"/>
    </row>
    <row r="11" spans="1:256" s="1" customFormat="1" ht="32.1" customHeight="1">
      <c r="A11" s="51" t="s">
        <v>38</v>
      </c>
      <c r="B11" s="21" t="s">
        <v>7</v>
      </c>
      <c r="C11" s="8"/>
      <c r="D11" s="6"/>
      <c r="E11" s="42">
        <v>260</v>
      </c>
      <c r="F11" s="42">
        <v>185</v>
      </c>
      <c r="G11" s="42">
        <f t="shared" si="0"/>
        <v>445</v>
      </c>
      <c r="I11" s="3"/>
    </row>
    <row r="12" spans="1:256" s="1" customFormat="1" ht="32.1" customHeight="1">
      <c r="A12" s="52" t="s">
        <v>39</v>
      </c>
      <c r="B12" s="21" t="s">
        <v>8</v>
      </c>
      <c r="C12" s="8"/>
      <c r="D12" s="6"/>
      <c r="E12" s="42">
        <v>359</v>
      </c>
      <c r="F12" s="42">
        <v>404</v>
      </c>
      <c r="G12" s="42">
        <f t="shared" si="0"/>
        <v>763</v>
      </c>
      <c r="I12" s="3"/>
    </row>
    <row r="13" spans="1:256" s="1" customFormat="1" ht="32.1" customHeight="1">
      <c r="A13" s="52" t="s">
        <v>40</v>
      </c>
      <c r="B13" s="21" t="s">
        <v>9</v>
      </c>
      <c r="C13" s="8"/>
      <c r="D13" s="6"/>
      <c r="E13" s="42">
        <v>282</v>
      </c>
      <c r="F13" s="42">
        <v>427</v>
      </c>
      <c r="G13" s="42">
        <f t="shared" si="0"/>
        <v>709</v>
      </c>
      <c r="I13" s="3"/>
    </row>
    <row r="14" spans="1:256" s="1" customFormat="1" ht="32.1" customHeight="1">
      <c r="A14" s="51" t="s">
        <v>41</v>
      </c>
      <c r="B14" s="22" t="s">
        <v>10</v>
      </c>
      <c r="C14" s="8"/>
      <c r="D14" s="6"/>
      <c r="E14" s="183">
        <v>1352</v>
      </c>
      <c r="F14" s="183">
        <v>1345</v>
      </c>
      <c r="G14" s="183">
        <f t="shared" si="0"/>
        <v>2697</v>
      </c>
      <c r="I14" s="3"/>
    </row>
    <row r="15" spans="1:256" s="1" customFormat="1" ht="32.1" customHeight="1">
      <c r="A15" s="51" t="s">
        <v>42</v>
      </c>
      <c r="B15" s="21" t="s">
        <v>11</v>
      </c>
      <c r="C15" s="8"/>
      <c r="D15" s="6"/>
      <c r="E15" s="42">
        <v>1673</v>
      </c>
      <c r="F15" s="42">
        <v>1572</v>
      </c>
      <c r="G15" s="183">
        <f t="shared" si="0"/>
        <v>3245</v>
      </c>
      <c r="I15" s="3"/>
    </row>
    <row r="16" spans="1:256" s="1" customFormat="1" ht="32.1" customHeight="1">
      <c r="A16" s="51" t="s">
        <v>43</v>
      </c>
      <c r="B16" s="21" t="s">
        <v>12</v>
      </c>
      <c r="C16" s="8"/>
      <c r="D16" s="6"/>
      <c r="E16" s="184">
        <v>636</v>
      </c>
      <c r="F16" s="184">
        <v>1178</v>
      </c>
      <c r="G16" s="183">
        <f t="shared" si="0"/>
        <v>1814</v>
      </c>
      <c r="I16" s="3"/>
    </row>
    <row r="17" spans="1:9" s="1" customFormat="1" ht="32.1" customHeight="1">
      <c r="A17" s="51" t="s">
        <v>44</v>
      </c>
      <c r="B17" s="21" t="s">
        <v>13</v>
      </c>
      <c r="C17" s="8"/>
      <c r="D17" s="6"/>
      <c r="E17" s="42">
        <v>3763</v>
      </c>
      <c r="F17" s="42">
        <v>1034</v>
      </c>
      <c r="G17" s="183">
        <f t="shared" si="0"/>
        <v>4797</v>
      </c>
      <c r="I17" s="3"/>
    </row>
    <row r="18" spans="1:9" s="1" customFormat="1" ht="32.1" customHeight="1">
      <c r="A18" s="51" t="s">
        <v>45</v>
      </c>
      <c r="B18" s="21" t="s">
        <v>14</v>
      </c>
      <c r="C18" s="8"/>
      <c r="D18" s="6"/>
      <c r="E18" s="42">
        <v>3044</v>
      </c>
      <c r="F18" s="42">
        <v>5120</v>
      </c>
      <c r="G18" s="183">
        <f t="shared" si="0"/>
        <v>8164</v>
      </c>
      <c r="I18" s="3"/>
    </row>
    <row r="19" spans="1:9" s="1" customFormat="1" ht="32.1" customHeight="1">
      <c r="A19" s="51" t="s">
        <v>46</v>
      </c>
      <c r="B19" s="21" t="s">
        <v>15</v>
      </c>
      <c r="C19" s="8"/>
      <c r="D19" s="6"/>
      <c r="E19" s="42">
        <v>533</v>
      </c>
      <c r="F19" s="42">
        <v>514</v>
      </c>
      <c r="G19" s="183">
        <f t="shared" si="0"/>
        <v>1047</v>
      </c>
      <c r="I19" s="3"/>
    </row>
    <row r="20" spans="1:9" s="1" customFormat="1" ht="32.1" customHeight="1">
      <c r="A20" s="51"/>
      <c r="B20" s="53" t="s">
        <v>16</v>
      </c>
      <c r="C20" s="8"/>
      <c r="D20" s="6"/>
      <c r="E20" s="185">
        <f>SUM(E9:E19)</f>
        <v>14748</v>
      </c>
      <c r="F20" s="185">
        <f>SUM(F9:F19)</f>
        <v>13630</v>
      </c>
      <c r="G20" s="186">
        <f t="shared" si="0"/>
        <v>28378</v>
      </c>
      <c r="I20" s="3"/>
    </row>
    <row r="21" spans="1:9" s="1" customFormat="1" ht="32.1" customHeight="1">
      <c r="A21" s="51" t="s">
        <v>47</v>
      </c>
      <c r="B21" s="21" t="s">
        <v>17</v>
      </c>
      <c r="C21" s="8"/>
      <c r="D21" s="6"/>
      <c r="E21" s="42">
        <v>1960</v>
      </c>
      <c r="F21" s="42">
        <v>190</v>
      </c>
      <c r="G21" s="183">
        <f t="shared" si="0"/>
        <v>2150</v>
      </c>
      <c r="I21" s="3"/>
    </row>
    <row r="22" spans="1:9" s="1" customFormat="1" ht="32.1" customHeight="1">
      <c r="A22" s="51" t="s">
        <v>48</v>
      </c>
      <c r="B22" s="21" t="s">
        <v>18</v>
      </c>
      <c r="C22" s="8"/>
      <c r="D22" s="6"/>
      <c r="E22" s="42">
        <v>77</v>
      </c>
      <c r="F22" s="42">
        <v>61</v>
      </c>
      <c r="G22" s="42">
        <f t="shared" si="0"/>
        <v>138</v>
      </c>
      <c r="I22" s="3"/>
    </row>
    <row r="23" spans="1:9" s="1" customFormat="1" ht="32.1" customHeight="1">
      <c r="A23" s="51" t="s">
        <v>49</v>
      </c>
      <c r="B23" s="21" t="s">
        <v>19</v>
      </c>
      <c r="C23" s="8"/>
      <c r="D23" s="6"/>
      <c r="E23" s="42">
        <v>230</v>
      </c>
      <c r="F23" s="42">
        <v>140</v>
      </c>
      <c r="G23" s="42">
        <f t="shared" si="0"/>
        <v>370</v>
      </c>
      <c r="I23" s="3"/>
    </row>
    <row r="24" spans="1:9" s="1" customFormat="1" ht="32.1" customHeight="1">
      <c r="A24" s="51" t="s">
        <v>50</v>
      </c>
      <c r="B24" s="21" t="s">
        <v>20</v>
      </c>
      <c r="C24" s="8"/>
      <c r="D24" s="6"/>
      <c r="E24" s="42">
        <v>813</v>
      </c>
      <c r="F24" s="42">
        <v>1198</v>
      </c>
      <c r="G24" s="42">
        <f t="shared" si="0"/>
        <v>2011</v>
      </c>
      <c r="I24" s="3"/>
    </row>
    <row r="25" spans="1:9" s="1" customFormat="1" ht="32.1" customHeight="1">
      <c r="A25" s="51" t="s">
        <v>213</v>
      </c>
      <c r="B25" s="21" t="s">
        <v>21</v>
      </c>
      <c r="C25" s="8"/>
      <c r="D25" s="6"/>
      <c r="E25" s="42">
        <v>8</v>
      </c>
      <c r="F25" s="42">
        <v>15</v>
      </c>
      <c r="G25" s="42">
        <f t="shared" si="0"/>
        <v>23</v>
      </c>
      <c r="I25" s="3"/>
    </row>
    <row r="26" spans="1:9" s="1" customFormat="1" ht="32.1" customHeight="1">
      <c r="A26" s="51" t="s">
        <v>51</v>
      </c>
      <c r="B26" s="21" t="s">
        <v>22</v>
      </c>
      <c r="C26" s="8"/>
      <c r="D26" s="6"/>
      <c r="E26" s="42">
        <v>1442</v>
      </c>
      <c r="F26" s="42">
        <v>292</v>
      </c>
      <c r="G26" s="42">
        <f t="shared" si="0"/>
        <v>1734</v>
      </c>
      <c r="I26" s="3"/>
    </row>
    <row r="27" spans="1:9" s="1" customFormat="1" ht="32.1" customHeight="1">
      <c r="A27" s="51" t="s">
        <v>52</v>
      </c>
      <c r="B27" s="21" t="s">
        <v>23</v>
      </c>
      <c r="C27" s="6"/>
      <c r="D27" s="6"/>
      <c r="E27" s="187">
        <v>8961</v>
      </c>
      <c r="F27" s="187">
        <v>3994</v>
      </c>
      <c r="G27" s="42">
        <f t="shared" si="0"/>
        <v>12955</v>
      </c>
      <c r="I27" s="3"/>
    </row>
    <row r="28" spans="1:9" s="1" customFormat="1" ht="32.1" customHeight="1">
      <c r="A28" s="51" t="s">
        <v>53</v>
      </c>
      <c r="B28" s="21" t="s">
        <v>24</v>
      </c>
      <c r="C28" s="6"/>
      <c r="D28" s="6"/>
      <c r="E28" s="187">
        <v>12474</v>
      </c>
      <c r="F28" s="187">
        <v>54994</v>
      </c>
      <c r="G28" s="42">
        <f t="shared" si="0"/>
        <v>67468</v>
      </c>
      <c r="I28" s="3"/>
    </row>
    <row r="29" spans="1:9" s="1" customFormat="1" ht="32.1" customHeight="1" thickBot="1">
      <c r="A29" s="51" t="s">
        <v>54</v>
      </c>
      <c r="B29" s="21" t="s">
        <v>25</v>
      </c>
      <c r="C29" s="25"/>
      <c r="D29" s="25"/>
      <c r="E29" s="187">
        <v>415</v>
      </c>
      <c r="F29" s="187">
        <v>367</v>
      </c>
      <c r="G29" s="42">
        <f t="shared" si="0"/>
        <v>782</v>
      </c>
      <c r="I29" s="3"/>
    </row>
    <row r="30" spans="1:9" s="1" customFormat="1" ht="32.1" customHeight="1" thickTop="1" thickBot="1">
      <c r="A30" s="51" t="s">
        <v>71</v>
      </c>
      <c r="B30" s="27" t="s">
        <v>26</v>
      </c>
      <c r="C30" s="6"/>
      <c r="D30" s="6"/>
      <c r="E30" s="175">
        <v>17</v>
      </c>
      <c r="F30" s="175">
        <v>16</v>
      </c>
      <c r="G30" s="26">
        <f t="shared" si="0"/>
        <v>33</v>
      </c>
      <c r="I30" s="3"/>
    </row>
    <row r="31" spans="1:9" s="1" customFormat="1" ht="32.1" customHeight="1" thickTop="1">
      <c r="A31" s="51" t="s">
        <v>55</v>
      </c>
      <c r="B31" s="47" t="s">
        <v>27</v>
      </c>
      <c r="C31" s="28"/>
      <c r="D31" s="28"/>
      <c r="E31" s="188">
        <f>SUM(E32:E43)</f>
        <v>19695</v>
      </c>
      <c r="F31" s="188">
        <f>SUM(F32:F43)</f>
        <v>56996</v>
      </c>
      <c r="G31" s="188">
        <f>SUM(G32:G43)</f>
        <v>76691</v>
      </c>
      <c r="I31" s="3"/>
    </row>
    <row r="32" spans="1:9" s="1" customFormat="1" ht="32.1" customHeight="1">
      <c r="A32" s="51" t="s">
        <v>56</v>
      </c>
      <c r="B32" s="18" t="s">
        <v>5</v>
      </c>
      <c r="C32" s="6"/>
      <c r="D32" s="6"/>
      <c r="E32" s="182">
        <v>55</v>
      </c>
      <c r="F32" s="182">
        <v>97</v>
      </c>
      <c r="G32" s="42">
        <f t="shared" ref="G32:G45" si="1">E32+F32</f>
        <v>152</v>
      </c>
      <c r="I32" s="3"/>
    </row>
    <row r="33" spans="1:256" s="1" customFormat="1" ht="32.1" customHeight="1">
      <c r="A33" s="51" t="s">
        <v>57</v>
      </c>
      <c r="B33" s="21" t="s">
        <v>6</v>
      </c>
      <c r="C33" s="8"/>
      <c r="D33" s="6"/>
      <c r="E33" s="42">
        <v>125</v>
      </c>
      <c r="F33" s="42">
        <v>39</v>
      </c>
      <c r="G33" s="42">
        <f t="shared" si="1"/>
        <v>164</v>
      </c>
      <c r="I33" s="3"/>
    </row>
    <row r="34" spans="1:256" s="1" customFormat="1" ht="32.1" customHeight="1">
      <c r="A34" s="51" t="s">
        <v>58</v>
      </c>
      <c r="B34" s="21" t="s">
        <v>7</v>
      </c>
      <c r="C34" s="8"/>
      <c r="D34" s="6"/>
      <c r="E34" s="42">
        <v>340</v>
      </c>
      <c r="F34" s="42">
        <v>377</v>
      </c>
      <c r="G34" s="42">
        <f t="shared" si="1"/>
        <v>717</v>
      </c>
      <c r="I34" s="3"/>
    </row>
    <row r="35" spans="1:256" s="1" customFormat="1" ht="32.1" customHeight="1">
      <c r="A35" s="51" t="s">
        <v>59</v>
      </c>
      <c r="B35" s="21" t="s">
        <v>8</v>
      </c>
      <c r="C35" s="8"/>
      <c r="D35" s="6"/>
      <c r="E35" s="42">
        <v>387</v>
      </c>
      <c r="F35" s="42">
        <v>519</v>
      </c>
      <c r="G35" s="42">
        <f t="shared" si="1"/>
        <v>906</v>
      </c>
      <c r="I35" s="3"/>
    </row>
    <row r="36" spans="1:256" s="1" customFormat="1" ht="32.1" customHeight="1">
      <c r="A36" s="51" t="s">
        <v>60</v>
      </c>
      <c r="B36" s="21" t="s">
        <v>9</v>
      </c>
      <c r="C36" s="8"/>
      <c r="D36" s="6"/>
      <c r="E36" s="42">
        <v>162</v>
      </c>
      <c r="F36" s="42">
        <v>248</v>
      </c>
      <c r="G36" s="42">
        <f t="shared" si="1"/>
        <v>410</v>
      </c>
      <c r="I36" s="3"/>
    </row>
    <row r="37" spans="1:256" s="1" customFormat="1" ht="32.1" customHeight="1">
      <c r="A37" s="51" t="s">
        <v>61</v>
      </c>
      <c r="B37" s="21" t="s">
        <v>11</v>
      </c>
      <c r="C37" s="8"/>
      <c r="D37" s="6"/>
      <c r="E37" s="42">
        <v>15</v>
      </c>
      <c r="F37" s="42">
        <v>21</v>
      </c>
      <c r="G37" s="42">
        <f t="shared" si="1"/>
        <v>36</v>
      </c>
      <c r="I37" s="3"/>
    </row>
    <row r="38" spans="1:256" s="1" customFormat="1" ht="32.1" customHeight="1">
      <c r="A38" s="51" t="s">
        <v>62</v>
      </c>
      <c r="B38" s="21" t="s">
        <v>12</v>
      </c>
      <c r="C38" s="8"/>
      <c r="D38" s="6"/>
      <c r="E38" s="42">
        <v>545</v>
      </c>
      <c r="F38" s="42">
        <v>586</v>
      </c>
      <c r="G38" s="42">
        <f t="shared" si="1"/>
        <v>1131</v>
      </c>
      <c r="I38" s="3"/>
    </row>
    <row r="39" spans="1:256" s="1" customFormat="1" ht="32.1" customHeight="1">
      <c r="A39" s="52" t="s">
        <v>63</v>
      </c>
      <c r="B39" s="21" t="s">
        <v>28</v>
      </c>
      <c r="C39" s="8"/>
      <c r="D39" s="6"/>
      <c r="E39" s="42">
        <v>663</v>
      </c>
      <c r="F39" s="42">
        <v>1137</v>
      </c>
      <c r="G39" s="42">
        <f t="shared" si="1"/>
        <v>1800</v>
      </c>
      <c r="I39" s="3"/>
    </row>
    <row r="40" spans="1:256" s="1" customFormat="1" ht="32.1" customHeight="1">
      <c r="A40" s="52" t="s">
        <v>64</v>
      </c>
      <c r="B40" s="21" t="s">
        <v>14</v>
      </c>
      <c r="C40" s="8"/>
      <c r="D40" s="6"/>
      <c r="E40" s="42">
        <v>1862</v>
      </c>
      <c r="F40" s="42">
        <v>1712</v>
      </c>
      <c r="G40" s="42">
        <f t="shared" si="1"/>
        <v>3574</v>
      </c>
      <c r="I40" s="3"/>
    </row>
    <row r="41" spans="1:256" s="1" customFormat="1" ht="32.1" customHeight="1">
      <c r="A41" s="51" t="s">
        <v>65</v>
      </c>
      <c r="B41" s="21" t="s">
        <v>20</v>
      </c>
      <c r="C41" s="8"/>
      <c r="D41" s="6"/>
      <c r="E41" s="42">
        <v>319</v>
      </c>
      <c r="F41" s="42">
        <v>447</v>
      </c>
      <c r="G41" s="42">
        <f t="shared" si="1"/>
        <v>766</v>
      </c>
      <c r="I41" s="3"/>
    </row>
    <row r="42" spans="1:256" s="1" customFormat="1" ht="32.1" customHeight="1">
      <c r="A42" s="51" t="s">
        <v>215</v>
      </c>
      <c r="B42" s="21" t="s">
        <v>216</v>
      </c>
      <c r="C42" s="8"/>
      <c r="D42" s="6"/>
      <c r="E42" s="42">
        <v>7092</v>
      </c>
      <c r="F42" s="42">
        <v>32302</v>
      </c>
      <c r="G42" s="42">
        <f t="shared" si="1"/>
        <v>39394</v>
      </c>
      <c r="I42" s="3"/>
    </row>
    <row r="43" spans="1:256" s="1" customFormat="1" ht="32.1" customHeight="1" thickBot="1">
      <c r="A43" s="51" t="s">
        <v>217</v>
      </c>
      <c r="B43" s="27" t="s">
        <v>88</v>
      </c>
      <c r="C43" s="25"/>
      <c r="D43" s="25"/>
      <c r="E43" s="189">
        <v>8130</v>
      </c>
      <c r="F43" s="189">
        <v>19511</v>
      </c>
      <c r="G43" s="187">
        <f t="shared" si="1"/>
        <v>27641</v>
      </c>
      <c r="I43" s="3"/>
    </row>
    <row r="44" spans="1:256" s="1" customFormat="1" ht="32.1" customHeight="1" thickTop="1" thickBot="1">
      <c r="A44" s="51" t="s">
        <v>66</v>
      </c>
      <c r="B44" s="43" t="s">
        <v>29</v>
      </c>
      <c r="C44" s="44"/>
      <c r="D44" s="44"/>
      <c r="E44" s="190">
        <v>3842</v>
      </c>
      <c r="F44" s="190">
        <v>3701</v>
      </c>
      <c r="G44" s="191">
        <f t="shared" si="1"/>
        <v>7543</v>
      </c>
      <c r="I44" s="13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</row>
    <row r="45" spans="1:256" s="1" customFormat="1" ht="32.1" customHeight="1" thickTop="1">
      <c r="A45" s="51" t="s">
        <v>67</v>
      </c>
      <c r="B45" s="47" t="s">
        <v>30</v>
      </c>
      <c r="C45" s="48"/>
      <c r="D45" s="48"/>
      <c r="E45" s="192">
        <v>6329</v>
      </c>
      <c r="F45" s="190">
        <v>4433</v>
      </c>
      <c r="G45" s="190">
        <f t="shared" si="1"/>
        <v>10762</v>
      </c>
      <c r="I45" s="13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</row>
    <row r="46" spans="1:256" s="1" customFormat="1" ht="32.1" customHeight="1" thickBot="1">
      <c r="A46" s="51"/>
      <c r="B46" s="30" t="s">
        <v>31</v>
      </c>
      <c r="C46" s="31"/>
      <c r="D46" s="31"/>
      <c r="E46" s="180"/>
      <c r="F46" s="180"/>
      <c r="G46" s="193"/>
      <c r="I46" s="13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</row>
    <row r="47" spans="1:256" s="1" customFormat="1" ht="32.1" customHeight="1" thickTop="1">
      <c r="A47" s="51" t="s">
        <v>68</v>
      </c>
      <c r="B47" s="32" t="s">
        <v>32</v>
      </c>
      <c r="C47" s="33"/>
      <c r="D47" s="33"/>
      <c r="E47" s="181">
        <f>SUM(E48:E49)</f>
        <v>7258</v>
      </c>
      <c r="F47" s="181">
        <f>SUM(F48:F49)</f>
        <v>1229</v>
      </c>
      <c r="G47" s="181">
        <f>E47+F47</f>
        <v>8487</v>
      </c>
      <c r="I47" s="13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</row>
    <row r="48" spans="1:256" s="1" customFormat="1" ht="32.1" customHeight="1">
      <c r="A48" s="51" t="s">
        <v>69</v>
      </c>
      <c r="B48" s="21" t="s">
        <v>33</v>
      </c>
      <c r="C48" s="8"/>
      <c r="D48" s="6"/>
      <c r="E48" s="42">
        <v>3717</v>
      </c>
      <c r="F48" s="42">
        <v>513</v>
      </c>
      <c r="G48" s="42">
        <f>E48+F48</f>
        <v>4230</v>
      </c>
      <c r="I48" s="3"/>
    </row>
    <row r="49" spans="1:9" s="1" customFormat="1" ht="32.1" customHeight="1" thickBot="1">
      <c r="A49" s="51" t="s">
        <v>70</v>
      </c>
      <c r="B49" s="27" t="s">
        <v>34</v>
      </c>
      <c r="C49" s="8"/>
      <c r="D49" s="6"/>
      <c r="E49" s="42">
        <v>3541</v>
      </c>
      <c r="F49" s="42">
        <v>716</v>
      </c>
      <c r="G49" s="42">
        <f>E49+F49</f>
        <v>4257</v>
      </c>
      <c r="I49" s="3"/>
    </row>
    <row r="50" spans="1:9" s="1" customFormat="1" ht="27" thickTop="1">
      <c r="B50" s="8"/>
      <c r="C50" s="8"/>
      <c r="D50" s="8"/>
      <c r="E50" s="34"/>
      <c r="F50" s="34"/>
      <c r="G50" s="34"/>
      <c r="I50" s="3"/>
    </row>
    <row r="51" spans="1:9" s="36" customFormat="1" ht="26.25">
      <c r="B51" s="37"/>
      <c r="C51" s="37"/>
      <c r="D51" s="37"/>
      <c r="E51" s="38"/>
      <c r="F51" s="35" t="s">
        <v>210</v>
      </c>
      <c r="G51" s="194">
        <v>39155</v>
      </c>
      <c r="H51" s="1"/>
      <c r="I51" s="39"/>
    </row>
    <row r="52" spans="1:9" s="36" customFormat="1" ht="25.5">
      <c r="H52" s="1"/>
      <c r="I52" s="39"/>
    </row>
    <row r="53" spans="1:9" s="1" customFormat="1" ht="26.25">
      <c r="B53" s="40"/>
      <c r="C53" s="8"/>
      <c r="D53" s="8"/>
      <c r="E53" s="6"/>
      <c r="F53" s="6"/>
      <c r="G53" s="6"/>
      <c r="I53" s="3"/>
    </row>
    <row r="54" spans="1:9" s="1" customFormat="1" ht="26.25">
      <c r="B54" s="41"/>
      <c r="C54" s="8"/>
      <c r="D54" s="8"/>
      <c r="E54" s="6"/>
      <c r="F54" s="6"/>
      <c r="G54" s="6"/>
      <c r="I54" s="3"/>
    </row>
  </sheetData>
  <sheetProtection selectLockedCells="1"/>
  <printOptions horizontalCentered="1"/>
  <pageMargins left="0.49" right="0.28000000000000003" top="0.25" bottom="0.22" header="0.25" footer="0.2"/>
  <pageSetup paperSize="9" scale="47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V54"/>
  <sheetViews>
    <sheetView zoomScale="50" zoomScaleNormal="50" zoomScaleSheetLayoutView="25" workbookViewId="0">
      <selection activeCell="A44" sqref="A44"/>
    </sheetView>
  </sheetViews>
  <sheetFormatPr defaultColWidth="90.28515625" defaultRowHeight="12.75"/>
  <cols>
    <col min="1" max="1" width="9.140625" customWidth="1"/>
    <col min="2" max="2" width="132.140625" customWidth="1"/>
    <col min="3" max="4" width="20.28515625" hidden="1" customWidth="1"/>
    <col min="5" max="56" width="20.28515625" customWidth="1"/>
  </cols>
  <sheetData>
    <row r="1" spans="1:256" s="1" customFormat="1" ht="25.5">
      <c r="B1" s="2"/>
      <c r="E1" s="3"/>
      <c r="F1" s="3"/>
      <c r="G1" s="3"/>
      <c r="I1" s="3"/>
    </row>
    <row r="2" spans="1:256" s="1" customFormat="1" ht="25.5">
      <c r="B2" s="2"/>
      <c r="E2" s="3"/>
      <c r="F2" s="3"/>
      <c r="G2" s="3"/>
      <c r="I2" s="3"/>
    </row>
    <row r="3" spans="1:256" s="1" customFormat="1" ht="30">
      <c r="B3" s="179" t="s">
        <v>243</v>
      </c>
      <c r="C3" s="5"/>
      <c r="D3" s="5"/>
      <c r="E3" s="6"/>
      <c r="F3" s="6"/>
      <c r="G3" s="6"/>
      <c r="I3" s="3"/>
    </row>
    <row r="4" spans="1:256" s="1" customFormat="1" ht="30">
      <c r="B4" s="4"/>
      <c r="C4" s="5"/>
      <c r="D4" s="5"/>
      <c r="E4" s="6"/>
      <c r="F4" s="6"/>
      <c r="G4" s="6"/>
      <c r="I4" s="3"/>
    </row>
    <row r="5" spans="1:256" s="1" customFormat="1" ht="31.5" thickBot="1">
      <c r="B5" s="7"/>
      <c r="C5" s="8"/>
      <c r="D5" s="8"/>
      <c r="E5" s="6"/>
      <c r="F5" s="6"/>
      <c r="G5" s="6"/>
      <c r="I5" s="3"/>
    </row>
    <row r="6" spans="1:256" s="1" customFormat="1" ht="35.25" customHeight="1" thickTop="1" thickBot="1">
      <c r="B6" s="8"/>
      <c r="C6" s="8"/>
      <c r="D6" s="8"/>
      <c r="E6" s="9" t="s">
        <v>0</v>
      </c>
      <c r="F6" s="9" t="s">
        <v>1</v>
      </c>
      <c r="G6" s="9" t="s">
        <v>2</v>
      </c>
      <c r="I6" s="3"/>
    </row>
    <row r="7" spans="1:256" s="1" customFormat="1" ht="32.1" customHeight="1" thickTop="1" thickBot="1">
      <c r="B7" s="10" t="s">
        <v>3</v>
      </c>
      <c r="C7" s="11"/>
      <c r="D7" s="11"/>
      <c r="E7" s="180">
        <f>SUM(E8+E31+E44+E45+E47)</f>
        <v>78249</v>
      </c>
      <c r="F7" s="180">
        <f>SUM(F8+F31+F44+F45+F47)</f>
        <v>141726</v>
      </c>
      <c r="G7" s="180">
        <f>SUM(G8+G31+G44+G45+G47)</f>
        <v>219975</v>
      </c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</row>
    <row r="8" spans="1:256" s="1" customFormat="1" ht="32.1" customHeight="1" thickTop="1">
      <c r="A8" s="51" t="s">
        <v>35</v>
      </c>
      <c r="B8" s="15" t="s">
        <v>4</v>
      </c>
      <c r="C8" s="2"/>
      <c r="D8" s="16"/>
      <c r="E8" s="181">
        <f>SUM(E9:E30)-E20</f>
        <v>40915</v>
      </c>
      <c r="F8" s="181">
        <f>SUM(F9:F30)-F20</f>
        <v>74900</v>
      </c>
      <c r="G8" s="181">
        <f t="shared" ref="G8:G30" si="0">E8+F8</f>
        <v>115815</v>
      </c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</row>
    <row r="9" spans="1:256" s="1" customFormat="1" ht="32.1" customHeight="1">
      <c r="A9" s="51" t="s">
        <v>36</v>
      </c>
      <c r="B9" s="18" t="s">
        <v>5</v>
      </c>
      <c r="C9" s="2"/>
      <c r="D9" s="16"/>
      <c r="E9" s="182">
        <v>189</v>
      </c>
      <c r="F9" s="182">
        <v>231</v>
      </c>
      <c r="G9" s="42">
        <f t="shared" si="0"/>
        <v>420</v>
      </c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</row>
    <row r="10" spans="1:256" s="1" customFormat="1" ht="32.1" customHeight="1">
      <c r="A10" s="51" t="s">
        <v>37</v>
      </c>
      <c r="B10" s="21" t="s">
        <v>6</v>
      </c>
      <c r="C10" s="8"/>
      <c r="D10" s="6"/>
      <c r="E10" s="42">
        <v>2639</v>
      </c>
      <c r="F10" s="42">
        <v>1619</v>
      </c>
      <c r="G10" s="42">
        <f t="shared" si="0"/>
        <v>4258</v>
      </c>
      <c r="I10" s="3"/>
    </row>
    <row r="11" spans="1:256" s="1" customFormat="1" ht="32.1" customHeight="1">
      <c r="A11" s="51" t="s">
        <v>38</v>
      </c>
      <c r="B11" s="21" t="s">
        <v>7</v>
      </c>
      <c r="C11" s="8"/>
      <c r="D11" s="6"/>
      <c r="E11" s="42">
        <v>259</v>
      </c>
      <c r="F11" s="42">
        <v>184</v>
      </c>
      <c r="G11" s="42">
        <f t="shared" si="0"/>
        <v>443</v>
      </c>
      <c r="I11" s="3"/>
    </row>
    <row r="12" spans="1:256" s="1" customFormat="1" ht="32.1" customHeight="1">
      <c r="A12" s="52" t="s">
        <v>39</v>
      </c>
      <c r="B12" s="21" t="s">
        <v>8</v>
      </c>
      <c r="C12" s="8"/>
      <c r="D12" s="6"/>
      <c r="E12" s="42">
        <v>348</v>
      </c>
      <c r="F12" s="42">
        <v>402</v>
      </c>
      <c r="G12" s="42">
        <f t="shared" si="0"/>
        <v>750</v>
      </c>
      <c r="I12" s="3"/>
    </row>
    <row r="13" spans="1:256" s="1" customFormat="1" ht="32.1" customHeight="1">
      <c r="A13" s="52" t="s">
        <v>40</v>
      </c>
      <c r="B13" s="21" t="s">
        <v>9</v>
      </c>
      <c r="C13" s="8"/>
      <c r="D13" s="6"/>
      <c r="E13" s="42">
        <v>283</v>
      </c>
      <c r="F13" s="42">
        <v>423</v>
      </c>
      <c r="G13" s="42">
        <f t="shared" si="0"/>
        <v>706</v>
      </c>
      <c r="I13" s="3"/>
    </row>
    <row r="14" spans="1:256" s="1" customFormat="1" ht="32.1" customHeight="1">
      <c r="A14" s="51" t="s">
        <v>41</v>
      </c>
      <c r="B14" s="22" t="s">
        <v>10</v>
      </c>
      <c r="C14" s="8"/>
      <c r="D14" s="6"/>
      <c r="E14" s="183">
        <v>1365</v>
      </c>
      <c r="F14" s="183">
        <v>1374</v>
      </c>
      <c r="G14" s="183">
        <f t="shared" si="0"/>
        <v>2739</v>
      </c>
      <c r="I14" s="3"/>
    </row>
    <row r="15" spans="1:256" s="1" customFormat="1" ht="32.1" customHeight="1">
      <c r="A15" s="51" t="s">
        <v>42</v>
      </c>
      <c r="B15" s="21" t="s">
        <v>11</v>
      </c>
      <c r="C15" s="8"/>
      <c r="D15" s="6"/>
      <c r="E15" s="42">
        <v>1679</v>
      </c>
      <c r="F15" s="42">
        <v>1581</v>
      </c>
      <c r="G15" s="183">
        <f t="shared" si="0"/>
        <v>3260</v>
      </c>
      <c r="I15" s="3"/>
    </row>
    <row r="16" spans="1:256" s="1" customFormat="1" ht="32.1" customHeight="1">
      <c r="A16" s="51" t="s">
        <v>43</v>
      </c>
      <c r="B16" s="21" t="s">
        <v>12</v>
      </c>
      <c r="C16" s="8"/>
      <c r="D16" s="6"/>
      <c r="E16" s="184">
        <v>626</v>
      </c>
      <c r="F16" s="184">
        <v>1184</v>
      </c>
      <c r="G16" s="183">
        <f t="shared" si="0"/>
        <v>1810</v>
      </c>
      <c r="I16" s="3"/>
    </row>
    <row r="17" spans="1:9" s="1" customFormat="1" ht="32.1" customHeight="1">
      <c r="A17" s="51" t="s">
        <v>44</v>
      </c>
      <c r="B17" s="21" t="s">
        <v>13</v>
      </c>
      <c r="C17" s="8"/>
      <c r="D17" s="6"/>
      <c r="E17" s="42">
        <v>3722</v>
      </c>
      <c r="F17" s="42">
        <v>1024</v>
      </c>
      <c r="G17" s="183">
        <f t="shared" si="0"/>
        <v>4746</v>
      </c>
      <c r="I17" s="3"/>
    </row>
    <row r="18" spans="1:9" s="1" customFormat="1" ht="32.1" customHeight="1">
      <c r="A18" s="51" t="s">
        <v>45</v>
      </c>
      <c r="B18" s="21" t="s">
        <v>14</v>
      </c>
      <c r="C18" s="8"/>
      <c r="D18" s="6"/>
      <c r="E18" s="42">
        <v>3045</v>
      </c>
      <c r="F18" s="42">
        <v>5077</v>
      </c>
      <c r="G18" s="183">
        <f t="shared" si="0"/>
        <v>8122</v>
      </c>
      <c r="I18" s="3"/>
    </row>
    <row r="19" spans="1:9" s="1" customFormat="1" ht="32.1" customHeight="1">
      <c r="A19" s="51" t="s">
        <v>46</v>
      </c>
      <c r="B19" s="21" t="s">
        <v>15</v>
      </c>
      <c r="C19" s="8"/>
      <c r="D19" s="6"/>
      <c r="E19" s="42">
        <v>526</v>
      </c>
      <c r="F19" s="42">
        <v>504</v>
      </c>
      <c r="G19" s="183">
        <f t="shared" si="0"/>
        <v>1030</v>
      </c>
      <c r="I19" s="3"/>
    </row>
    <row r="20" spans="1:9" s="1" customFormat="1" ht="32.1" customHeight="1">
      <c r="A20" s="51"/>
      <c r="B20" s="53" t="s">
        <v>16</v>
      </c>
      <c r="C20" s="8"/>
      <c r="D20" s="6"/>
      <c r="E20" s="185">
        <f>SUM(E9:E19)</f>
        <v>14681</v>
      </c>
      <c r="F20" s="185">
        <f>SUM(F9:F19)</f>
        <v>13603</v>
      </c>
      <c r="G20" s="186">
        <f t="shared" si="0"/>
        <v>28284</v>
      </c>
      <c r="I20" s="3"/>
    </row>
    <row r="21" spans="1:9" s="1" customFormat="1" ht="32.1" customHeight="1">
      <c r="A21" s="51" t="s">
        <v>47</v>
      </c>
      <c r="B21" s="21" t="s">
        <v>17</v>
      </c>
      <c r="C21" s="8"/>
      <c r="D21" s="6"/>
      <c r="E21" s="42">
        <v>1940</v>
      </c>
      <c r="F21" s="42">
        <v>191</v>
      </c>
      <c r="G21" s="183">
        <f t="shared" si="0"/>
        <v>2131</v>
      </c>
      <c r="I21" s="3"/>
    </row>
    <row r="22" spans="1:9" s="1" customFormat="1" ht="32.1" customHeight="1">
      <c r="A22" s="51" t="s">
        <v>48</v>
      </c>
      <c r="B22" s="21" t="s">
        <v>18</v>
      </c>
      <c r="C22" s="8"/>
      <c r="D22" s="6"/>
      <c r="E22" s="42">
        <v>78</v>
      </c>
      <c r="F22" s="42">
        <v>61</v>
      </c>
      <c r="G22" s="42">
        <f t="shared" si="0"/>
        <v>139</v>
      </c>
      <c r="I22" s="3"/>
    </row>
    <row r="23" spans="1:9" s="1" customFormat="1" ht="32.1" customHeight="1">
      <c r="A23" s="51" t="s">
        <v>49</v>
      </c>
      <c r="B23" s="21" t="s">
        <v>19</v>
      </c>
      <c r="C23" s="8"/>
      <c r="D23" s="6"/>
      <c r="E23" s="42">
        <v>229</v>
      </c>
      <c r="F23" s="42">
        <v>143</v>
      </c>
      <c r="G23" s="42">
        <f t="shared" si="0"/>
        <v>372</v>
      </c>
      <c r="I23" s="3"/>
    </row>
    <row r="24" spans="1:9" s="1" customFormat="1" ht="32.1" customHeight="1">
      <c r="A24" s="51" t="s">
        <v>50</v>
      </c>
      <c r="B24" s="21" t="s">
        <v>20</v>
      </c>
      <c r="C24" s="8"/>
      <c r="D24" s="6"/>
      <c r="E24" s="42">
        <v>809</v>
      </c>
      <c r="F24" s="42">
        <v>1196</v>
      </c>
      <c r="G24" s="42">
        <f t="shared" si="0"/>
        <v>2005</v>
      </c>
      <c r="I24" s="3"/>
    </row>
    <row r="25" spans="1:9" s="1" customFormat="1" ht="32.1" customHeight="1">
      <c r="A25" s="51" t="s">
        <v>213</v>
      </c>
      <c r="B25" s="21" t="s">
        <v>21</v>
      </c>
      <c r="C25" s="8"/>
      <c r="D25" s="6"/>
      <c r="E25" s="42">
        <v>8</v>
      </c>
      <c r="F25" s="42">
        <v>15</v>
      </c>
      <c r="G25" s="42">
        <f t="shared" si="0"/>
        <v>23</v>
      </c>
      <c r="I25" s="3"/>
    </row>
    <row r="26" spans="1:9" s="1" customFormat="1" ht="32.1" customHeight="1">
      <c r="A26" s="51" t="s">
        <v>51</v>
      </c>
      <c r="B26" s="21" t="s">
        <v>22</v>
      </c>
      <c r="C26" s="8"/>
      <c r="D26" s="6"/>
      <c r="E26" s="42">
        <v>1434</v>
      </c>
      <c r="F26" s="42">
        <v>296</v>
      </c>
      <c r="G26" s="42">
        <f t="shared" si="0"/>
        <v>1730</v>
      </c>
      <c r="I26" s="3"/>
    </row>
    <row r="27" spans="1:9" s="1" customFormat="1" ht="32.1" customHeight="1">
      <c r="A27" s="51" t="s">
        <v>52</v>
      </c>
      <c r="B27" s="21" t="s">
        <v>23</v>
      </c>
      <c r="C27" s="6"/>
      <c r="D27" s="6"/>
      <c r="E27" s="187">
        <v>8761</v>
      </c>
      <c r="F27" s="187">
        <v>3993</v>
      </c>
      <c r="G27" s="42">
        <f t="shared" si="0"/>
        <v>12754</v>
      </c>
      <c r="I27" s="3"/>
    </row>
    <row r="28" spans="1:9" s="1" customFormat="1" ht="32.1" customHeight="1">
      <c r="A28" s="51" t="s">
        <v>53</v>
      </c>
      <c r="B28" s="21" t="s">
        <v>24</v>
      </c>
      <c r="C28" s="6"/>
      <c r="D28" s="6"/>
      <c r="E28" s="187">
        <v>12533</v>
      </c>
      <c r="F28" s="187">
        <v>55018</v>
      </c>
      <c r="G28" s="42">
        <f t="shared" si="0"/>
        <v>67551</v>
      </c>
      <c r="I28" s="3"/>
    </row>
    <row r="29" spans="1:9" s="1" customFormat="1" ht="32.1" customHeight="1" thickBot="1">
      <c r="A29" s="51" t="s">
        <v>54</v>
      </c>
      <c r="B29" s="21" t="s">
        <v>25</v>
      </c>
      <c r="C29" s="25"/>
      <c r="D29" s="25"/>
      <c r="E29" s="187">
        <v>420</v>
      </c>
      <c r="F29" s="187">
        <v>366</v>
      </c>
      <c r="G29" s="42">
        <f t="shared" si="0"/>
        <v>786</v>
      </c>
      <c r="I29" s="3"/>
    </row>
    <row r="30" spans="1:9" s="1" customFormat="1" ht="32.1" customHeight="1" thickTop="1" thickBot="1">
      <c r="A30" s="51" t="s">
        <v>71</v>
      </c>
      <c r="B30" s="27" t="s">
        <v>26</v>
      </c>
      <c r="C30" s="6"/>
      <c r="D30" s="6"/>
      <c r="E30" s="175">
        <v>22</v>
      </c>
      <c r="F30" s="175">
        <v>18</v>
      </c>
      <c r="G30" s="26">
        <f t="shared" si="0"/>
        <v>40</v>
      </c>
      <c r="I30" s="3"/>
    </row>
    <row r="31" spans="1:9" s="1" customFormat="1" ht="32.1" customHeight="1" thickTop="1">
      <c r="A31" s="51" t="s">
        <v>55</v>
      </c>
      <c r="B31" s="47" t="s">
        <v>27</v>
      </c>
      <c r="C31" s="28"/>
      <c r="D31" s="28"/>
      <c r="E31" s="188">
        <f>SUM(E32:E43)</f>
        <v>19670</v>
      </c>
      <c r="F31" s="188">
        <f>SUM(F32:F43)</f>
        <v>57351</v>
      </c>
      <c r="G31" s="188">
        <f>SUM(G32:G43)</f>
        <v>77021</v>
      </c>
      <c r="I31" s="3"/>
    </row>
    <row r="32" spans="1:9" s="1" customFormat="1" ht="32.1" customHeight="1">
      <c r="A32" s="51" t="s">
        <v>56</v>
      </c>
      <c r="B32" s="18" t="s">
        <v>5</v>
      </c>
      <c r="C32" s="6"/>
      <c r="D32" s="6"/>
      <c r="E32" s="182">
        <v>53</v>
      </c>
      <c r="F32" s="182">
        <v>96</v>
      </c>
      <c r="G32" s="42">
        <f t="shared" ref="G32:G45" si="1">E32+F32</f>
        <v>149</v>
      </c>
      <c r="I32" s="3"/>
    </row>
    <row r="33" spans="1:256" s="1" customFormat="1" ht="32.1" customHeight="1">
      <c r="A33" s="51" t="s">
        <v>57</v>
      </c>
      <c r="B33" s="21" t="s">
        <v>6</v>
      </c>
      <c r="C33" s="8"/>
      <c r="D33" s="6"/>
      <c r="E33" s="42">
        <v>125</v>
      </c>
      <c r="F33" s="42">
        <v>39</v>
      </c>
      <c r="G33" s="42">
        <f t="shared" si="1"/>
        <v>164</v>
      </c>
      <c r="I33" s="3"/>
    </row>
    <row r="34" spans="1:256" s="1" customFormat="1" ht="32.1" customHeight="1">
      <c r="A34" s="51" t="s">
        <v>58</v>
      </c>
      <c r="B34" s="21" t="s">
        <v>7</v>
      </c>
      <c r="C34" s="8"/>
      <c r="D34" s="6"/>
      <c r="E34" s="42">
        <v>337</v>
      </c>
      <c r="F34" s="42">
        <v>381</v>
      </c>
      <c r="G34" s="42">
        <f t="shared" si="1"/>
        <v>718</v>
      </c>
      <c r="I34" s="3"/>
    </row>
    <row r="35" spans="1:256" s="1" customFormat="1" ht="32.1" customHeight="1">
      <c r="A35" s="51" t="s">
        <v>59</v>
      </c>
      <c r="B35" s="21" t="s">
        <v>8</v>
      </c>
      <c r="C35" s="8"/>
      <c r="D35" s="6"/>
      <c r="E35" s="42">
        <v>379</v>
      </c>
      <c r="F35" s="42">
        <v>532</v>
      </c>
      <c r="G35" s="42">
        <f t="shared" si="1"/>
        <v>911</v>
      </c>
      <c r="I35" s="3"/>
    </row>
    <row r="36" spans="1:256" s="1" customFormat="1" ht="32.1" customHeight="1">
      <c r="A36" s="51" t="s">
        <v>60</v>
      </c>
      <c r="B36" s="21" t="s">
        <v>9</v>
      </c>
      <c r="C36" s="8"/>
      <c r="D36" s="6"/>
      <c r="E36" s="42">
        <v>225</v>
      </c>
      <c r="F36" s="42">
        <v>319</v>
      </c>
      <c r="G36" s="42">
        <f t="shared" si="1"/>
        <v>544</v>
      </c>
      <c r="I36" s="3"/>
    </row>
    <row r="37" spans="1:256" s="1" customFormat="1" ht="32.1" customHeight="1">
      <c r="A37" s="51" t="s">
        <v>61</v>
      </c>
      <c r="B37" s="21" t="s">
        <v>11</v>
      </c>
      <c r="C37" s="8"/>
      <c r="D37" s="6"/>
      <c r="E37" s="42">
        <v>15</v>
      </c>
      <c r="F37" s="42">
        <v>22</v>
      </c>
      <c r="G37" s="42">
        <f t="shared" si="1"/>
        <v>37</v>
      </c>
      <c r="I37" s="3"/>
    </row>
    <row r="38" spans="1:256" s="1" customFormat="1" ht="32.1" customHeight="1">
      <c r="A38" s="51" t="s">
        <v>62</v>
      </c>
      <c r="B38" s="21" t="s">
        <v>12</v>
      </c>
      <c r="C38" s="8"/>
      <c r="D38" s="6"/>
      <c r="E38" s="42">
        <v>510</v>
      </c>
      <c r="F38" s="42">
        <v>545</v>
      </c>
      <c r="G38" s="42">
        <f t="shared" si="1"/>
        <v>1055</v>
      </c>
      <c r="I38" s="3"/>
    </row>
    <row r="39" spans="1:256" s="1" customFormat="1" ht="32.1" customHeight="1">
      <c r="A39" s="52" t="s">
        <v>63</v>
      </c>
      <c r="B39" s="21" t="s">
        <v>28</v>
      </c>
      <c r="C39" s="8"/>
      <c r="D39" s="6"/>
      <c r="E39" s="42">
        <v>684</v>
      </c>
      <c r="F39" s="42">
        <v>1176</v>
      </c>
      <c r="G39" s="42">
        <f t="shared" si="1"/>
        <v>1860</v>
      </c>
      <c r="I39" s="3"/>
    </row>
    <row r="40" spans="1:256" s="1" customFormat="1" ht="32.1" customHeight="1">
      <c r="A40" s="52" t="s">
        <v>64</v>
      </c>
      <c r="B40" s="21" t="s">
        <v>14</v>
      </c>
      <c r="C40" s="8"/>
      <c r="D40" s="6"/>
      <c r="E40" s="42">
        <v>1837</v>
      </c>
      <c r="F40" s="42">
        <v>1695</v>
      </c>
      <c r="G40" s="42">
        <f t="shared" si="1"/>
        <v>3532</v>
      </c>
      <c r="I40" s="3"/>
    </row>
    <row r="41" spans="1:256" s="1" customFormat="1" ht="32.1" customHeight="1">
      <c r="A41" s="51" t="s">
        <v>65</v>
      </c>
      <c r="B41" s="21" t="s">
        <v>20</v>
      </c>
      <c r="C41" s="8"/>
      <c r="D41" s="6"/>
      <c r="E41" s="42">
        <v>330</v>
      </c>
      <c r="F41" s="42">
        <v>473</v>
      </c>
      <c r="G41" s="42">
        <f t="shared" si="1"/>
        <v>803</v>
      </c>
      <c r="I41" s="3"/>
    </row>
    <row r="42" spans="1:256" s="1" customFormat="1" ht="32.1" customHeight="1">
      <c r="A42" s="51" t="s">
        <v>215</v>
      </c>
      <c r="B42" s="21" t="s">
        <v>216</v>
      </c>
      <c r="C42" s="8"/>
      <c r="D42" s="6"/>
      <c r="E42" s="42">
        <v>7078</v>
      </c>
      <c r="F42" s="42">
        <v>32387</v>
      </c>
      <c r="G42" s="42">
        <f t="shared" si="1"/>
        <v>39465</v>
      </c>
      <c r="I42" s="3"/>
    </row>
    <row r="43" spans="1:256" s="1" customFormat="1" ht="32.1" customHeight="1" thickBot="1">
      <c r="A43" s="51" t="s">
        <v>217</v>
      </c>
      <c r="B43" s="27" t="s">
        <v>88</v>
      </c>
      <c r="C43" s="25"/>
      <c r="D43" s="25"/>
      <c r="E43" s="189">
        <v>8097</v>
      </c>
      <c r="F43" s="189">
        <v>19686</v>
      </c>
      <c r="G43" s="187">
        <f t="shared" si="1"/>
        <v>27783</v>
      </c>
      <c r="I43" s="3"/>
    </row>
    <row r="44" spans="1:256" s="1" customFormat="1" ht="32.1" customHeight="1" thickTop="1" thickBot="1">
      <c r="A44" s="51" t="s">
        <v>66</v>
      </c>
      <c r="B44" s="43" t="s">
        <v>29</v>
      </c>
      <c r="C44" s="44"/>
      <c r="D44" s="44"/>
      <c r="E44" s="190">
        <v>3779</v>
      </c>
      <c r="F44" s="190">
        <v>3600</v>
      </c>
      <c r="G44" s="191">
        <f t="shared" si="1"/>
        <v>7379</v>
      </c>
      <c r="I44" s="13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</row>
    <row r="45" spans="1:256" s="1" customFormat="1" ht="32.1" customHeight="1" thickTop="1">
      <c r="A45" s="51" t="s">
        <v>67</v>
      </c>
      <c r="B45" s="47" t="s">
        <v>30</v>
      </c>
      <c r="C45" s="48"/>
      <c r="D45" s="48"/>
      <c r="E45" s="192">
        <v>6458</v>
      </c>
      <c r="F45" s="190">
        <v>4614</v>
      </c>
      <c r="G45" s="190">
        <f t="shared" si="1"/>
        <v>11072</v>
      </c>
      <c r="I45" s="13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</row>
    <row r="46" spans="1:256" s="1" customFormat="1" ht="32.1" customHeight="1" thickBot="1">
      <c r="A46" s="51"/>
      <c r="B46" s="30" t="s">
        <v>31</v>
      </c>
      <c r="C46" s="31"/>
      <c r="D46" s="31"/>
      <c r="E46" s="180"/>
      <c r="F46" s="180"/>
      <c r="G46" s="193"/>
      <c r="I46" s="13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</row>
    <row r="47" spans="1:256" s="1" customFormat="1" ht="32.1" customHeight="1" thickTop="1">
      <c r="A47" s="51" t="s">
        <v>68</v>
      </c>
      <c r="B47" s="32" t="s">
        <v>32</v>
      </c>
      <c r="C47" s="33"/>
      <c r="D47" s="33"/>
      <c r="E47" s="181">
        <f>SUM(E48:E49)</f>
        <v>7427</v>
      </c>
      <c r="F47" s="181">
        <f>SUM(F48:F49)</f>
        <v>1261</v>
      </c>
      <c r="G47" s="181">
        <f>E47+F47</f>
        <v>8688</v>
      </c>
      <c r="I47" s="13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</row>
    <row r="48" spans="1:256" s="1" customFormat="1" ht="32.1" customHeight="1">
      <c r="A48" s="51" t="s">
        <v>69</v>
      </c>
      <c r="B48" s="21" t="s">
        <v>33</v>
      </c>
      <c r="C48" s="8"/>
      <c r="D48" s="6"/>
      <c r="E48" s="42">
        <v>3728</v>
      </c>
      <c r="F48" s="42">
        <v>533</v>
      </c>
      <c r="G48" s="42">
        <f>E48+F48</f>
        <v>4261</v>
      </c>
      <c r="I48" s="3"/>
    </row>
    <row r="49" spans="1:9" s="1" customFormat="1" ht="32.1" customHeight="1" thickBot="1">
      <c r="A49" s="51" t="s">
        <v>70</v>
      </c>
      <c r="B49" s="27" t="s">
        <v>34</v>
      </c>
      <c r="C49" s="8"/>
      <c r="D49" s="6"/>
      <c r="E49" s="42">
        <v>3699</v>
      </c>
      <c r="F49" s="42">
        <v>728</v>
      </c>
      <c r="G49" s="42">
        <f>E49+F49</f>
        <v>4427</v>
      </c>
      <c r="I49" s="3"/>
    </row>
    <row r="50" spans="1:9" s="1" customFormat="1" ht="27" thickTop="1">
      <c r="B50" s="8"/>
      <c r="C50" s="8"/>
      <c r="D50" s="8"/>
      <c r="E50" s="34"/>
      <c r="F50" s="34"/>
      <c r="G50" s="34"/>
      <c r="I50" s="3"/>
    </row>
    <row r="51" spans="1:9" s="36" customFormat="1" ht="26.25">
      <c r="B51" s="37"/>
      <c r="C51" s="37"/>
      <c r="D51" s="37"/>
      <c r="E51" s="38"/>
      <c r="F51" s="35" t="s">
        <v>210</v>
      </c>
      <c r="G51" s="194">
        <v>39155</v>
      </c>
      <c r="H51" s="1"/>
      <c r="I51" s="39"/>
    </row>
    <row r="52" spans="1:9" s="36" customFormat="1" ht="25.5">
      <c r="H52" s="1"/>
      <c r="I52" s="39"/>
    </row>
    <row r="53" spans="1:9" s="1" customFormat="1" ht="26.25">
      <c r="B53" s="40"/>
      <c r="C53" s="8"/>
      <c r="D53" s="8"/>
      <c r="E53" s="6"/>
      <c r="F53" s="6"/>
      <c r="G53" s="6"/>
      <c r="I53" s="3"/>
    </row>
    <row r="54" spans="1:9" s="1" customFormat="1" ht="26.25">
      <c r="B54" s="41"/>
      <c r="C54" s="8"/>
      <c r="D54" s="8"/>
      <c r="E54" s="6"/>
      <c r="F54" s="6"/>
      <c r="G54" s="6"/>
      <c r="I54" s="3"/>
    </row>
  </sheetData>
  <sheetProtection selectLockedCells="1"/>
  <printOptions horizontalCentered="1"/>
  <pageMargins left="0.49" right="0.28000000000000003" top="0.25" bottom="0.22" header="0.25" footer="0.2"/>
  <pageSetup paperSize="9" scale="47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V54"/>
  <sheetViews>
    <sheetView zoomScale="50" zoomScaleNormal="50" zoomScaleSheetLayoutView="25" workbookViewId="0">
      <selection activeCell="A44" sqref="A44"/>
    </sheetView>
  </sheetViews>
  <sheetFormatPr defaultColWidth="90.28515625" defaultRowHeight="12.75"/>
  <cols>
    <col min="1" max="1" width="9.140625" customWidth="1"/>
    <col min="2" max="2" width="132.140625" customWidth="1"/>
    <col min="3" max="4" width="20.28515625" hidden="1" customWidth="1"/>
    <col min="5" max="56" width="20.28515625" customWidth="1"/>
  </cols>
  <sheetData>
    <row r="1" spans="1:256" s="1" customFormat="1" ht="25.5">
      <c r="B1" s="2"/>
      <c r="E1" s="3"/>
      <c r="F1" s="3"/>
      <c r="G1" s="3"/>
      <c r="I1" s="3"/>
    </row>
    <row r="2" spans="1:256" s="1" customFormat="1" ht="25.5">
      <c r="B2" s="2"/>
      <c r="E2" s="3"/>
      <c r="F2" s="3"/>
      <c r="G2" s="3"/>
      <c r="I2" s="3"/>
    </row>
    <row r="3" spans="1:256" s="1" customFormat="1" ht="30">
      <c r="B3" s="179" t="s">
        <v>244</v>
      </c>
      <c r="C3" s="5"/>
      <c r="D3" s="5"/>
      <c r="E3" s="6"/>
      <c r="F3" s="6"/>
      <c r="G3" s="6"/>
      <c r="I3" s="3"/>
    </row>
    <row r="4" spans="1:256" s="1" customFormat="1" ht="30">
      <c r="B4" s="4"/>
      <c r="C4" s="5"/>
      <c r="D4" s="5"/>
      <c r="E4" s="6"/>
      <c r="F4" s="6"/>
      <c r="G4" s="6"/>
      <c r="I4" s="3"/>
    </row>
    <row r="5" spans="1:256" s="1" customFormat="1" ht="31.5" thickBot="1">
      <c r="B5" s="7"/>
      <c r="C5" s="8"/>
      <c r="D5" s="8"/>
      <c r="E5" s="6"/>
      <c r="F5" s="6"/>
      <c r="G5" s="6"/>
      <c r="I5" s="3"/>
    </row>
    <row r="6" spans="1:256" s="1" customFormat="1" ht="35.25" customHeight="1" thickTop="1" thickBot="1">
      <c r="B6" s="8"/>
      <c r="C6" s="8"/>
      <c r="D6" s="8"/>
      <c r="E6" s="9" t="s">
        <v>0</v>
      </c>
      <c r="F6" s="9" t="s">
        <v>1</v>
      </c>
      <c r="G6" s="9" t="s">
        <v>2</v>
      </c>
      <c r="I6" s="3"/>
    </row>
    <row r="7" spans="1:256" s="1" customFormat="1" ht="32.1" customHeight="1" thickTop="1" thickBot="1">
      <c r="B7" s="10" t="s">
        <v>3</v>
      </c>
      <c r="C7" s="11"/>
      <c r="D7" s="11"/>
      <c r="E7" s="180">
        <f>SUM(E8+E31+E44+E45+E47)</f>
        <v>77881</v>
      </c>
      <c r="F7" s="180">
        <f>SUM(F8+F31+F44+F45+F47)</f>
        <v>141610</v>
      </c>
      <c r="G7" s="180">
        <f>SUM(G8+G31+G44+G45+G47)</f>
        <v>219491</v>
      </c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</row>
    <row r="8" spans="1:256" s="1" customFormat="1" ht="32.1" customHeight="1" thickTop="1">
      <c r="A8" s="51" t="s">
        <v>35</v>
      </c>
      <c r="B8" s="15" t="s">
        <v>4</v>
      </c>
      <c r="C8" s="2"/>
      <c r="D8" s="16"/>
      <c r="E8" s="181">
        <f>SUM(E9:E30)-E20</f>
        <v>41016</v>
      </c>
      <c r="F8" s="181">
        <f>SUM(F9:F30)-F20</f>
        <v>75444</v>
      </c>
      <c r="G8" s="181">
        <f t="shared" ref="G8:G30" si="0">E8+F8</f>
        <v>116460</v>
      </c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</row>
    <row r="9" spans="1:256" s="1" customFormat="1" ht="32.1" customHeight="1">
      <c r="A9" s="51" t="s">
        <v>36</v>
      </c>
      <c r="B9" s="18" t="s">
        <v>5</v>
      </c>
      <c r="C9" s="2"/>
      <c r="D9" s="16"/>
      <c r="E9" s="182">
        <v>186</v>
      </c>
      <c r="F9" s="182">
        <v>229</v>
      </c>
      <c r="G9" s="42">
        <f t="shared" si="0"/>
        <v>415</v>
      </c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</row>
    <row r="10" spans="1:256" s="1" customFormat="1" ht="32.1" customHeight="1">
      <c r="A10" s="51" t="s">
        <v>37</v>
      </c>
      <c r="B10" s="21" t="s">
        <v>6</v>
      </c>
      <c r="C10" s="8"/>
      <c r="D10" s="6"/>
      <c r="E10" s="42">
        <v>2609</v>
      </c>
      <c r="F10" s="42">
        <v>1588</v>
      </c>
      <c r="G10" s="42">
        <f t="shared" si="0"/>
        <v>4197</v>
      </c>
      <c r="I10" s="3"/>
    </row>
    <row r="11" spans="1:256" s="1" customFormat="1" ht="32.1" customHeight="1">
      <c r="A11" s="51" t="s">
        <v>38</v>
      </c>
      <c r="B11" s="21" t="s">
        <v>7</v>
      </c>
      <c r="C11" s="8"/>
      <c r="D11" s="6"/>
      <c r="E11" s="42">
        <v>260</v>
      </c>
      <c r="F11" s="42">
        <v>190</v>
      </c>
      <c r="G11" s="42">
        <f t="shared" si="0"/>
        <v>450</v>
      </c>
      <c r="I11" s="3"/>
    </row>
    <row r="12" spans="1:256" s="1" customFormat="1" ht="32.1" customHeight="1">
      <c r="A12" s="52" t="s">
        <v>39</v>
      </c>
      <c r="B12" s="21" t="s">
        <v>8</v>
      </c>
      <c r="C12" s="8"/>
      <c r="D12" s="6"/>
      <c r="E12" s="42">
        <v>346</v>
      </c>
      <c r="F12" s="42">
        <v>406</v>
      </c>
      <c r="G12" s="42">
        <f t="shared" si="0"/>
        <v>752</v>
      </c>
      <c r="I12" s="3"/>
    </row>
    <row r="13" spans="1:256" s="1" customFormat="1" ht="32.1" customHeight="1">
      <c r="A13" s="52" t="s">
        <v>40</v>
      </c>
      <c r="B13" s="21" t="s">
        <v>9</v>
      </c>
      <c r="C13" s="8"/>
      <c r="D13" s="6"/>
      <c r="E13" s="42">
        <v>284</v>
      </c>
      <c r="F13" s="42">
        <v>422</v>
      </c>
      <c r="G13" s="42">
        <f t="shared" si="0"/>
        <v>706</v>
      </c>
      <c r="I13" s="3"/>
    </row>
    <row r="14" spans="1:256" s="1" customFormat="1" ht="32.1" customHeight="1">
      <c r="A14" s="51" t="s">
        <v>41</v>
      </c>
      <c r="B14" s="22" t="s">
        <v>10</v>
      </c>
      <c r="C14" s="8"/>
      <c r="D14" s="6"/>
      <c r="E14" s="183">
        <v>1365</v>
      </c>
      <c r="F14" s="183">
        <v>1363</v>
      </c>
      <c r="G14" s="183">
        <f t="shared" si="0"/>
        <v>2728</v>
      </c>
      <c r="I14" s="3"/>
    </row>
    <row r="15" spans="1:256" s="1" customFormat="1" ht="32.1" customHeight="1">
      <c r="A15" s="51" t="s">
        <v>42</v>
      </c>
      <c r="B15" s="21" t="s">
        <v>11</v>
      </c>
      <c r="C15" s="8"/>
      <c r="D15" s="6"/>
      <c r="E15" s="42">
        <v>1667</v>
      </c>
      <c r="F15" s="42">
        <v>1569</v>
      </c>
      <c r="G15" s="183">
        <f t="shared" si="0"/>
        <v>3236</v>
      </c>
      <c r="I15" s="3"/>
    </row>
    <row r="16" spans="1:256" s="1" customFormat="1" ht="32.1" customHeight="1">
      <c r="A16" s="51" t="s">
        <v>43</v>
      </c>
      <c r="B16" s="21" t="s">
        <v>12</v>
      </c>
      <c r="C16" s="8"/>
      <c r="D16" s="6"/>
      <c r="E16" s="184">
        <v>619</v>
      </c>
      <c r="F16" s="184">
        <v>1185</v>
      </c>
      <c r="G16" s="183">
        <f t="shared" si="0"/>
        <v>1804</v>
      </c>
      <c r="I16" s="3"/>
    </row>
    <row r="17" spans="1:9" s="1" customFormat="1" ht="32.1" customHeight="1">
      <c r="A17" s="51" t="s">
        <v>44</v>
      </c>
      <c r="B17" s="21" t="s">
        <v>13</v>
      </c>
      <c r="C17" s="8"/>
      <c r="D17" s="6"/>
      <c r="E17" s="42">
        <v>3729</v>
      </c>
      <c r="F17" s="42">
        <v>1023</v>
      </c>
      <c r="G17" s="183">
        <f t="shared" si="0"/>
        <v>4752</v>
      </c>
      <c r="I17" s="3"/>
    </row>
    <row r="18" spans="1:9" s="1" customFormat="1" ht="32.1" customHeight="1">
      <c r="A18" s="51" t="s">
        <v>45</v>
      </c>
      <c r="B18" s="21" t="s">
        <v>14</v>
      </c>
      <c r="C18" s="8"/>
      <c r="D18" s="6"/>
      <c r="E18" s="42">
        <v>3098</v>
      </c>
      <c r="F18" s="42">
        <v>5104</v>
      </c>
      <c r="G18" s="183">
        <f t="shared" si="0"/>
        <v>8202</v>
      </c>
      <c r="I18" s="3"/>
    </row>
    <row r="19" spans="1:9" s="1" customFormat="1" ht="32.1" customHeight="1">
      <c r="A19" s="51" t="s">
        <v>46</v>
      </c>
      <c r="B19" s="21" t="s">
        <v>15</v>
      </c>
      <c r="C19" s="8"/>
      <c r="D19" s="6"/>
      <c r="E19" s="42">
        <v>523</v>
      </c>
      <c r="F19" s="42">
        <v>496</v>
      </c>
      <c r="G19" s="183">
        <f t="shared" si="0"/>
        <v>1019</v>
      </c>
      <c r="I19" s="3"/>
    </row>
    <row r="20" spans="1:9" s="1" customFormat="1" ht="32.1" customHeight="1">
      <c r="A20" s="51"/>
      <c r="B20" s="53" t="s">
        <v>16</v>
      </c>
      <c r="C20" s="8"/>
      <c r="D20" s="6"/>
      <c r="E20" s="185">
        <f>SUM(E9:E19)</f>
        <v>14686</v>
      </c>
      <c r="F20" s="185">
        <f>SUM(F9:F19)</f>
        <v>13575</v>
      </c>
      <c r="G20" s="186">
        <f t="shared" si="0"/>
        <v>28261</v>
      </c>
      <c r="I20" s="3"/>
    </row>
    <row r="21" spans="1:9" s="1" customFormat="1" ht="32.1" customHeight="1">
      <c r="A21" s="51" t="s">
        <v>47</v>
      </c>
      <c r="B21" s="21" t="s">
        <v>17</v>
      </c>
      <c r="C21" s="8"/>
      <c r="D21" s="6"/>
      <c r="E21" s="42">
        <v>1935</v>
      </c>
      <c r="F21" s="42">
        <v>189</v>
      </c>
      <c r="G21" s="183">
        <f t="shared" si="0"/>
        <v>2124</v>
      </c>
      <c r="I21" s="3"/>
    </row>
    <row r="22" spans="1:9" s="1" customFormat="1" ht="32.1" customHeight="1">
      <c r="A22" s="51" t="s">
        <v>48</v>
      </c>
      <c r="B22" s="21" t="s">
        <v>18</v>
      </c>
      <c r="C22" s="8"/>
      <c r="D22" s="6"/>
      <c r="E22" s="42">
        <v>83</v>
      </c>
      <c r="F22" s="42">
        <v>68</v>
      </c>
      <c r="G22" s="42">
        <f t="shared" si="0"/>
        <v>151</v>
      </c>
      <c r="I22" s="3"/>
    </row>
    <row r="23" spans="1:9" s="1" customFormat="1" ht="32.1" customHeight="1">
      <c r="A23" s="51" t="s">
        <v>49</v>
      </c>
      <c r="B23" s="21" t="s">
        <v>19</v>
      </c>
      <c r="C23" s="8"/>
      <c r="D23" s="6"/>
      <c r="E23" s="42">
        <v>228</v>
      </c>
      <c r="F23" s="42">
        <v>140</v>
      </c>
      <c r="G23" s="42">
        <f t="shared" si="0"/>
        <v>368</v>
      </c>
      <c r="I23" s="3"/>
    </row>
    <row r="24" spans="1:9" s="1" customFormat="1" ht="32.1" customHeight="1">
      <c r="A24" s="51" t="s">
        <v>50</v>
      </c>
      <c r="B24" s="21" t="s">
        <v>20</v>
      </c>
      <c r="C24" s="8"/>
      <c r="D24" s="6"/>
      <c r="E24" s="42">
        <v>823</v>
      </c>
      <c r="F24" s="42">
        <v>1196</v>
      </c>
      <c r="G24" s="42">
        <f t="shared" si="0"/>
        <v>2019</v>
      </c>
      <c r="I24" s="3"/>
    </row>
    <row r="25" spans="1:9" s="1" customFormat="1" ht="32.1" customHeight="1">
      <c r="A25" s="51" t="s">
        <v>213</v>
      </c>
      <c r="B25" s="21" t="s">
        <v>21</v>
      </c>
      <c r="C25" s="8"/>
      <c r="D25" s="6"/>
      <c r="E25" s="42">
        <v>8</v>
      </c>
      <c r="F25" s="42">
        <v>15</v>
      </c>
      <c r="G25" s="42">
        <f t="shared" si="0"/>
        <v>23</v>
      </c>
      <c r="I25" s="3"/>
    </row>
    <row r="26" spans="1:9" s="1" customFormat="1" ht="32.1" customHeight="1">
      <c r="A26" s="51" t="s">
        <v>51</v>
      </c>
      <c r="B26" s="21" t="s">
        <v>22</v>
      </c>
      <c r="C26" s="8"/>
      <c r="D26" s="6"/>
      <c r="E26" s="42">
        <v>1421</v>
      </c>
      <c r="F26" s="42">
        <v>296</v>
      </c>
      <c r="G26" s="42">
        <f t="shared" si="0"/>
        <v>1717</v>
      </c>
      <c r="I26" s="3"/>
    </row>
    <row r="27" spans="1:9" s="1" customFormat="1" ht="32.1" customHeight="1">
      <c r="A27" s="51" t="s">
        <v>52</v>
      </c>
      <c r="B27" s="21" t="s">
        <v>23</v>
      </c>
      <c r="C27" s="6"/>
      <c r="D27" s="6"/>
      <c r="E27" s="187">
        <v>8705</v>
      </c>
      <c r="F27" s="187">
        <v>3982</v>
      </c>
      <c r="G27" s="42">
        <f t="shared" si="0"/>
        <v>12687</v>
      </c>
      <c r="I27" s="3"/>
    </row>
    <row r="28" spans="1:9" s="1" customFormat="1" ht="32.1" customHeight="1">
      <c r="A28" s="51" t="s">
        <v>53</v>
      </c>
      <c r="B28" s="21" t="s">
        <v>24</v>
      </c>
      <c r="C28" s="6"/>
      <c r="D28" s="6"/>
      <c r="E28" s="187">
        <v>12696</v>
      </c>
      <c r="F28" s="187">
        <v>55612</v>
      </c>
      <c r="G28" s="42">
        <f t="shared" si="0"/>
        <v>68308</v>
      </c>
      <c r="I28" s="3"/>
    </row>
    <row r="29" spans="1:9" s="1" customFormat="1" ht="32.1" customHeight="1" thickBot="1">
      <c r="A29" s="51" t="s">
        <v>54</v>
      </c>
      <c r="B29" s="21" t="s">
        <v>25</v>
      </c>
      <c r="C29" s="25"/>
      <c r="D29" s="25"/>
      <c r="E29" s="187">
        <v>409</v>
      </c>
      <c r="F29" s="187">
        <v>349</v>
      </c>
      <c r="G29" s="42">
        <f t="shared" si="0"/>
        <v>758</v>
      </c>
      <c r="I29" s="3"/>
    </row>
    <row r="30" spans="1:9" s="1" customFormat="1" ht="32.1" customHeight="1" thickTop="1" thickBot="1">
      <c r="A30" s="51" t="s">
        <v>71</v>
      </c>
      <c r="B30" s="27" t="s">
        <v>26</v>
      </c>
      <c r="C30" s="6"/>
      <c r="D30" s="6"/>
      <c r="E30" s="175">
        <v>22</v>
      </c>
      <c r="F30" s="175">
        <v>22</v>
      </c>
      <c r="G30" s="26">
        <f t="shared" si="0"/>
        <v>44</v>
      </c>
      <c r="I30" s="3"/>
    </row>
    <row r="31" spans="1:9" s="1" customFormat="1" ht="32.1" customHeight="1" thickTop="1">
      <c r="A31" s="51" t="s">
        <v>55</v>
      </c>
      <c r="B31" s="47" t="s">
        <v>27</v>
      </c>
      <c r="C31" s="28"/>
      <c r="D31" s="28"/>
      <c r="E31" s="188">
        <f>SUM(E32:E43)</f>
        <v>19308</v>
      </c>
      <c r="F31" s="188">
        <f>SUM(F32:F43)</f>
        <v>56855</v>
      </c>
      <c r="G31" s="188">
        <f>SUM(G32:G43)</f>
        <v>76163</v>
      </c>
      <c r="I31" s="3"/>
    </row>
    <row r="32" spans="1:9" s="1" customFormat="1" ht="32.1" customHeight="1">
      <c r="A32" s="51" t="s">
        <v>56</v>
      </c>
      <c r="B32" s="18" t="s">
        <v>5</v>
      </c>
      <c r="C32" s="6"/>
      <c r="D32" s="6"/>
      <c r="E32" s="182">
        <v>55</v>
      </c>
      <c r="F32" s="182">
        <v>96</v>
      </c>
      <c r="G32" s="42">
        <f t="shared" ref="G32:G45" si="1">E32+F32</f>
        <v>151</v>
      </c>
      <c r="I32" s="3"/>
    </row>
    <row r="33" spans="1:256" s="1" customFormat="1" ht="32.1" customHeight="1">
      <c r="A33" s="51" t="s">
        <v>57</v>
      </c>
      <c r="B33" s="21" t="s">
        <v>6</v>
      </c>
      <c r="C33" s="8"/>
      <c r="D33" s="6"/>
      <c r="E33" s="42">
        <v>126</v>
      </c>
      <c r="F33" s="42">
        <v>40</v>
      </c>
      <c r="G33" s="42">
        <f t="shared" si="1"/>
        <v>166</v>
      </c>
      <c r="I33" s="3"/>
    </row>
    <row r="34" spans="1:256" s="1" customFormat="1" ht="32.1" customHeight="1">
      <c r="A34" s="51" t="s">
        <v>58</v>
      </c>
      <c r="B34" s="21" t="s">
        <v>7</v>
      </c>
      <c r="C34" s="8"/>
      <c r="D34" s="6"/>
      <c r="E34" s="42">
        <v>346</v>
      </c>
      <c r="F34" s="42">
        <v>383</v>
      </c>
      <c r="G34" s="42">
        <f t="shared" si="1"/>
        <v>729</v>
      </c>
      <c r="I34" s="3"/>
    </row>
    <row r="35" spans="1:256" s="1" customFormat="1" ht="32.1" customHeight="1">
      <c r="A35" s="51" t="s">
        <v>59</v>
      </c>
      <c r="B35" s="21" t="s">
        <v>8</v>
      </c>
      <c r="C35" s="8"/>
      <c r="D35" s="6"/>
      <c r="E35" s="42">
        <v>378</v>
      </c>
      <c r="F35" s="42">
        <v>525</v>
      </c>
      <c r="G35" s="42">
        <f t="shared" si="1"/>
        <v>903</v>
      </c>
      <c r="I35" s="3"/>
    </row>
    <row r="36" spans="1:256" s="1" customFormat="1" ht="32.1" customHeight="1">
      <c r="A36" s="51" t="s">
        <v>60</v>
      </c>
      <c r="B36" s="21" t="s">
        <v>9</v>
      </c>
      <c r="C36" s="8"/>
      <c r="D36" s="6"/>
      <c r="E36" s="42">
        <v>165</v>
      </c>
      <c r="F36" s="42">
        <v>254</v>
      </c>
      <c r="G36" s="42">
        <f t="shared" si="1"/>
        <v>419</v>
      </c>
      <c r="I36" s="3"/>
    </row>
    <row r="37" spans="1:256" s="1" customFormat="1" ht="32.1" customHeight="1">
      <c r="A37" s="51" t="s">
        <v>61</v>
      </c>
      <c r="B37" s="21" t="s">
        <v>11</v>
      </c>
      <c r="C37" s="8"/>
      <c r="D37" s="6"/>
      <c r="E37" s="42">
        <v>16</v>
      </c>
      <c r="F37" s="42">
        <v>19</v>
      </c>
      <c r="G37" s="42">
        <f t="shared" si="1"/>
        <v>35</v>
      </c>
      <c r="I37" s="3"/>
    </row>
    <row r="38" spans="1:256" s="1" customFormat="1" ht="32.1" customHeight="1">
      <c r="A38" s="51" t="s">
        <v>62</v>
      </c>
      <c r="B38" s="21" t="s">
        <v>12</v>
      </c>
      <c r="C38" s="8"/>
      <c r="D38" s="6"/>
      <c r="E38" s="42">
        <v>485</v>
      </c>
      <c r="F38" s="42">
        <v>513</v>
      </c>
      <c r="G38" s="42">
        <f t="shared" si="1"/>
        <v>998</v>
      </c>
      <c r="I38" s="3"/>
    </row>
    <row r="39" spans="1:256" s="1" customFormat="1" ht="32.1" customHeight="1">
      <c r="A39" s="52" t="s">
        <v>63</v>
      </c>
      <c r="B39" s="21" t="s">
        <v>28</v>
      </c>
      <c r="C39" s="8"/>
      <c r="D39" s="6"/>
      <c r="E39" s="42">
        <v>702</v>
      </c>
      <c r="F39" s="42">
        <v>1237</v>
      </c>
      <c r="G39" s="42">
        <f t="shared" si="1"/>
        <v>1939</v>
      </c>
      <c r="I39" s="3"/>
    </row>
    <row r="40" spans="1:256" s="1" customFormat="1" ht="32.1" customHeight="1">
      <c r="A40" s="52" t="s">
        <v>64</v>
      </c>
      <c r="B40" s="21" t="s">
        <v>14</v>
      </c>
      <c r="C40" s="8"/>
      <c r="D40" s="6"/>
      <c r="E40" s="42">
        <v>1845</v>
      </c>
      <c r="F40" s="42">
        <v>1710</v>
      </c>
      <c r="G40" s="42">
        <f t="shared" si="1"/>
        <v>3555</v>
      </c>
      <c r="I40" s="3"/>
    </row>
    <row r="41" spans="1:256" s="1" customFormat="1" ht="32.1" customHeight="1">
      <c r="A41" s="51" t="s">
        <v>65</v>
      </c>
      <c r="B41" s="21" t="s">
        <v>20</v>
      </c>
      <c r="C41" s="8"/>
      <c r="D41" s="6"/>
      <c r="E41" s="42">
        <v>344</v>
      </c>
      <c r="F41" s="42">
        <v>501</v>
      </c>
      <c r="G41" s="42">
        <f t="shared" si="1"/>
        <v>845</v>
      </c>
      <c r="I41" s="3"/>
    </row>
    <row r="42" spans="1:256" s="1" customFormat="1" ht="32.1" customHeight="1">
      <c r="A42" s="51" t="s">
        <v>215</v>
      </c>
      <c r="B42" s="21" t="s">
        <v>216</v>
      </c>
      <c r="C42" s="8"/>
      <c r="D42" s="6"/>
      <c r="E42" s="42">
        <v>7007</v>
      </c>
      <c r="F42" s="42">
        <v>32617</v>
      </c>
      <c r="G42" s="42">
        <f t="shared" si="1"/>
        <v>39624</v>
      </c>
      <c r="I42" s="3"/>
    </row>
    <row r="43" spans="1:256" s="1" customFormat="1" ht="32.1" customHeight="1" thickBot="1">
      <c r="A43" s="51" t="s">
        <v>217</v>
      </c>
      <c r="B43" s="27" t="s">
        <v>88</v>
      </c>
      <c r="C43" s="25"/>
      <c r="D43" s="25"/>
      <c r="E43" s="189">
        <v>7839</v>
      </c>
      <c r="F43" s="189">
        <v>18960</v>
      </c>
      <c r="G43" s="187">
        <f t="shared" si="1"/>
        <v>26799</v>
      </c>
      <c r="I43" s="3"/>
    </row>
    <row r="44" spans="1:256" s="1" customFormat="1" ht="32.1" customHeight="1" thickTop="1" thickBot="1">
      <c r="A44" s="51" t="s">
        <v>66</v>
      </c>
      <c r="B44" s="43" t="s">
        <v>29</v>
      </c>
      <c r="C44" s="44"/>
      <c r="D44" s="44"/>
      <c r="E44" s="190">
        <v>3501</v>
      </c>
      <c r="F44" s="190">
        <v>3391</v>
      </c>
      <c r="G44" s="191">
        <f t="shared" si="1"/>
        <v>6892</v>
      </c>
      <c r="I44" s="13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</row>
    <row r="45" spans="1:256" s="1" customFormat="1" ht="32.1" customHeight="1" thickTop="1">
      <c r="A45" s="51" t="s">
        <v>67</v>
      </c>
      <c r="B45" s="47" t="s">
        <v>30</v>
      </c>
      <c r="C45" s="48"/>
      <c r="D45" s="48"/>
      <c r="E45" s="192">
        <v>6644</v>
      </c>
      <c r="F45" s="190">
        <v>4692</v>
      </c>
      <c r="G45" s="190">
        <f t="shared" si="1"/>
        <v>11336</v>
      </c>
      <c r="I45" s="13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</row>
    <row r="46" spans="1:256" s="1" customFormat="1" ht="32.1" customHeight="1" thickBot="1">
      <c r="A46" s="51"/>
      <c r="B46" s="30" t="s">
        <v>31</v>
      </c>
      <c r="C46" s="31"/>
      <c r="D46" s="31"/>
      <c r="E46" s="180"/>
      <c r="F46" s="180"/>
      <c r="G46" s="193"/>
      <c r="I46" s="13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</row>
    <row r="47" spans="1:256" s="1" customFormat="1" ht="32.1" customHeight="1" thickTop="1">
      <c r="A47" s="51" t="s">
        <v>68</v>
      </c>
      <c r="B47" s="32" t="s">
        <v>32</v>
      </c>
      <c r="C47" s="33"/>
      <c r="D47" s="33"/>
      <c r="E47" s="181">
        <f>SUM(E48:E49)</f>
        <v>7412</v>
      </c>
      <c r="F47" s="181">
        <f>SUM(F48:F49)</f>
        <v>1228</v>
      </c>
      <c r="G47" s="181">
        <f>E47+F47</f>
        <v>8640</v>
      </c>
      <c r="I47" s="13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</row>
    <row r="48" spans="1:256" s="1" customFormat="1" ht="32.1" customHeight="1">
      <c r="A48" s="51" t="s">
        <v>69</v>
      </c>
      <c r="B48" s="21" t="s">
        <v>33</v>
      </c>
      <c r="C48" s="8"/>
      <c r="D48" s="6"/>
      <c r="E48" s="42">
        <v>3751</v>
      </c>
      <c r="F48" s="42">
        <v>527</v>
      </c>
      <c r="G48" s="42">
        <f>E48+F48</f>
        <v>4278</v>
      </c>
      <c r="I48" s="3"/>
    </row>
    <row r="49" spans="1:9" s="1" customFormat="1" ht="32.1" customHeight="1" thickBot="1">
      <c r="A49" s="51" t="s">
        <v>70</v>
      </c>
      <c r="B49" s="27" t="s">
        <v>34</v>
      </c>
      <c r="C49" s="8"/>
      <c r="D49" s="6"/>
      <c r="E49" s="42">
        <v>3661</v>
      </c>
      <c r="F49" s="42">
        <v>701</v>
      </c>
      <c r="G49" s="42">
        <f>E49+F49</f>
        <v>4362</v>
      </c>
      <c r="I49" s="3"/>
    </row>
    <row r="50" spans="1:9" s="1" customFormat="1" ht="27" thickTop="1">
      <c r="B50" s="8"/>
      <c r="C50" s="8"/>
      <c r="D50" s="8"/>
      <c r="E50" s="34"/>
      <c r="F50" s="34"/>
      <c r="G50" s="34"/>
      <c r="I50" s="3"/>
    </row>
    <row r="51" spans="1:9" s="36" customFormat="1" ht="26.25">
      <c r="B51" s="37"/>
      <c r="C51" s="37"/>
      <c r="D51" s="37"/>
      <c r="E51" s="38"/>
      <c r="F51" s="35" t="s">
        <v>210</v>
      </c>
      <c r="G51" s="194">
        <v>39155</v>
      </c>
      <c r="H51" s="1"/>
      <c r="I51" s="39"/>
    </row>
    <row r="52" spans="1:9" s="36" customFormat="1" ht="25.5">
      <c r="H52" s="1"/>
      <c r="I52" s="39"/>
    </row>
    <row r="53" spans="1:9" s="1" customFormat="1" ht="26.25">
      <c r="B53" s="40"/>
      <c r="C53" s="8"/>
      <c r="D53" s="8"/>
      <c r="E53" s="6"/>
      <c r="F53" s="6"/>
      <c r="G53" s="6"/>
      <c r="I53" s="3"/>
    </row>
    <row r="54" spans="1:9" s="1" customFormat="1" ht="26.25">
      <c r="B54" s="41"/>
      <c r="C54" s="8"/>
      <c r="D54" s="8"/>
      <c r="E54" s="6"/>
      <c r="F54" s="6"/>
      <c r="G54" s="6"/>
      <c r="I54" s="3"/>
    </row>
  </sheetData>
  <sheetProtection selectLockedCells="1"/>
  <printOptions horizontalCentered="1"/>
  <pageMargins left="0.49" right="0.28000000000000003" top="0.25" bottom="0.22" header="0.25" footer="0.2"/>
  <pageSetup paperSize="9" scale="47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V54"/>
  <sheetViews>
    <sheetView zoomScale="50" zoomScaleNormal="50" zoomScaleSheetLayoutView="25" workbookViewId="0">
      <selection activeCell="A44" sqref="A44"/>
    </sheetView>
  </sheetViews>
  <sheetFormatPr defaultColWidth="90.28515625" defaultRowHeight="12.75"/>
  <cols>
    <col min="1" max="1" width="9.140625" customWidth="1"/>
    <col min="2" max="2" width="132.140625" customWidth="1"/>
    <col min="3" max="4" width="20.28515625" hidden="1" customWidth="1"/>
    <col min="5" max="56" width="20.28515625" customWidth="1"/>
  </cols>
  <sheetData>
    <row r="1" spans="1:256" s="1" customFormat="1" ht="25.5">
      <c r="B1" s="2"/>
      <c r="E1" s="3"/>
      <c r="F1" s="3"/>
      <c r="G1" s="3"/>
      <c r="I1" s="3"/>
    </row>
    <row r="2" spans="1:256" s="1" customFormat="1" ht="25.5">
      <c r="B2" s="2"/>
      <c r="E2" s="3"/>
      <c r="F2" s="3"/>
      <c r="G2" s="3"/>
      <c r="I2" s="3"/>
    </row>
    <row r="3" spans="1:256" s="1" customFormat="1" ht="30">
      <c r="B3" s="179" t="s">
        <v>245</v>
      </c>
      <c r="C3" s="5"/>
      <c r="D3" s="5"/>
      <c r="E3" s="6"/>
      <c r="F3" s="6"/>
      <c r="G3" s="6"/>
      <c r="I3" s="3"/>
    </row>
    <row r="4" spans="1:256" s="1" customFormat="1" ht="30">
      <c r="B4" s="4"/>
      <c r="C4" s="5"/>
      <c r="D4" s="5"/>
      <c r="E4" s="6"/>
      <c r="F4" s="6"/>
      <c r="G4" s="6"/>
      <c r="I4" s="3"/>
    </row>
    <row r="5" spans="1:256" s="1" customFormat="1" ht="31.5" thickBot="1">
      <c r="B5" s="7"/>
      <c r="C5" s="8"/>
      <c r="D5" s="8"/>
      <c r="E5" s="6"/>
      <c r="F5" s="6"/>
      <c r="G5" s="6"/>
      <c r="I5" s="3"/>
    </row>
    <row r="6" spans="1:256" s="1" customFormat="1" ht="35.25" customHeight="1" thickTop="1" thickBot="1">
      <c r="B6" s="8"/>
      <c r="C6" s="8"/>
      <c r="D6" s="8"/>
      <c r="E6" s="9" t="s">
        <v>0</v>
      </c>
      <c r="F6" s="9" t="s">
        <v>1</v>
      </c>
      <c r="G6" s="9" t="s">
        <v>2</v>
      </c>
      <c r="I6" s="3"/>
    </row>
    <row r="7" spans="1:256" s="1" customFormat="1" ht="32.1" customHeight="1" thickTop="1" thickBot="1">
      <c r="B7" s="10" t="s">
        <v>3</v>
      </c>
      <c r="C7" s="11"/>
      <c r="D7" s="11"/>
      <c r="E7" s="180">
        <v>78076</v>
      </c>
      <c r="F7" s="180">
        <v>143210</v>
      </c>
      <c r="G7" s="180">
        <v>221286</v>
      </c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</row>
    <row r="8" spans="1:256" s="1" customFormat="1" ht="32.1" customHeight="1" thickTop="1">
      <c r="A8" s="51" t="s">
        <v>35</v>
      </c>
      <c r="B8" s="15" t="s">
        <v>4</v>
      </c>
      <c r="C8" s="2"/>
      <c r="D8" s="16"/>
      <c r="E8" s="181">
        <v>40947</v>
      </c>
      <c r="F8" s="181">
        <v>75812</v>
      </c>
      <c r="G8" s="181">
        <v>116759</v>
      </c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</row>
    <row r="9" spans="1:256" s="1" customFormat="1" ht="32.1" customHeight="1">
      <c r="A9" s="51" t="s">
        <v>36</v>
      </c>
      <c r="B9" s="18" t="s">
        <v>5</v>
      </c>
      <c r="C9" s="2"/>
      <c r="D9" s="16"/>
      <c r="E9" s="182">
        <v>159</v>
      </c>
      <c r="F9" s="182">
        <v>212</v>
      </c>
      <c r="G9" s="182">
        <v>371</v>
      </c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</row>
    <row r="10" spans="1:256" s="1" customFormat="1" ht="32.1" customHeight="1">
      <c r="A10" s="51" t="s">
        <v>37</v>
      </c>
      <c r="B10" s="21" t="s">
        <v>6</v>
      </c>
      <c r="C10" s="8"/>
      <c r="D10" s="6"/>
      <c r="E10" s="182">
        <v>2593</v>
      </c>
      <c r="F10" s="182">
        <v>1565</v>
      </c>
      <c r="G10" s="182">
        <v>4158</v>
      </c>
      <c r="I10" s="3"/>
    </row>
    <row r="11" spans="1:256" s="1" customFormat="1" ht="32.1" customHeight="1">
      <c r="A11" s="51" t="s">
        <v>38</v>
      </c>
      <c r="B11" s="21" t="s">
        <v>7</v>
      </c>
      <c r="C11" s="8"/>
      <c r="D11" s="6"/>
      <c r="E11" s="182">
        <v>255</v>
      </c>
      <c r="F11" s="182">
        <v>189</v>
      </c>
      <c r="G11" s="182">
        <v>444</v>
      </c>
      <c r="I11" s="3"/>
    </row>
    <row r="12" spans="1:256" s="1" customFormat="1" ht="32.1" customHeight="1">
      <c r="A12" s="52" t="s">
        <v>39</v>
      </c>
      <c r="B12" s="21" t="s">
        <v>8</v>
      </c>
      <c r="C12" s="8"/>
      <c r="D12" s="6"/>
      <c r="E12" s="182">
        <v>347</v>
      </c>
      <c r="F12" s="182">
        <v>401</v>
      </c>
      <c r="G12" s="182">
        <v>748</v>
      </c>
      <c r="I12" s="3"/>
    </row>
    <row r="13" spans="1:256" s="1" customFormat="1" ht="32.1" customHeight="1">
      <c r="A13" s="52" t="s">
        <v>40</v>
      </c>
      <c r="B13" s="21" t="s">
        <v>9</v>
      </c>
      <c r="C13" s="8"/>
      <c r="D13" s="6"/>
      <c r="E13" s="182">
        <v>279</v>
      </c>
      <c r="F13" s="182">
        <v>417</v>
      </c>
      <c r="G13" s="182">
        <v>696</v>
      </c>
      <c r="I13" s="3"/>
    </row>
    <row r="14" spans="1:256" s="1" customFormat="1" ht="32.1" customHeight="1">
      <c r="A14" s="51" t="s">
        <v>41</v>
      </c>
      <c r="B14" s="22" t="s">
        <v>10</v>
      </c>
      <c r="C14" s="8"/>
      <c r="D14" s="6"/>
      <c r="E14" s="182">
        <v>1392</v>
      </c>
      <c r="F14" s="182">
        <v>1372</v>
      </c>
      <c r="G14" s="182">
        <v>2764</v>
      </c>
      <c r="I14" s="3"/>
    </row>
    <row r="15" spans="1:256" s="1" customFormat="1" ht="32.1" customHeight="1">
      <c r="A15" s="51" t="s">
        <v>42</v>
      </c>
      <c r="B15" s="21" t="s">
        <v>11</v>
      </c>
      <c r="C15" s="8"/>
      <c r="D15" s="6"/>
      <c r="E15" s="182">
        <v>1711</v>
      </c>
      <c r="F15" s="182">
        <v>1595</v>
      </c>
      <c r="G15" s="182">
        <v>3306</v>
      </c>
      <c r="I15" s="3"/>
    </row>
    <row r="16" spans="1:256" s="1" customFormat="1" ht="32.1" customHeight="1">
      <c r="A16" s="51" t="s">
        <v>43</v>
      </c>
      <c r="B16" s="21" t="s">
        <v>12</v>
      </c>
      <c r="C16" s="8"/>
      <c r="D16" s="6"/>
      <c r="E16" s="182">
        <v>620</v>
      </c>
      <c r="F16" s="182">
        <v>1228</v>
      </c>
      <c r="G16" s="182">
        <v>1848</v>
      </c>
      <c r="I16" s="3"/>
    </row>
    <row r="17" spans="1:9" s="1" customFormat="1" ht="32.1" customHeight="1">
      <c r="A17" s="51" t="s">
        <v>44</v>
      </c>
      <c r="B17" s="21" t="s">
        <v>13</v>
      </c>
      <c r="C17" s="8"/>
      <c r="D17" s="6"/>
      <c r="E17" s="182">
        <v>3702</v>
      </c>
      <c r="F17" s="182">
        <v>1020</v>
      </c>
      <c r="G17" s="182">
        <v>4722</v>
      </c>
      <c r="I17" s="3"/>
    </row>
    <row r="18" spans="1:9" s="1" customFormat="1" ht="32.1" customHeight="1">
      <c r="A18" s="51" t="s">
        <v>45</v>
      </c>
      <c r="B18" s="21" t="s">
        <v>14</v>
      </c>
      <c r="C18" s="8"/>
      <c r="D18" s="6"/>
      <c r="E18" s="182">
        <v>3131</v>
      </c>
      <c r="F18" s="182">
        <v>5115</v>
      </c>
      <c r="G18" s="182">
        <v>8246</v>
      </c>
      <c r="I18" s="3"/>
    </row>
    <row r="19" spans="1:9" s="1" customFormat="1" ht="32.1" customHeight="1">
      <c r="A19" s="51" t="s">
        <v>46</v>
      </c>
      <c r="B19" s="21" t="s">
        <v>15</v>
      </c>
      <c r="C19" s="8"/>
      <c r="D19" s="6"/>
      <c r="E19" s="182">
        <v>537</v>
      </c>
      <c r="F19" s="182">
        <v>501</v>
      </c>
      <c r="G19" s="182">
        <v>1038</v>
      </c>
      <c r="I19" s="3"/>
    </row>
    <row r="20" spans="1:9" s="1" customFormat="1" ht="32.1" customHeight="1">
      <c r="A20" s="51"/>
      <c r="B20" s="53" t="s">
        <v>16</v>
      </c>
      <c r="C20" s="8"/>
      <c r="D20" s="6"/>
      <c r="E20" s="185">
        <v>14726</v>
      </c>
      <c r="F20" s="185">
        <v>13615</v>
      </c>
      <c r="G20" s="186">
        <v>28341</v>
      </c>
      <c r="I20" s="3"/>
    </row>
    <row r="21" spans="1:9" s="1" customFormat="1" ht="32.1" customHeight="1">
      <c r="A21" s="51" t="s">
        <v>47</v>
      </c>
      <c r="B21" s="21" t="s">
        <v>17</v>
      </c>
      <c r="C21" s="8"/>
      <c r="D21" s="6"/>
      <c r="E21" s="42">
        <v>1935</v>
      </c>
      <c r="F21" s="42">
        <v>189</v>
      </c>
      <c r="G21" s="42">
        <v>2124</v>
      </c>
      <c r="I21" s="3"/>
    </row>
    <row r="22" spans="1:9" s="1" customFormat="1" ht="32.1" customHeight="1">
      <c r="A22" s="51" t="s">
        <v>48</v>
      </c>
      <c r="B22" s="21" t="s">
        <v>18</v>
      </c>
      <c r="C22" s="8"/>
      <c r="D22" s="6"/>
      <c r="E22" s="42">
        <v>82</v>
      </c>
      <c r="F22" s="42">
        <v>65</v>
      </c>
      <c r="G22" s="42">
        <v>147</v>
      </c>
      <c r="I22" s="3"/>
    </row>
    <row r="23" spans="1:9" s="1" customFormat="1" ht="32.1" customHeight="1">
      <c r="A23" s="51" t="s">
        <v>49</v>
      </c>
      <c r="B23" s="21" t="s">
        <v>19</v>
      </c>
      <c r="C23" s="8"/>
      <c r="D23" s="6"/>
      <c r="E23" s="42">
        <v>225</v>
      </c>
      <c r="F23" s="42">
        <v>136</v>
      </c>
      <c r="G23" s="42">
        <v>361</v>
      </c>
      <c r="I23" s="3"/>
    </row>
    <row r="24" spans="1:9" s="1" customFormat="1" ht="32.1" customHeight="1">
      <c r="A24" s="51" t="s">
        <v>50</v>
      </c>
      <c r="B24" s="21" t="s">
        <v>20</v>
      </c>
      <c r="C24" s="8"/>
      <c r="D24" s="6"/>
      <c r="E24" s="42">
        <v>823</v>
      </c>
      <c r="F24" s="42">
        <v>1234</v>
      </c>
      <c r="G24" s="42">
        <v>2057</v>
      </c>
      <c r="I24" s="3"/>
    </row>
    <row r="25" spans="1:9" s="1" customFormat="1" ht="32.1" customHeight="1">
      <c r="A25" s="51" t="s">
        <v>213</v>
      </c>
      <c r="B25" s="21" t="s">
        <v>21</v>
      </c>
      <c r="C25" s="8"/>
      <c r="D25" s="6"/>
      <c r="E25" s="42">
        <v>8</v>
      </c>
      <c r="F25" s="42">
        <v>15</v>
      </c>
      <c r="G25" s="42">
        <v>23</v>
      </c>
      <c r="I25" s="3"/>
    </row>
    <row r="26" spans="1:9" s="1" customFormat="1" ht="32.1" customHeight="1">
      <c r="A26" s="51" t="s">
        <v>51</v>
      </c>
      <c r="B26" s="21" t="s">
        <v>22</v>
      </c>
      <c r="C26" s="8"/>
      <c r="D26" s="6"/>
      <c r="E26" s="42">
        <v>1431</v>
      </c>
      <c r="F26" s="42">
        <v>306</v>
      </c>
      <c r="G26" s="42">
        <v>1737</v>
      </c>
      <c r="I26" s="3"/>
    </row>
    <row r="27" spans="1:9" s="1" customFormat="1" ht="32.1" customHeight="1">
      <c r="A27" s="51" t="s">
        <v>52</v>
      </c>
      <c r="B27" s="21" t="s">
        <v>23</v>
      </c>
      <c r="C27" s="6"/>
      <c r="D27" s="6"/>
      <c r="E27" s="42">
        <v>8521</v>
      </c>
      <c r="F27" s="42">
        <v>3958</v>
      </c>
      <c r="G27" s="42">
        <v>12479</v>
      </c>
      <c r="I27" s="3"/>
    </row>
    <row r="28" spans="1:9" s="1" customFormat="1" ht="32.1" customHeight="1">
      <c r="A28" s="51" t="s">
        <v>53</v>
      </c>
      <c r="B28" s="21" t="s">
        <v>24</v>
      </c>
      <c r="C28" s="6"/>
      <c r="D28" s="6"/>
      <c r="E28" s="42">
        <v>12758</v>
      </c>
      <c r="F28" s="42">
        <v>55898</v>
      </c>
      <c r="G28" s="42">
        <v>68656</v>
      </c>
      <c r="I28" s="3"/>
    </row>
    <row r="29" spans="1:9" s="1" customFormat="1" ht="32.1" customHeight="1">
      <c r="A29" s="51" t="s">
        <v>54</v>
      </c>
      <c r="B29" s="21" t="s">
        <v>25</v>
      </c>
      <c r="C29" s="6"/>
      <c r="D29" s="6"/>
      <c r="E29" s="42">
        <v>417</v>
      </c>
      <c r="F29" s="42">
        <v>371</v>
      </c>
      <c r="G29" s="42">
        <v>788</v>
      </c>
      <c r="I29" s="3"/>
    </row>
    <row r="30" spans="1:9" s="1" customFormat="1" ht="32.1" customHeight="1" thickBot="1">
      <c r="A30" s="51" t="s">
        <v>71</v>
      </c>
      <c r="B30" s="27" t="s">
        <v>26</v>
      </c>
      <c r="C30" s="6"/>
      <c r="D30" s="6"/>
      <c r="E30" s="42">
        <v>21</v>
      </c>
      <c r="F30" s="42">
        <v>25</v>
      </c>
      <c r="G30" s="42">
        <v>46</v>
      </c>
      <c r="I30" s="3"/>
    </row>
    <row r="31" spans="1:9" s="1" customFormat="1" ht="32.1" customHeight="1" thickTop="1">
      <c r="A31" s="51" t="s">
        <v>55</v>
      </c>
      <c r="B31" s="47" t="s">
        <v>27</v>
      </c>
      <c r="C31" s="28"/>
      <c r="D31" s="28"/>
      <c r="E31" s="188">
        <v>19694</v>
      </c>
      <c r="F31" s="188">
        <v>57990</v>
      </c>
      <c r="G31" s="188">
        <v>77684</v>
      </c>
      <c r="I31" s="3"/>
    </row>
    <row r="32" spans="1:9" s="1" customFormat="1" ht="32.1" customHeight="1">
      <c r="A32" s="51" t="s">
        <v>56</v>
      </c>
      <c r="B32" s="18" t="s">
        <v>5</v>
      </c>
      <c r="C32" s="6"/>
      <c r="D32" s="6"/>
      <c r="E32" s="182">
        <v>73</v>
      </c>
      <c r="F32" s="182">
        <v>144</v>
      </c>
      <c r="G32" s="182">
        <v>217</v>
      </c>
      <c r="I32" s="3"/>
    </row>
    <row r="33" spans="1:256" s="1" customFormat="1" ht="32.1" customHeight="1">
      <c r="A33" s="51" t="s">
        <v>57</v>
      </c>
      <c r="B33" s="21" t="s">
        <v>6</v>
      </c>
      <c r="C33" s="8"/>
      <c r="D33" s="6"/>
      <c r="E33" s="182">
        <v>128</v>
      </c>
      <c r="F33" s="182">
        <v>69</v>
      </c>
      <c r="G33" s="182">
        <v>197</v>
      </c>
      <c r="I33" s="3"/>
    </row>
    <row r="34" spans="1:256" s="1" customFormat="1" ht="32.1" customHeight="1">
      <c r="A34" s="51" t="s">
        <v>58</v>
      </c>
      <c r="B34" s="21" t="s">
        <v>7</v>
      </c>
      <c r="C34" s="8"/>
      <c r="D34" s="6"/>
      <c r="E34" s="182">
        <v>348</v>
      </c>
      <c r="F34" s="182">
        <v>390</v>
      </c>
      <c r="G34" s="182">
        <v>738</v>
      </c>
      <c r="I34" s="3"/>
    </row>
    <row r="35" spans="1:256" s="1" customFormat="1" ht="32.1" customHeight="1">
      <c r="A35" s="51" t="s">
        <v>59</v>
      </c>
      <c r="B35" s="21" t="s">
        <v>8</v>
      </c>
      <c r="C35" s="8"/>
      <c r="D35" s="6"/>
      <c r="E35" s="182">
        <v>364</v>
      </c>
      <c r="F35" s="182">
        <v>497</v>
      </c>
      <c r="G35" s="182">
        <v>861</v>
      </c>
      <c r="I35" s="3"/>
    </row>
    <row r="36" spans="1:256" s="1" customFormat="1" ht="32.1" customHeight="1">
      <c r="A36" s="51" t="s">
        <v>60</v>
      </c>
      <c r="B36" s="21" t="s">
        <v>9</v>
      </c>
      <c r="C36" s="8"/>
      <c r="D36" s="6"/>
      <c r="E36" s="182">
        <v>184</v>
      </c>
      <c r="F36" s="182">
        <v>284</v>
      </c>
      <c r="G36" s="182">
        <v>468</v>
      </c>
      <c r="I36" s="3"/>
    </row>
    <row r="37" spans="1:256" s="1" customFormat="1" ht="32.1" customHeight="1">
      <c r="A37" s="51" t="s">
        <v>61</v>
      </c>
      <c r="B37" s="21" t="s">
        <v>11</v>
      </c>
      <c r="C37" s="8"/>
      <c r="D37" s="6"/>
      <c r="E37" s="182">
        <v>15</v>
      </c>
      <c r="F37" s="182">
        <v>17</v>
      </c>
      <c r="G37" s="182">
        <v>32</v>
      </c>
      <c r="I37" s="3"/>
    </row>
    <row r="38" spans="1:256" s="1" customFormat="1" ht="32.1" customHeight="1">
      <c r="A38" s="51" t="s">
        <v>62</v>
      </c>
      <c r="B38" s="21" t="s">
        <v>12</v>
      </c>
      <c r="C38" s="8"/>
      <c r="D38" s="6"/>
      <c r="E38" s="182">
        <v>459</v>
      </c>
      <c r="F38" s="182">
        <v>502</v>
      </c>
      <c r="G38" s="182">
        <v>961</v>
      </c>
      <c r="I38" s="3"/>
    </row>
    <row r="39" spans="1:256" s="1" customFormat="1" ht="32.1" customHeight="1">
      <c r="A39" s="52" t="s">
        <v>63</v>
      </c>
      <c r="B39" s="21" t="s">
        <v>28</v>
      </c>
      <c r="C39" s="8"/>
      <c r="D39" s="6"/>
      <c r="E39" s="182">
        <v>771</v>
      </c>
      <c r="F39" s="182">
        <v>1284</v>
      </c>
      <c r="G39" s="182">
        <v>2055</v>
      </c>
      <c r="I39" s="3"/>
    </row>
    <row r="40" spans="1:256" s="1" customFormat="1" ht="32.1" customHeight="1">
      <c r="A40" s="52" t="s">
        <v>64</v>
      </c>
      <c r="B40" s="21" t="s">
        <v>14</v>
      </c>
      <c r="C40" s="8"/>
      <c r="D40" s="6"/>
      <c r="E40" s="182">
        <v>1842</v>
      </c>
      <c r="F40" s="182">
        <v>1713</v>
      </c>
      <c r="G40" s="182">
        <v>3555</v>
      </c>
      <c r="I40" s="3"/>
    </row>
    <row r="41" spans="1:256" s="1" customFormat="1" ht="32.1" customHeight="1">
      <c r="A41" s="51" t="s">
        <v>65</v>
      </c>
      <c r="B41" s="21" t="s">
        <v>20</v>
      </c>
      <c r="C41" s="8"/>
      <c r="D41" s="6"/>
      <c r="E41" s="182">
        <v>357</v>
      </c>
      <c r="F41" s="182">
        <v>496</v>
      </c>
      <c r="G41" s="182">
        <v>853</v>
      </c>
      <c r="I41" s="3"/>
    </row>
    <row r="42" spans="1:256" s="1" customFormat="1" ht="32.1" customHeight="1">
      <c r="A42" s="51" t="s">
        <v>215</v>
      </c>
      <c r="B42" s="21" t="s">
        <v>216</v>
      </c>
      <c r="C42" s="8"/>
      <c r="D42" s="6"/>
      <c r="E42" s="182">
        <v>7914</v>
      </c>
      <c r="F42" s="182">
        <v>34046</v>
      </c>
      <c r="G42" s="182">
        <v>41960</v>
      </c>
      <c r="I42" s="3"/>
    </row>
    <row r="43" spans="1:256" s="1" customFormat="1" ht="32.1" customHeight="1" thickBot="1">
      <c r="A43" s="51" t="s">
        <v>217</v>
      </c>
      <c r="B43" s="27" t="s">
        <v>88</v>
      </c>
      <c r="C43" s="25"/>
      <c r="D43" s="25"/>
      <c r="E43" s="182">
        <v>7239</v>
      </c>
      <c r="F43" s="182">
        <v>18548</v>
      </c>
      <c r="G43" s="182">
        <v>25787</v>
      </c>
      <c r="I43" s="3"/>
    </row>
    <row r="44" spans="1:256" s="1" customFormat="1" ht="32.1" customHeight="1" thickTop="1" thickBot="1">
      <c r="A44" s="51" t="s">
        <v>66</v>
      </c>
      <c r="B44" s="43" t="s">
        <v>29</v>
      </c>
      <c r="C44" s="44"/>
      <c r="D44" s="44"/>
      <c r="E44" s="190">
        <v>3546</v>
      </c>
      <c r="F44" s="190">
        <v>3563</v>
      </c>
      <c r="G44" s="190">
        <v>7109</v>
      </c>
      <c r="I44" s="13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</row>
    <row r="45" spans="1:256" s="1" customFormat="1" ht="32.1" customHeight="1" thickTop="1">
      <c r="A45" s="51" t="s">
        <v>67</v>
      </c>
      <c r="B45" s="47" t="s">
        <v>30</v>
      </c>
      <c r="C45" s="48"/>
      <c r="D45" s="48"/>
      <c r="E45" s="192">
        <v>6489</v>
      </c>
      <c r="F45" s="192">
        <v>4621</v>
      </c>
      <c r="G45" s="192">
        <v>11110</v>
      </c>
      <c r="I45" s="13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</row>
    <row r="46" spans="1:256" s="1" customFormat="1" ht="32.1" customHeight="1" thickBot="1">
      <c r="A46" s="51"/>
      <c r="B46" s="30" t="s">
        <v>31</v>
      </c>
      <c r="C46" s="31"/>
      <c r="D46" s="31"/>
      <c r="E46" s="180"/>
      <c r="F46" s="180"/>
      <c r="G46" s="193"/>
      <c r="I46" s="13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</row>
    <row r="47" spans="1:256" s="1" customFormat="1" ht="32.1" customHeight="1" thickTop="1">
      <c r="A47" s="51" t="s">
        <v>68</v>
      </c>
      <c r="B47" s="32" t="s">
        <v>32</v>
      </c>
      <c r="C47" s="33"/>
      <c r="D47" s="33"/>
      <c r="E47" s="181">
        <v>7400</v>
      </c>
      <c r="F47" s="181">
        <v>1224</v>
      </c>
      <c r="G47" s="181">
        <v>8624</v>
      </c>
      <c r="I47" s="13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</row>
    <row r="48" spans="1:256" s="1" customFormat="1" ht="32.1" customHeight="1">
      <c r="A48" s="51" t="s">
        <v>69</v>
      </c>
      <c r="B48" s="21" t="s">
        <v>33</v>
      </c>
      <c r="C48" s="8"/>
      <c r="D48" s="6"/>
      <c r="E48" s="42">
        <v>3748</v>
      </c>
      <c r="F48" s="42">
        <v>521</v>
      </c>
      <c r="G48" s="42">
        <v>4269</v>
      </c>
      <c r="I48" s="3"/>
    </row>
    <row r="49" spans="1:9" s="1" customFormat="1" ht="32.1" customHeight="1" thickBot="1">
      <c r="A49" s="51" t="s">
        <v>70</v>
      </c>
      <c r="B49" s="27" t="s">
        <v>34</v>
      </c>
      <c r="C49" s="8"/>
      <c r="D49" s="6"/>
      <c r="E49" s="42">
        <v>3652</v>
      </c>
      <c r="F49" s="42">
        <v>703</v>
      </c>
      <c r="G49" s="42">
        <v>4355</v>
      </c>
      <c r="I49" s="3"/>
    </row>
    <row r="50" spans="1:9" s="1" customFormat="1" ht="27" thickTop="1">
      <c r="B50" s="8"/>
      <c r="C50" s="8"/>
      <c r="D50" s="8"/>
      <c r="E50" s="34"/>
      <c r="F50" s="34"/>
      <c r="G50" s="34"/>
      <c r="I50" s="3"/>
    </row>
    <row r="51" spans="1:9" s="36" customFormat="1" ht="26.25">
      <c r="B51" s="37"/>
      <c r="C51" s="37"/>
      <c r="D51" s="37"/>
      <c r="E51" s="38"/>
      <c r="F51" s="35" t="s">
        <v>210</v>
      </c>
      <c r="G51" s="194">
        <v>39890</v>
      </c>
      <c r="H51" s="1"/>
      <c r="I51" s="39"/>
    </row>
    <row r="52" spans="1:9" s="36" customFormat="1" ht="25.5">
      <c r="H52" s="1"/>
      <c r="I52" s="39"/>
    </row>
    <row r="53" spans="1:9" s="1" customFormat="1" ht="26.25">
      <c r="B53" s="40"/>
      <c r="C53" s="8"/>
      <c r="D53" s="8"/>
      <c r="E53" s="6"/>
      <c r="F53" s="6"/>
      <c r="G53" s="6"/>
      <c r="I53" s="3"/>
    </row>
    <row r="54" spans="1:9" s="1" customFormat="1" ht="26.25">
      <c r="B54" s="41"/>
      <c r="C54" s="8"/>
      <c r="D54" s="8"/>
      <c r="E54" s="6"/>
      <c r="F54" s="6"/>
      <c r="G54" s="6"/>
      <c r="I54" s="3"/>
    </row>
  </sheetData>
  <sheetProtection selectLockedCells="1"/>
  <printOptions horizontalCentered="1"/>
  <pageMargins left="0.49" right="0.28000000000000003" top="0.25" bottom="0.22" header="0.25" footer="0.2"/>
  <pageSetup paperSize="9" scale="47"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V54"/>
  <sheetViews>
    <sheetView zoomScale="50" zoomScaleNormal="50" zoomScaleSheetLayoutView="25" workbookViewId="0">
      <selection activeCell="A44" sqref="A44"/>
    </sheetView>
  </sheetViews>
  <sheetFormatPr defaultColWidth="90.28515625" defaultRowHeight="12.75"/>
  <cols>
    <col min="1" max="1" width="9.140625" customWidth="1"/>
    <col min="2" max="2" width="132.140625" customWidth="1"/>
    <col min="3" max="4" width="20.28515625" hidden="1" customWidth="1"/>
    <col min="5" max="56" width="20.28515625" customWidth="1"/>
  </cols>
  <sheetData>
    <row r="1" spans="1:256" s="1" customFormat="1" ht="25.5">
      <c r="B1" s="2"/>
      <c r="E1" s="3"/>
      <c r="F1" s="3"/>
      <c r="G1" s="3"/>
      <c r="I1" s="3"/>
    </row>
    <row r="2" spans="1:256" s="1" customFormat="1" ht="25.5">
      <c r="B2" s="2"/>
      <c r="E2" s="3"/>
      <c r="F2" s="3"/>
      <c r="G2" s="3"/>
      <c r="I2" s="3"/>
    </row>
    <row r="3" spans="1:256" s="1" customFormat="1" ht="30">
      <c r="B3" s="179" t="s">
        <v>246</v>
      </c>
      <c r="C3" s="5"/>
      <c r="D3" s="5"/>
      <c r="E3" s="6"/>
      <c r="F3" s="6"/>
      <c r="G3" s="6"/>
      <c r="I3" s="3"/>
    </row>
    <row r="4" spans="1:256" s="1" customFormat="1" ht="30">
      <c r="B4" s="4"/>
      <c r="C4" s="5"/>
      <c r="D4" s="5"/>
      <c r="E4" s="6"/>
      <c r="F4" s="6"/>
      <c r="G4" s="6"/>
      <c r="I4" s="3"/>
    </row>
    <row r="5" spans="1:256" s="1" customFormat="1" ht="31.5" thickBot="1">
      <c r="B5" s="7"/>
      <c r="C5" s="8"/>
      <c r="D5" s="8"/>
      <c r="E5" s="6"/>
      <c r="F5" s="6"/>
      <c r="G5" s="6"/>
      <c r="I5" s="3"/>
    </row>
    <row r="6" spans="1:256" s="1" customFormat="1" ht="35.25" customHeight="1" thickTop="1" thickBot="1">
      <c r="B6" s="8"/>
      <c r="C6" s="8"/>
      <c r="D6" s="8"/>
      <c r="E6" s="9" t="s">
        <v>0</v>
      </c>
      <c r="F6" s="9" t="s">
        <v>1</v>
      </c>
      <c r="G6" s="9" t="s">
        <v>2</v>
      </c>
      <c r="I6" s="3"/>
    </row>
    <row r="7" spans="1:256" s="1" customFormat="1" ht="32.1" customHeight="1" thickTop="1" thickBot="1">
      <c r="B7" s="10" t="s">
        <v>3</v>
      </c>
      <c r="C7" s="11"/>
      <c r="D7" s="11"/>
      <c r="E7" s="180">
        <v>78043</v>
      </c>
      <c r="F7" s="180">
        <v>143499</v>
      </c>
      <c r="G7" s="180">
        <v>221542</v>
      </c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</row>
    <row r="8" spans="1:256" s="1" customFormat="1" ht="32.1" customHeight="1" thickTop="1">
      <c r="A8" s="51" t="s">
        <v>35</v>
      </c>
      <c r="B8" s="15" t="s">
        <v>4</v>
      </c>
      <c r="C8" s="2"/>
      <c r="D8" s="16"/>
      <c r="E8" s="181">
        <v>40929</v>
      </c>
      <c r="F8" s="181">
        <v>75848</v>
      </c>
      <c r="G8" s="181">
        <v>116777</v>
      </c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</row>
    <row r="9" spans="1:256" s="1" customFormat="1" ht="32.1" customHeight="1">
      <c r="A9" s="51" t="s">
        <v>36</v>
      </c>
      <c r="B9" s="18" t="s">
        <v>5</v>
      </c>
      <c r="C9" s="2"/>
      <c r="D9" s="16"/>
      <c r="E9" s="182">
        <v>159</v>
      </c>
      <c r="F9" s="182">
        <v>212</v>
      </c>
      <c r="G9" s="182">
        <v>371</v>
      </c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</row>
    <row r="10" spans="1:256" s="1" customFormat="1" ht="32.1" customHeight="1">
      <c r="A10" s="51" t="s">
        <v>37</v>
      </c>
      <c r="B10" s="21" t="s">
        <v>6</v>
      </c>
      <c r="C10" s="8"/>
      <c r="D10" s="6"/>
      <c r="E10" s="182">
        <v>2580</v>
      </c>
      <c r="F10" s="182">
        <v>1536</v>
      </c>
      <c r="G10" s="182">
        <v>4116</v>
      </c>
      <c r="I10" s="3"/>
    </row>
    <row r="11" spans="1:256" s="1" customFormat="1" ht="32.1" customHeight="1">
      <c r="A11" s="51" t="s">
        <v>38</v>
      </c>
      <c r="B11" s="21" t="s">
        <v>7</v>
      </c>
      <c r="C11" s="8"/>
      <c r="D11" s="6"/>
      <c r="E11" s="182">
        <v>252</v>
      </c>
      <c r="F11" s="182">
        <v>186</v>
      </c>
      <c r="G11" s="182">
        <v>438</v>
      </c>
      <c r="I11" s="3"/>
    </row>
    <row r="12" spans="1:256" s="1" customFormat="1" ht="32.1" customHeight="1">
      <c r="A12" s="52" t="s">
        <v>39</v>
      </c>
      <c r="B12" s="21" t="s">
        <v>8</v>
      </c>
      <c r="C12" s="8"/>
      <c r="D12" s="6"/>
      <c r="E12" s="182">
        <v>343</v>
      </c>
      <c r="F12" s="182">
        <v>400</v>
      </c>
      <c r="G12" s="182">
        <v>743</v>
      </c>
      <c r="I12" s="3"/>
    </row>
    <row r="13" spans="1:256" s="1" customFormat="1" ht="32.1" customHeight="1">
      <c r="A13" s="52" t="s">
        <v>40</v>
      </c>
      <c r="B13" s="21" t="s">
        <v>9</v>
      </c>
      <c r="C13" s="8"/>
      <c r="D13" s="6"/>
      <c r="E13" s="182">
        <v>272</v>
      </c>
      <c r="F13" s="182">
        <v>416</v>
      </c>
      <c r="G13" s="182">
        <v>688</v>
      </c>
      <c r="I13" s="3"/>
    </row>
    <row r="14" spans="1:256" s="1" customFormat="1" ht="32.1" customHeight="1">
      <c r="A14" s="51" t="s">
        <v>41</v>
      </c>
      <c r="B14" s="22" t="s">
        <v>10</v>
      </c>
      <c r="C14" s="8"/>
      <c r="D14" s="6"/>
      <c r="E14" s="182">
        <v>1430</v>
      </c>
      <c r="F14" s="182">
        <v>1370</v>
      </c>
      <c r="G14" s="182">
        <v>2800</v>
      </c>
      <c r="I14" s="3"/>
    </row>
    <row r="15" spans="1:256" s="1" customFormat="1" ht="32.1" customHeight="1">
      <c r="A15" s="51" t="s">
        <v>42</v>
      </c>
      <c r="B15" s="21" t="s">
        <v>11</v>
      </c>
      <c r="C15" s="8"/>
      <c r="D15" s="6"/>
      <c r="E15" s="182">
        <v>1697</v>
      </c>
      <c r="F15" s="182">
        <v>1591</v>
      </c>
      <c r="G15" s="182">
        <v>3288</v>
      </c>
      <c r="I15" s="3"/>
    </row>
    <row r="16" spans="1:256" s="1" customFormat="1" ht="32.1" customHeight="1">
      <c r="A16" s="51" t="s">
        <v>43</v>
      </c>
      <c r="B16" s="21" t="s">
        <v>12</v>
      </c>
      <c r="C16" s="8"/>
      <c r="D16" s="6"/>
      <c r="E16" s="182">
        <v>615</v>
      </c>
      <c r="F16" s="182">
        <v>1219</v>
      </c>
      <c r="G16" s="182">
        <v>1834</v>
      </c>
      <c r="I16" s="3"/>
    </row>
    <row r="17" spans="1:9" s="1" customFormat="1" ht="32.1" customHeight="1">
      <c r="A17" s="51" t="s">
        <v>44</v>
      </c>
      <c r="B17" s="21" t="s">
        <v>13</v>
      </c>
      <c r="C17" s="8"/>
      <c r="D17" s="6"/>
      <c r="E17" s="182">
        <v>3673</v>
      </c>
      <c r="F17" s="182">
        <v>1006</v>
      </c>
      <c r="G17" s="182">
        <v>4679</v>
      </c>
      <c r="I17" s="3"/>
    </row>
    <row r="18" spans="1:9" s="1" customFormat="1" ht="32.1" customHeight="1">
      <c r="A18" s="51" t="s">
        <v>45</v>
      </c>
      <c r="B18" s="21" t="s">
        <v>14</v>
      </c>
      <c r="C18" s="8"/>
      <c r="D18" s="6"/>
      <c r="E18" s="182">
        <v>3092</v>
      </c>
      <c r="F18" s="182">
        <v>5057</v>
      </c>
      <c r="G18" s="182">
        <v>8149</v>
      </c>
      <c r="I18" s="3"/>
    </row>
    <row r="19" spans="1:9" s="1" customFormat="1" ht="32.1" customHeight="1">
      <c r="A19" s="51" t="s">
        <v>46</v>
      </c>
      <c r="B19" s="21" t="s">
        <v>15</v>
      </c>
      <c r="C19" s="8"/>
      <c r="D19" s="6"/>
      <c r="E19" s="182">
        <v>532</v>
      </c>
      <c r="F19" s="182">
        <v>502</v>
      </c>
      <c r="G19" s="182">
        <v>1034</v>
      </c>
      <c r="I19" s="3"/>
    </row>
    <row r="20" spans="1:9" s="1" customFormat="1" ht="32.1" customHeight="1">
      <c r="A20" s="51"/>
      <c r="B20" s="53" t="s">
        <v>16</v>
      </c>
      <c r="C20" s="8"/>
      <c r="D20" s="6"/>
      <c r="E20" s="185">
        <v>14645</v>
      </c>
      <c r="F20" s="185">
        <v>13495</v>
      </c>
      <c r="G20" s="186">
        <v>28140</v>
      </c>
      <c r="I20" s="3"/>
    </row>
    <row r="21" spans="1:9" s="1" customFormat="1" ht="32.1" customHeight="1">
      <c r="A21" s="51" t="s">
        <v>47</v>
      </c>
      <c r="B21" s="21" t="s">
        <v>17</v>
      </c>
      <c r="C21" s="8"/>
      <c r="D21" s="6"/>
      <c r="E21" s="42">
        <v>1993</v>
      </c>
      <c r="F21" s="42">
        <v>197</v>
      </c>
      <c r="G21" s="42">
        <v>2190</v>
      </c>
      <c r="I21" s="3"/>
    </row>
    <row r="22" spans="1:9" s="1" customFormat="1" ht="32.1" customHeight="1">
      <c r="A22" s="51" t="s">
        <v>48</v>
      </c>
      <c r="B22" s="21" t="s">
        <v>18</v>
      </c>
      <c r="C22" s="8"/>
      <c r="D22" s="6"/>
      <c r="E22" s="42">
        <v>81</v>
      </c>
      <c r="F22" s="42">
        <v>64</v>
      </c>
      <c r="G22" s="42">
        <v>145</v>
      </c>
      <c r="I22" s="3"/>
    </row>
    <row r="23" spans="1:9" s="1" customFormat="1" ht="32.1" customHeight="1">
      <c r="A23" s="51" t="s">
        <v>49</v>
      </c>
      <c r="B23" s="21" t="s">
        <v>19</v>
      </c>
      <c r="C23" s="8"/>
      <c r="D23" s="6"/>
      <c r="E23" s="42">
        <v>219</v>
      </c>
      <c r="F23" s="42">
        <v>136</v>
      </c>
      <c r="G23" s="42">
        <v>355</v>
      </c>
      <c r="I23" s="3"/>
    </row>
    <row r="24" spans="1:9" s="1" customFormat="1" ht="32.1" customHeight="1">
      <c r="A24" s="51" t="s">
        <v>50</v>
      </c>
      <c r="B24" s="21" t="s">
        <v>20</v>
      </c>
      <c r="C24" s="8"/>
      <c r="D24" s="6"/>
      <c r="E24" s="42">
        <v>829</v>
      </c>
      <c r="F24" s="42">
        <v>1237</v>
      </c>
      <c r="G24" s="42">
        <v>2066</v>
      </c>
      <c r="I24" s="3"/>
    </row>
    <row r="25" spans="1:9" s="1" customFormat="1" ht="32.1" customHeight="1">
      <c r="A25" s="51" t="s">
        <v>213</v>
      </c>
      <c r="B25" s="21" t="s">
        <v>21</v>
      </c>
      <c r="C25" s="8"/>
      <c r="D25" s="6"/>
      <c r="E25" s="42">
        <v>8</v>
      </c>
      <c r="F25" s="42">
        <v>15</v>
      </c>
      <c r="G25" s="42">
        <v>23</v>
      </c>
      <c r="I25" s="3"/>
    </row>
    <row r="26" spans="1:9" s="1" customFormat="1" ht="32.1" customHeight="1">
      <c r="A26" s="51" t="s">
        <v>51</v>
      </c>
      <c r="B26" s="21" t="s">
        <v>22</v>
      </c>
      <c r="C26" s="8"/>
      <c r="D26" s="6"/>
      <c r="E26" s="42">
        <v>1445</v>
      </c>
      <c r="F26" s="42">
        <v>322</v>
      </c>
      <c r="G26" s="42">
        <v>1767</v>
      </c>
      <c r="I26" s="3"/>
    </row>
    <row r="27" spans="1:9" s="1" customFormat="1" ht="32.1" customHeight="1">
      <c r="A27" s="51" t="s">
        <v>52</v>
      </c>
      <c r="B27" s="21" t="s">
        <v>23</v>
      </c>
      <c r="C27" s="6"/>
      <c r="D27" s="6"/>
      <c r="E27" s="42">
        <v>8487</v>
      </c>
      <c r="F27" s="42">
        <v>3991</v>
      </c>
      <c r="G27" s="42">
        <v>12478</v>
      </c>
      <c r="I27" s="3"/>
    </row>
    <row r="28" spans="1:9" s="1" customFormat="1" ht="32.1" customHeight="1">
      <c r="A28" s="51" t="s">
        <v>53</v>
      </c>
      <c r="B28" s="21" t="s">
        <v>24</v>
      </c>
      <c r="C28" s="6"/>
      <c r="D28" s="6"/>
      <c r="E28" s="42">
        <v>12784</v>
      </c>
      <c r="F28" s="42">
        <v>56011</v>
      </c>
      <c r="G28" s="42">
        <v>68795</v>
      </c>
      <c r="I28" s="3"/>
    </row>
    <row r="29" spans="1:9" s="1" customFormat="1" ht="32.1" customHeight="1">
      <c r="A29" s="51" t="s">
        <v>54</v>
      </c>
      <c r="B29" s="21" t="s">
        <v>25</v>
      </c>
      <c r="C29" s="6"/>
      <c r="D29" s="6"/>
      <c r="E29" s="42">
        <v>418</v>
      </c>
      <c r="F29" s="42">
        <v>355</v>
      </c>
      <c r="G29" s="42">
        <v>773</v>
      </c>
      <c r="I29" s="3"/>
    </row>
    <row r="30" spans="1:9" s="1" customFormat="1" ht="32.1" customHeight="1" thickBot="1">
      <c r="A30" s="51" t="s">
        <v>71</v>
      </c>
      <c r="B30" s="27" t="s">
        <v>26</v>
      </c>
      <c r="C30" s="6"/>
      <c r="D30" s="6"/>
      <c r="E30" s="42">
        <v>20</v>
      </c>
      <c r="F30" s="42">
        <v>25</v>
      </c>
      <c r="G30" s="42">
        <v>45</v>
      </c>
      <c r="I30" s="3"/>
    </row>
    <row r="31" spans="1:9" s="1" customFormat="1" ht="32.1" customHeight="1" thickTop="1">
      <c r="A31" s="51" t="s">
        <v>55</v>
      </c>
      <c r="B31" s="47" t="s">
        <v>27</v>
      </c>
      <c r="C31" s="28"/>
      <c r="D31" s="28"/>
      <c r="E31" s="188">
        <v>19665</v>
      </c>
      <c r="F31" s="188">
        <v>58122</v>
      </c>
      <c r="G31" s="188">
        <v>77787</v>
      </c>
      <c r="I31" s="3"/>
    </row>
    <row r="32" spans="1:9" s="1" customFormat="1" ht="32.1" customHeight="1">
      <c r="A32" s="51" t="s">
        <v>56</v>
      </c>
      <c r="B32" s="18" t="s">
        <v>5</v>
      </c>
      <c r="C32" s="6"/>
      <c r="D32" s="6"/>
      <c r="E32" s="182">
        <v>78</v>
      </c>
      <c r="F32" s="182">
        <v>145</v>
      </c>
      <c r="G32" s="182">
        <v>223</v>
      </c>
      <c r="I32" s="3"/>
    </row>
    <row r="33" spans="1:256" s="1" customFormat="1" ht="32.1" customHeight="1">
      <c r="A33" s="51" t="s">
        <v>57</v>
      </c>
      <c r="B33" s="21" t="s">
        <v>6</v>
      </c>
      <c r="C33" s="8"/>
      <c r="D33" s="6"/>
      <c r="E33" s="182">
        <v>128</v>
      </c>
      <c r="F33" s="182">
        <v>68</v>
      </c>
      <c r="G33" s="182">
        <v>196</v>
      </c>
      <c r="I33" s="3"/>
    </row>
    <row r="34" spans="1:256" s="1" customFormat="1" ht="32.1" customHeight="1">
      <c r="A34" s="51" t="s">
        <v>58</v>
      </c>
      <c r="B34" s="21" t="s">
        <v>7</v>
      </c>
      <c r="C34" s="8"/>
      <c r="D34" s="6"/>
      <c r="E34" s="182">
        <v>337</v>
      </c>
      <c r="F34" s="182">
        <v>394</v>
      </c>
      <c r="G34" s="182">
        <v>731</v>
      </c>
      <c r="I34" s="3"/>
    </row>
    <row r="35" spans="1:256" s="1" customFormat="1" ht="32.1" customHeight="1">
      <c r="A35" s="51" t="s">
        <v>59</v>
      </c>
      <c r="B35" s="21" t="s">
        <v>8</v>
      </c>
      <c r="C35" s="8"/>
      <c r="D35" s="6"/>
      <c r="E35" s="182">
        <v>354</v>
      </c>
      <c r="F35" s="182">
        <v>490</v>
      </c>
      <c r="G35" s="182">
        <v>844</v>
      </c>
      <c r="I35" s="3"/>
    </row>
    <row r="36" spans="1:256" s="1" customFormat="1" ht="32.1" customHeight="1">
      <c r="A36" s="51" t="s">
        <v>60</v>
      </c>
      <c r="B36" s="21" t="s">
        <v>9</v>
      </c>
      <c r="C36" s="8"/>
      <c r="D36" s="6"/>
      <c r="E36" s="182">
        <v>179</v>
      </c>
      <c r="F36" s="182">
        <v>277</v>
      </c>
      <c r="G36" s="182">
        <v>456</v>
      </c>
      <c r="I36" s="3"/>
    </row>
    <row r="37" spans="1:256" s="1" customFormat="1" ht="32.1" customHeight="1">
      <c r="A37" s="51" t="s">
        <v>61</v>
      </c>
      <c r="B37" s="21" t="s">
        <v>11</v>
      </c>
      <c r="C37" s="8"/>
      <c r="D37" s="6"/>
      <c r="E37" s="182">
        <v>15</v>
      </c>
      <c r="F37" s="182">
        <v>16</v>
      </c>
      <c r="G37" s="182">
        <v>31</v>
      </c>
      <c r="I37" s="3"/>
    </row>
    <row r="38" spans="1:256" s="1" customFormat="1" ht="32.1" customHeight="1">
      <c r="A38" s="51" t="s">
        <v>62</v>
      </c>
      <c r="B38" s="21" t="s">
        <v>12</v>
      </c>
      <c r="C38" s="8"/>
      <c r="D38" s="6"/>
      <c r="E38" s="182">
        <v>448</v>
      </c>
      <c r="F38" s="182">
        <v>492</v>
      </c>
      <c r="G38" s="182">
        <v>940</v>
      </c>
      <c r="I38" s="3"/>
    </row>
    <row r="39" spans="1:256" s="1" customFormat="1" ht="32.1" customHeight="1">
      <c r="A39" s="52" t="s">
        <v>63</v>
      </c>
      <c r="B39" s="21" t="s">
        <v>28</v>
      </c>
      <c r="C39" s="8"/>
      <c r="D39" s="6"/>
      <c r="E39" s="182">
        <v>727</v>
      </c>
      <c r="F39" s="182">
        <v>1253</v>
      </c>
      <c r="G39" s="182">
        <v>1980</v>
      </c>
      <c r="I39" s="3"/>
    </row>
    <row r="40" spans="1:256" s="1" customFormat="1" ht="32.1" customHeight="1">
      <c r="A40" s="52" t="s">
        <v>64</v>
      </c>
      <c r="B40" s="21" t="s">
        <v>14</v>
      </c>
      <c r="C40" s="8"/>
      <c r="D40" s="6"/>
      <c r="E40" s="182">
        <v>1849</v>
      </c>
      <c r="F40" s="182">
        <v>1712</v>
      </c>
      <c r="G40" s="182">
        <v>3561</v>
      </c>
      <c r="I40" s="3"/>
    </row>
    <row r="41" spans="1:256" s="1" customFormat="1" ht="32.1" customHeight="1">
      <c r="A41" s="51" t="s">
        <v>65</v>
      </c>
      <c r="B41" s="21" t="s">
        <v>20</v>
      </c>
      <c r="C41" s="8"/>
      <c r="D41" s="6"/>
      <c r="E41" s="182">
        <v>347</v>
      </c>
      <c r="F41" s="182">
        <v>488</v>
      </c>
      <c r="G41" s="182">
        <v>835</v>
      </c>
      <c r="I41" s="3"/>
    </row>
    <row r="42" spans="1:256" s="1" customFormat="1" ht="32.1" customHeight="1">
      <c r="A42" s="51" t="s">
        <v>215</v>
      </c>
      <c r="B42" s="21" t="s">
        <v>216</v>
      </c>
      <c r="C42" s="8"/>
      <c r="D42" s="6"/>
      <c r="E42" s="182">
        <v>7863</v>
      </c>
      <c r="F42" s="182">
        <v>33933</v>
      </c>
      <c r="G42" s="182">
        <v>41796</v>
      </c>
      <c r="I42" s="3"/>
    </row>
    <row r="43" spans="1:256" s="1" customFormat="1" ht="32.1" customHeight="1" thickBot="1">
      <c r="A43" s="51" t="s">
        <v>217</v>
      </c>
      <c r="B43" s="27" t="s">
        <v>88</v>
      </c>
      <c r="C43" s="25"/>
      <c r="D43" s="25"/>
      <c r="E43" s="182">
        <v>7340</v>
      </c>
      <c r="F43" s="182">
        <v>18854</v>
      </c>
      <c r="G43" s="182">
        <v>26194</v>
      </c>
      <c r="I43" s="3"/>
    </row>
    <row r="44" spans="1:256" s="1" customFormat="1" ht="32.1" customHeight="1" thickTop="1" thickBot="1">
      <c r="A44" s="51" t="s">
        <v>66</v>
      </c>
      <c r="B44" s="43" t="s">
        <v>29</v>
      </c>
      <c r="C44" s="44"/>
      <c r="D44" s="44"/>
      <c r="E44" s="190">
        <v>3602</v>
      </c>
      <c r="F44" s="190">
        <v>3670</v>
      </c>
      <c r="G44" s="190">
        <v>7272</v>
      </c>
      <c r="I44" s="13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</row>
    <row r="45" spans="1:256" s="1" customFormat="1" ht="32.1" customHeight="1" thickTop="1">
      <c r="A45" s="51" t="s">
        <v>67</v>
      </c>
      <c r="B45" s="47" t="s">
        <v>30</v>
      </c>
      <c r="C45" s="48"/>
      <c r="D45" s="48"/>
      <c r="E45" s="192">
        <v>6491</v>
      </c>
      <c r="F45" s="192">
        <v>4635</v>
      </c>
      <c r="G45" s="192">
        <v>11126</v>
      </c>
      <c r="I45" s="13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</row>
    <row r="46" spans="1:256" s="1" customFormat="1" ht="32.1" customHeight="1" thickBot="1">
      <c r="A46" s="51"/>
      <c r="B46" s="30" t="s">
        <v>31</v>
      </c>
      <c r="C46" s="31"/>
      <c r="D46" s="31"/>
      <c r="E46" s="180"/>
      <c r="F46" s="180"/>
      <c r="G46" s="193"/>
      <c r="I46" s="13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</row>
    <row r="47" spans="1:256" s="1" customFormat="1" ht="32.1" customHeight="1" thickTop="1">
      <c r="A47" s="51" t="s">
        <v>68</v>
      </c>
      <c r="B47" s="32" t="s">
        <v>32</v>
      </c>
      <c r="C47" s="33"/>
      <c r="D47" s="33"/>
      <c r="E47" s="181">
        <v>7356</v>
      </c>
      <c r="F47" s="181">
        <v>1224</v>
      </c>
      <c r="G47" s="181">
        <v>8580</v>
      </c>
      <c r="I47" s="13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</row>
    <row r="48" spans="1:256" s="1" customFormat="1" ht="32.1" customHeight="1">
      <c r="A48" s="51" t="s">
        <v>69</v>
      </c>
      <c r="B48" s="21" t="s">
        <v>33</v>
      </c>
      <c r="C48" s="8"/>
      <c r="D48" s="6"/>
      <c r="E48" s="42">
        <v>3784</v>
      </c>
      <c r="F48" s="42">
        <v>546</v>
      </c>
      <c r="G48" s="42">
        <v>4330</v>
      </c>
      <c r="I48" s="3"/>
    </row>
    <row r="49" spans="1:9" s="1" customFormat="1" ht="32.1" customHeight="1" thickBot="1">
      <c r="A49" s="51" t="s">
        <v>70</v>
      </c>
      <c r="B49" s="27" t="s">
        <v>34</v>
      </c>
      <c r="C49" s="8"/>
      <c r="D49" s="6"/>
      <c r="E49" s="42">
        <v>3572</v>
      </c>
      <c r="F49" s="42">
        <v>678</v>
      </c>
      <c r="G49" s="42">
        <v>4250</v>
      </c>
      <c r="I49" s="3"/>
    </row>
    <row r="50" spans="1:9" s="1" customFormat="1" ht="27" thickTop="1">
      <c r="B50" s="8"/>
      <c r="C50" s="8"/>
      <c r="D50" s="8"/>
      <c r="E50" s="34"/>
      <c r="F50" s="34"/>
      <c r="G50" s="34"/>
      <c r="I50" s="3"/>
    </row>
    <row r="51" spans="1:9" s="36" customFormat="1" ht="26.25">
      <c r="B51" s="37"/>
      <c r="C51" s="37"/>
      <c r="D51" s="37"/>
      <c r="E51" s="38"/>
      <c r="F51" s="35" t="s">
        <v>210</v>
      </c>
      <c r="G51" s="194">
        <v>39890</v>
      </c>
      <c r="H51" s="1"/>
      <c r="I51" s="39"/>
    </row>
    <row r="52" spans="1:9" s="36" customFormat="1" ht="25.5">
      <c r="H52" s="1"/>
      <c r="I52" s="39"/>
    </row>
    <row r="53" spans="1:9" s="1" customFormat="1" ht="26.25">
      <c r="B53" s="40"/>
      <c r="C53" s="8"/>
      <c r="D53" s="8"/>
      <c r="E53" s="6"/>
      <c r="F53" s="6"/>
      <c r="G53" s="6"/>
      <c r="I53" s="3"/>
    </row>
    <row r="54" spans="1:9" s="1" customFormat="1" ht="26.25">
      <c r="B54" s="41"/>
      <c r="C54" s="8"/>
      <c r="D54" s="8"/>
      <c r="E54" s="6"/>
      <c r="F54" s="6"/>
      <c r="G54" s="6"/>
      <c r="I54" s="3"/>
    </row>
  </sheetData>
  <sheetProtection selectLockedCells="1"/>
  <printOptions horizontalCentered="1"/>
  <pageMargins left="0.49" right="0.28000000000000003" top="0.25" bottom="0.22" header="0.25" footer="0.2"/>
  <pageSetup paperSize="9" scale="47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V54"/>
  <sheetViews>
    <sheetView zoomScale="50" zoomScaleNormal="50" zoomScaleSheetLayoutView="25" workbookViewId="0">
      <selection activeCell="A44" sqref="A44"/>
    </sheetView>
  </sheetViews>
  <sheetFormatPr defaultColWidth="90.28515625" defaultRowHeight="12.75"/>
  <cols>
    <col min="1" max="1" width="9.140625" customWidth="1"/>
    <col min="2" max="2" width="132.140625" customWidth="1"/>
    <col min="3" max="4" width="20.28515625" hidden="1" customWidth="1"/>
    <col min="5" max="56" width="20.28515625" customWidth="1"/>
  </cols>
  <sheetData>
    <row r="1" spans="1:256" s="1" customFormat="1" ht="25.5">
      <c r="B1" s="2"/>
      <c r="E1" s="3"/>
      <c r="F1" s="3"/>
      <c r="G1" s="3"/>
      <c r="I1" s="3"/>
    </row>
    <row r="2" spans="1:256" s="1" customFormat="1" ht="25.5">
      <c r="B2" s="2"/>
      <c r="E2" s="3"/>
      <c r="F2" s="3"/>
      <c r="G2" s="3"/>
      <c r="I2" s="3"/>
    </row>
    <row r="3" spans="1:256" s="1" customFormat="1" ht="30">
      <c r="B3" s="179" t="s">
        <v>247</v>
      </c>
      <c r="C3" s="5"/>
      <c r="D3" s="5"/>
      <c r="E3" s="6"/>
      <c r="F3" s="6"/>
      <c r="G3" s="6"/>
      <c r="I3" s="3"/>
    </row>
    <row r="4" spans="1:256" s="1" customFormat="1" ht="30">
      <c r="B4" s="4"/>
      <c r="C4" s="5"/>
      <c r="D4" s="5"/>
      <c r="E4" s="6"/>
      <c r="F4" s="6"/>
      <c r="G4" s="6"/>
      <c r="I4" s="3"/>
    </row>
    <row r="5" spans="1:256" s="1" customFormat="1" ht="31.5" thickBot="1">
      <c r="B5" s="7"/>
      <c r="C5" s="8"/>
      <c r="D5" s="8"/>
      <c r="E5" s="6"/>
      <c r="F5" s="6"/>
      <c r="G5" s="6"/>
      <c r="I5" s="3"/>
    </row>
    <row r="6" spans="1:256" s="1" customFormat="1" ht="35.25" customHeight="1" thickTop="1" thickBot="1">
      <c r="B6" s="8"/>
      <c r="C6" s="8"/>
      <c r="D6" s="8"/>
      <c r="E6" s="9" t="s">
        <v>0</v>
      </c>
      <c r="F6" s="9" t="s">
        <v>1</v>
      </c>
      <c r="G6" s="9" t="s">
        <v>2</v>
      </c>
      <c r="I6" s="3"/>
    </row>
    <row r="7" spans="1:256" s="1" customFormat="1" ht="32.1" customHeight="1" thickTop="1" thickBot="1">
      <c r="B7" s="10" t="s">
        <v>3</v>
      </c>
      <c r="C7" s="11"/>
      <c r="D7" s="11"/>
      <c r="E7" s="180">
        <v>77782</v>
      </c>
      <c r="F7" s="180">
        <v>143198</v>
      </c>
      <c r="G7" s="180">
        <v>220980</v>
      </c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</row>
    <row r="8" spans="1:256" s="1" customFormat="1" ht="32.1" customHeight="1" thickTop="1">
      <c r="A8" s="51" t="s">
        <v>35</v>
      </c>
      <c r="B8" s="15" t="s">
        <v>4</v>
      </c>
      <c r="C8" s="2"/>
      <c r="D8" s="16"/>
      <c r="E8" s="181">
        <v>40977</v>
      </c>
      <c r="F8" s="181">
        <v>76243</v>
      </c>
      <c r="G8" s="181">
        <v>117220</v>
      </c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</row>
    <row r="9" spans="1:256" s="1" customFormat="1" ht="32.1" customHeight="1">
      <c r="A9" s="51" t="s">
        <v>36</v>
      </c>
      <c r="B9" s="18" t="s">
        <v>5</v>
      </c>
      <c r="C9" s="2"/>
      <c r="D9" s="16"/>
      <c r="E9" s="182">
        <v>157</v>
      </c>
      <c r="F9" s="182">
        <v>209</v>
      </c>
      <c r="G9" s="182">
        <v>366</v>
      </c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</row>
    <row r="10" spans="1:256" s="1" customFormat="1" ht="32.1" customHeight="1">
      <c r="A10" s="51" t="s">
        <v>37</v>
      </c>
      <c r="B10" s="21" t="s">
        <v>6</v>
      </c>
      <c r="C10" s="8"/>
      <c r="D10" s="6"/>
      <c r="E10" s="182">
        <v>2659</v>
      </c>
      <c r="F10" s="182">
        <v>1568</v>
      </c>
      <c r="G10" s="182">
        <v>4227</v>
      </c>
      <c r="I10" s="3"/>
    </row>
    <row r="11" spans="1:256" s="1" customFormat="1" ht="32.1" customHeight="1">
      <c r="A11" s="51" t="s">
        <v>38</v>
      </c>
      <c r="B11" s="21" t="s">
        <v>7</v>
      </c>
      <c r="C11" s="8"/>
      <c r="D11" s="6"/>
      <c r="E11" s="182">
        <v>252</v>
      </c>
      <c r="F11" s="182">
        <v>184</v>
      </c>
      <c r="G11" s="182">
        <v>436</v>
      </c>
      <c r="I11" s="3"/>
    </row>
    <row r="12" spans="1:256" s="1" customFormat="1" ht="32.1" customHeight="1">
      <c r="A12" s="52" t="s">
        <v>39</v>
      </c>
      <c r="B12" s="21" t="s">
        <v>8</v>
      </c>
      <c r="C12" s="8"/>
      <c r="D12" s="6"/>
      <c r="E12" s="182">
        <v>342</v>
      </c>
      <c r="F12" s="182">
        <v>385</v>
      </c>
      <c r="G12" s="182">
        <v>727</v>
      </c>
      <c r="I12" s="3"/>
    </row>
    <row r="13" spans="1:256" s="1" customFormat="1" ht="32.1" customHeight="1">
      <c r="A13" s="52" t="s">
        <v>40</v>
      </c>
      <c r="B13" s="21" t="s">
        <v>9</v>
      </c>
      <c r="C13" s="8"/>
      <c r="D13" s="6"/>
      <c r="E13" s="182">
        <v>270</v>
      </c>
      <c r="F13" s="182">
        <v>413</v>
      </c>
      <c r="G13" s="182">
        <v>683</v>
      </c>
      <c r="I13" s="3"/>
    </row>
    <row r="14" spans="1:256" s="1" customFormat="1" ht="32.1" customHeight="1">
      <c r="A14" s="51" t="s">
        <v>41</v>
      </c>
      <c r="B14" s="22" t="s">
        <v>10</v>
      </c>
      <c r="C14" s="8"/>
      <c r="D14" s="6"/>
      <c r="E14" s="182">
        <v>1479</v>
      </c>
      <c r="F14" s="182">
        <v>1401</v>
      </c>
      <c r="G14" s="182">
        <v>2880</v>
      </c>
      <c r="I14" s="3"/>
    </row>
    <row r="15" spans="1:256" s="1" customFormat="1" ht="32.1" customHeight="1">
      <c r="A15" s="51" t="s">
        <v>42</v>
      </c>
      <c r="B15" s="21" t="s">
        <v>11</v>
      </c>
      <c r="C15" s="8"/>
      <c r="D15" s="6"/>
      <c r="E15" s="182">
        <v>1716</v>
      </c>
      <c r="F15" s="182">
        <v>1619</v>
      </c>
      <c r="G15" s="182">
        <v>3335</v>
      </c>
      <c r="I15" s="3"/>
    </row>
    <row r="16" spans="1:256" s="1" customFormat="1" ht="32.1" customHeight="1">
      <c r="A16" s="51" t="s">
        <v>43</v>
      </c>
      <c r="B16" s="21" t="s">
        <v>12</v>
      </c>
      <c r="C16" s="8"/>
      <c r="D16" s="6"/>
      <c r="E16" s="182">
        <v>616</v>
      </c>
      <c r="F16" s="182">
        <v>1212</v>
      </c>
      <c r="G16" s="182">
        <v>1828</v>
      </c>
      <c r="I16" s="3"/>
    </row>
    <row r="17" spans="1:9" s="1" customFormat="1" ht="32.1" customHeight="1">
      <c r="A17" s="51" t="s">
        <v>44</v>
      </c>
      <c r="B17" s="21" t="s">
        <v>13</v>
      </c>
      <c r="C17" s="8"/>
      <c r="D17" s="6"/>
      <c r="E17" s="182">
        <v>3605</v>
      </c>
      <c r="F17" s="182">
        <v>970</v>
      </c>
      <c r="G17" s="182">
        <v>4575</v>
      </c>
      <c r="I17" s="3"/>
    </row>
    <row r="18" spans="1:9" s="1" customFormat="1" ht="32.1" customHeight="1">
      <c r="A18" s="51" t="s">
        <v>45</v>
      </c>
      <c r="B18" s="21" t="s">
        <v>14</v>
      </c>
      <c r="C18" s="8"/>
      <c r="D18" s="6"/>
      <c r="E18" s="182">
        <v>3128</v>
      </c>
      <c r="F18" s="182">
        <v>5048</v>
      </c>
      <c r="G18" s="182">
        <v>8176</v>
      </c>
      <c r="I18" s="3"/>
    </row>
    <row r="19" spans="1:9" s="1" customFormat="1" ht="32.1" customHeight="1">
      <c r="A19" s="51" t="s">
        <v>46</v>
      </c>
      <c r="B19" s="21" t="s">
        <v>15</v>
      </c>
      <c r="C19" s="8"/>
      <c r="D19" s="6"/>
      <c r="E19" s="182">
        <v>521</v>
      </c>
      <c r="F19" s="182">
        <v>493</v>
      </c>
      <c r="G19" s="182">
        <v>1014</v>
      </c>
      <c r="I19" s="3"/>
    </row>
    <row r="20" spans="1:9" s="1" customFormat="1" ht="32.1" customHeight="1">
      <c r="A20" s="51"/>
      <c r="B20" s="53" t="s">
        <v>16</v>
      </c>
      <c r="C20" s="8"/>
      <c r="D20" s="6"/>
      <c r="E20" s="185">
        <v>14745</v>
      </c>
      <c r="F20" s="185">
        <v>13502</v>
      </c>
      <c r="G20" s="186">
        <v>28247</v>
      </c>
      <c r="I20" s="3"/>
    </row>
    <row r="21" spans="1:9" s="1" customFormat="1" ht="32.1" customHeight="1">
      <c r="A21" s="51" t="s">
        <v>47</v>
      </c>
      <c r="B21" s="21" t="s">
        <v>17</v>
      </c>
      <c r="C21" s="8"/>
      <c r="D21" s="6"/>
      <c r="E21" s="42">
        <v>1977</v>
      </c>
      <c r="F21" s="42">
        <v>197</v>
      </c>
      <c r="G21" s="42">
        <v>2174</v>
      </c>
      <c r="I21" s="3"/>
    </row>
    <row r="22" spans="1:9" s="1" customFormat="1" ht="32.1" customHeight="1">
      <c r="A22" s="51" t="s">
        <v>48</v>
      </c>
      <c r="B22" s="21" t="s">
        <v>18</v>
      </c>
      <c r="C22" s="8"/>
      <c r="D22" s="6"/>
      <c r="E22" s="42">
        <v>79</v>
      </c>
      <c r="F22" s="42">
        <v>60</v>
      </c>
      <c r="G22" s="42">
        <v>139</v>
      </c>
      <c r="I22" s="3"/>
    </row>
    <row r="23" spans="1:9" s="1" customFormat="1" ht="32.1" customHeight="1">
      <c r="A23" s="51" t="s">
        <v>49</v>
      </c>
      <c r="B23" s="21" t="s">
        <v>19</v>
      </c>
      <c r="C23" s="8"/>
      <c r="D23" s="6"/>
      <c r="E23" s="42">
        <v>219</v>
      </c>
      <c r="F23" s="42">
        <v>132</v>
      </c>
      <c r="G23" s="42">
        <v>351</v>
      </c>
      <c r="I23" s="3"/>
    </row>
    <row r="24" spans="1:9" s="1" customFormat="1" ht="32.1" customHeight="1">
      <c r="A24" s="51" t="s">
        <v>50</v>
      </c>
      <c r="B24" s="21" t="s">
        <v>20</v>
      </c>
      <c r="C24" s="8"/>
      <c r="D24" s="6"/>
      <c r="E24" s="42">
        <v>832</v>
      </c>
      <c r="F24" s="42">
        <v>1272</v>
      </c>
      <c r="G24" s="42">
        <v>2104</v>
      </c>
      <c r="I24" s="3"/>
    </row>
    <row r="25" spans="1:9" s="1" customFormat="1" ht="32.1" customHeight="1">
      <c r="A25" s="51" t="s">
        <v>213</v>
      </c>
      <c r="B25" s="21" t="s">
        <v>21</v>
      </c>
      <c r="C25" s="8"/>
      <c r="D25" s="6"/>
      <c r="E25" s="42">
        <v>8</v>
      </c>
      <c r="F25" s="42">
        <v>15</v>
      </c>
      <c r="G25" s="42">
        <v>23</v>
      </c>
      <c r="I25" s="3"/>
    </row>
    <row r="26" spans="1:9" s="1" customFormat="1" ht="32.1" customHeight="1">
      <c r="A26" s="51" t="s">
        <v>51</v>
      </c>
      <c r="B26" s="21" t="s">
        <v>22</v>
      </c>
      <c r="C26" s="8"/>
      <c r="D26" s="6"/>
      <c r="E26" s="42">
        <v>1452</v>
      </c>
      <c r="F26" s="42">
        <v>324</v>
      </c>
      <c r="G26" s="42">
        <v>1776</v>
      </c>
      <c r="I26" s="3"/>
    </row>
    <row r="27" spans="1:9" s="1" customFormat="1" ht="32.1" customHeight="1">
      <c r="A27" s="51" t="s">
        <v>52</v>
      </c>
      <c r="B27" s="21" t="s">
        <v>23</v>
      </c>
      <c r="C27" s="6"/>
      <c r="D27" s="6"/>
      <c r="E27" s="42">
        <v>8351</v>
      </c>
      <c r="F27" s="42">
        <v>3946</v>
      </c>
      <c r="G27" s="42">
        <v>12297</v>
      </c>
      <c r="I27" s="3"/>
    </row>
    <row r="28" spans="1:9" s="1" customFormat="1" ht="32.1" customHeight="1">
      <c r="A28" s="51" t="s">
        <v>53</v>
      </c>
      <c r="B28" s="21" t="s">
        <v>24</v>
      </c>
      <c r="C28" s="6"/>
      <c r="D28" s="6"/>
      <c r="E28" s="42">
        <v>12885</v>
      </c>
      <c r="F28" s="42">
        <v>56426</v>
      </c>
      <c r="G28" s="42">
        <v>69311</v>
      </c>
      <c r="I28" s="3"/>
    </row>
    <row r="29" spans="1:9" s="1" customFormat="1" ht="32.1" customHeight="1">
      <c r="A29" s="51" t="s">
        <v>54</v>
      </c>
      <c r="B29" s="21" t="s">
        <v>25</v>
      </c>
      <c r="C29" s="6"/>
      <c r="D29" s="6"/>
      <c r="E29" s="42">
        <v>406</v>
      </c>
      <c r="F29" s="42">
        <v>343</v>
      </c>
      <c r="G29" s="42">
        <v>749</v>
      </c>
      <c r="I29" s="3"/>
    </row>
    <row r="30" spans="1:9" s="1" customFormat="1" ht="32.1" customHeight="1" thickBot="1">
      <c r="A30" s="51" t="s">
        <v>71</v>
      </c>
      <c r="B30" s="27" t="s">
        <v>26</v>
      </c>
      <c r="C30" s="6"/>
      <c r="D30" s="6"/>
      <c r="E30" s="42">
        <v>23</v>
      </c>
      <c r="F30" s="42">
        <v>26</v>
      </c>
      <c r="G30" s="42">
        <v>49</v>
      </c>
      <c r="I30" s="3"/>
    </row>
    <row r="31" spans="1:9" s="1" customFormat="1" ht="32.1" customHeight="1" thickTop="1">
      <c r="A31" s="51" t="s">
        <v>55</v>
      </c>
      <c r="B31" s="47" t="s">
        <v>27</v>
      </c>
      <c r="C31" s="28"/>
      <c r="D31" s="28"/>
      <c r="E31" s="188">
        <v>19223</v>
      </c>
      <c r="F31" s="188">
        <v>57363</v>
      </c>
      <c r="G31" s="188">
        <v>76586</v>
      </c>
      <c r="I31" s="3"/>
    </row>
    <row r="32" spans="1:9" s="1" customFormat="1" ht="32.1" customHeight="1">
      <c r="A32" s="51" t="s">
        <v>56</v>
      </c>
      <c r="B32" s="18" t="s">
        <v>5</v>
      </c>
      <c r="C32" s="6"/>
      <c r="D32" s="6"/>
      <c r="E32" s="182">
        <v>78</v>
      </c>
      <c r="F32" s="182">
        <v>148</v>
      </c>
      <c r="G32" s="182">
        <v>226</v>
      </c>
      <c r="I32" s="3"/>
    </row>
    <row r="33" spans="1:256" s="1" customFormat="1" ht="32.1" customHeight="1">
      <c r="A33" s="51" t="s">
        <v>57</v>
      </c>
      <c r="B33" s="21" t="s">
        <v>6</v>
      </c>
      <c r="C33" s="8"/>
      <c r="D33" s="6"/>
      <c r="E33" s="182">
        <v>41</v>
      </c>
      <c r="F33" s="182">
        <v>45</v>
      </c>
      <c r="G33" s="182">
        <v>86</v>
      </c>
      <c r="I33" s="3"/>
    </row>
    <row r="34" spans="1:256" s="1" customFormat="1" ht="32.1" customHeight="1">
      <c r="A34" s="51" t="s">
        <v>58</v>
      </c>
      <c r="B34" s="21" t="s">
        <v>7</v>
      </c>
      <c r="C34" s="8"/>
      <c r="D34" s="6"/>
      <c r="E34" s="182">
        <v>338</v>
      </c>
      <c r="F34" s="182">
        <v>403</v>
      </c>
      <c r="G34" s="182">
        <v>741</v>
      </c>
      <c r="I34" s="3"/>
    </row>
    <row r="35" spans="1:256" s="1" customFormat="1" ht="32.1" customHeight="1">
      <c r="A35" s="51" t="s">
        <v>59</v>
      </c>
      <c r="B35" s="21" t="s">
        <v>8</v>
      </c>
      <c r="C35" s="8"/>
      <c r="D35" s="6"/>
      <c r="E35" s="182">
        <v>353</v>
      </c>
      <c r="F35" s="182">
        <v>491</v>
      </c>
      <c r="G35" s="182">
        <v>844</v>
      </c>
      <c r="I35" s="3"/>
    </row>
    <row r="36" spans="1:256" s="1" customFormat="1" ht="32.1" customHeight="1">
      <c r="A36" s="51" t="s">
        <v>60</v>
      </c>
      <c r="B36" s="21" t="s">
        <v>9</v>
      </c>
      <c r="C36" s="8"/>
      <c r="D36" s="6"/>
      <c r="E36" s="182">
        <v>203</v>
      </c>
      <c r="F36" s="182">
        <v>345</v>
      </c>
      <c r="G36" s="182">
        <v>548</v>
      </c>
      <c r="I36" s="3"/>
    </row>
    <row r="37" spans="1:256" s="1" customFormat="1" ht="32.1" customHeight="1">
      <c r="A37" s="51" t="s">
        <v>61</v>
      </c>
      <c r="B37" s="21" t="s">
        <v>11</v>
      </c>
      <c r="C37" s="8"/>
      <c r="D37" s="6"/>
      <c r="E37" s="182">
        <v>17</v>
      </c>
      <c r="F37" s="182">
        <v>25</v>
      </c>
      <c r="G37" s="182">
        <v>42</v>
      </c>
      <c r="I37" s="3"/>
    </row>
    <row r="38" spans="1:256" s="1" customFormat="1" ht="32.1" customHeight="1">
      <c r="A38" s="51" t="s">
        <v>62</v>
      </c>
      <c r="B38" s="21" t="s">
        <v>12</v>
      </c>
      <c r="C38" s="8"/>
      <c r="D38" s="6"/>
      <c r="E38" s="182">
        <v>452</v>
      </c>
      <c r="F38" s="182">
        <v>487</v>
      </c>
      <c r="G38" s="182">
        <v>939</v>
      </c>
      <c r="I38" s="3"/>
    </row>
    <row r="39" spans="1:256" s="1" customFormat="1" ht="32.1" customHeight="1">
      <c r="A39" s="52" t="s">
        <v>63</v>
      </c>
      <c r="B39" s="21" t="s">
        <v>28</v>
      </c>
      <c r="C39" s="8"/>
      <c r="D39" s="6"/>
      <c r="E39" s="182">
        <v>725</v>
      </c>
      <c r="F39" s="182">
        <v>1244</v>
      </c>
      <c r="G39" s="182">
        <v>1969</v>
      </c>
      <c r="I39" s="3"/>
    </row>
    <row r="40" spans="1:256" s="1" customFormat="1" ht="32.1" customHeight="1">
      <c r="A40" s="52" t="s">
        <v>64</v>
      </c>
      <c r="B40" s="21" t="s">
        <v>14</v>
      </c>
      <c r="C40" s="8"/>
      <c r="D40" s="6"/>
      <c r="E40" s="182">
        <v>1823</v>
      </c>
      <c r="F40" s="182">
        <v>1694</v>
      </c>
      <c r="G40" s="182">
        <v>3517</v>
      </c>
      <c r="I40" s="3"/>
    </row>
    <row r="41" spans="1:256" s="1" customFormat="1" ht="32.1" customHeight="1">
      <c r="A41" s="51" t="s">
        <v>65</v>
      </c>
      <c r="B41" s="21" t="s">
        <v>20</v>
      </c>
      <c r="C41" s="8"/>
      <c r="D41" s="6"/>
      <c r="E41" s="182">
        <v>339</v>
      </c>
      <c r="F41" s="182">
        <v>485</v>
      </c>
      <c r="G41" s="182">
        <v>824</v>
      </c>
      <c r="I41" s="3"/>
    </row>
    <row r="42" spans="1:256" s="1" customFormat="1" ht="32.1" customHeight="1">
      <c r="A42" s="51" t="s">
        <v>215</v>
      </c>
      <c r="B42" s="21" t="s">
        <v>216</v>
      </c>
      <c r="C42" s="8"/>
      <c r="D42" s="6"/>
      <c r="E42" s="182">
        <v>7613</v>
      </c>
      <c r="F42" s="182">
        <v>33372</v>
      </c>
      <c r="G42" s="182">
        <v>40985</v>
      </c>
      <c r="I42" s="3"/>
    </row>
    <row r="43" spans="1:256" s="1" customFormat="1" ht="32.1" customHeight="1" thickBot="1">
      <c r="A43" s="51" t="s">
        <v>217</v>
      </c>
      <c r="B43" s="27" t="s">
        <v>88</v>
      </c>
      <c r="C43" s="25"/>
      <c r="D43" s="25"/>
      <c r="E43" s="182">
        <v>7241</v>
      </c>
      <c r="F43" s="182">
        <v>18624</v>
      </c>
      <c r="G43" s="182">
        <v>25865</v>
      </c>
      <c r="I43" s="3"/>
    </row>
    <row r="44" spans="1:256" s="1" customFormat="1" ht="32.1" customHeight="1" thickTop="1" thickBot="1">
      <c r="A44" s="51" t="s">
        <v>66</v>
      </c>
      <c r="B44" s="43" t="s">
        <v>29</v>
      </c>
      <c r="C44" s="44"/>
      <c r="D44" s="44"/>
      <c r="E44" s="190">
        <v>3585</v>
      </c>
      <c r="F44" s="190">
        <v>3650</v>
      </c>
      <c r="G44" s="190">
        <v>7235</v>
      </c>
      <c r="I44" s="13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</row>
    <row r="45" spans="1:256" s="1" customFormat="1" ht="32.1" customHeight="1" thickTop="1">
      <c r="A45" s="51" t="s">
        <v>67</v>
      </c>
      <c r="B45" s="47" t="s">
        <v>30</v>
      </c>
      <c r="C45" s="48"/>
      <c r="D45" s="48"/>
      <c r="E45" s="192">
        <v>6604</v>
      </c>
      <c r="F45" s="192">
        <v>4704</v>
      </c>
      <c r="G45" s="192">
        <v>11308</v>
      </c>
      <c r="I45" s="13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</row>
    <row r="46" spans="1:256" s="1" customFormat="1" ht="32.1" customHeight="1" thickBot="1">
      <c r="A46" s="51"/>
      <c r="B46" s="30" t="s">
        <v>31</v>
      </c>
      <c r="C46" s="31"/>
      <c r="D46" s="31"/>
      <c r="E46" s="180"/>
      <c r="F46" s="180"/>
      <c r="G46" s="193"/>
      <c r="I46" s="13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</row>
    <row r="47" spans="1:256" s="1" customFormat="1" ht="32.1" customHeight="1" thickTop="1">
      <c r="A47" s="51" t="s">
        <v>68</v>
      </c>
      <c r="B47" s="32" t="s">
        <v>32</v>
      </c>
      <c r="C47" s="33"/>
      <c r="D47" s="33"/>
      <c r="E47" s="181">
        <v>7393</v>
      </c>
      <c r="F47" s="181">
        <v>1238</v>
      </c>
      <c r="G47" s="181">
        <v>8631</v>
      </c>
      <c r="I47" s="13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</row>
    <row r="48" spans="1:256" s="1" customFormat="1" ht="32.1" customHeight="1">
      <c r="A48" s="51" t="s">
        <v>69</v>
      </c>
      <c r="B48" s="21" t="s">
        <v>33</v>
      </c>
      <c r="C48" s="8"/>
      <c r="D48" s="6"/>
      <c r="E48" s="42">
        <v>3804</v>
      </c>
      <c r="F48" s="42">
        <v>559</v>
      </c>
      <c r="G48" s="42">
        <v>4363</v>
      </c>
      <c r="I48" s="3"/>
    </row>
    <row r="49" spans="1:9" s="1" customFormat="1" ht="32.1" customHeight="1" thickBot="1">
      <c r="A49" s="51" t="s">
        <v>70</v>
      </c>
      <c r="B49" s="27" t="s">
        <v>34</v>
      </c>
      <c r="C49" s="8"/>
      <c r="D49" s="6"/>
      <c r="E49" s="42">
        <v>3589</v>
      </c>
      <c r="F49" s="42">
        <v>679</v>
      </c>
      <c r="G49" s="42">
        <v>4268</v>
      </c>
      <c r="I49" s="3"/>
    </row>
    <row r="50" spans="1:9" s="1" customFormat="1" ht="27" thickTop="1">
      <c r="B50" s="8"/>
      <c r="C50" s="8"/>
      <c r="D50" s="8"/>
      <c r="E50" s="34"/>
      <c r="F50" s="34"/>
      <c r="G50" s="34"/>
      <c r="I50" s="3"/>
    </row>
    <row r="51" spans="1:9" s="36" customFormat="1" ht="26.25">
      <c r="B51" s="37"/>
      <c r="C51" s="37"/>
      <c r="D51" s="37"/>
      <c r="E51" s="38"/>
      <c r="F51" s="35" t="s">
        <v>210</v>
      </c>
      <c r="G51" s="194">
        <v>39890</v>
      </c>
      <c r="H51" s="1"/>
      <c r="I51" s="39"/>
    </row>
    <row r="52" spans="1:9" s="36" customFormat="1" ht="25.5">
      <c r="H52" s="1"/>
      <c r="I52" s="39"/>
    </row>
    <row r="53" spans="1:9" s="1" customFormat="1" ht="26.25">
      <c r="B53" s="40"/>
      <c r="C53" s="8"/>
      <c r="D53" s="8"/>
      <c r="E53" s="6"/>
      <c r="F53" s="6"/>
      <c r="G53" s="6"/>
      <c r="I53" s="3"/>
    </row>
    <row r="54" spans="1:9" s="1" customFormat="1" ht="26.25">
      <c r="B54" s="41"/>
      <c r="C54" s="8"/>
      <c r="D54" s="8"/>
      <c r="E54" s="6"/>
      <c r="F54" s="6"/>
      <c r="G54" s="6"/>
      <c r="I54" s="3"/>
    </row>
  </sheetData>
  <sheetProtection selectLockedCells="1"/>
  <printOptions horizontalCentered="1"/>
  <pageMargins left="0.49" right="0.28000000000000003" top="0.25" bottom="0.22" header="0.25" footer="0.2"/>
  <pageSetup paperSize="9" scale="47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V54"/>
  <sheetViews>
    <sheetView tabSelected="1" zoomScale="50" zoomScaleNormal="50" zoomScaleSheetLayoutView="25" workbookViewId="0">
      <selection activeCell="K30" sqref="K30"/>
    </sheetView>
  </sheetViews>
  <sheetFormatPr defaultColWidth="90.28515625" defaultRowHeight="12.75"/>
  <cols>
    <col min="1" max="1" width="9.140625" customWidth="1"/>
    <col min="2" max="2" width="132.140625" customWidth="1"/>
    <col min="3" max="4" width="20.28515625" hidden="1" customWidth="1"/>
    <col min="5" max="56" width="20.28515625" customWidth="1"/>
  </cols>
  <sheetData>
    <row r="1" spans="1:256" s="1" customFormat="1" ht="25.5">
      <c r="B1" s="2"/>
      <c r="E1" s="3"/>
      <c r="F1" s="3"/>
      <c r="G1" s="3"/>
      <c r="I1" s="3"/>
    </row>
    <row r="2" spans="1:256" s="1" customFormat="1" ht="25.5">
      <c r="B2" s="2"/>
      <c r="E2" s="3"/>
      <c r="F2" s="3"/>
      <c r="G2" s="3"/>
      <c r="I2" s="3"/>
    </row>
    <row r="3" spans="1:256" s="1" customFormat="1" ht="30">
      <c r="B3" s="179" t="s">
        <v>248</v>
      </c>
      <c r="C3" s="5"/>
      <c r="D3" s="5"/>
      <c r="E3" s="6"/>
      <c r="F3" s="6"/>
      <c r="G3" s="6"/>
      <c r="I3" s="3"/>
    </row>
    <row r="4" spans="1:256" s="1" customFormat="1" ht="30">
      <c r="B4" s="4"/>
      <c r="C4" s="5"/>
      <c r="D4" s="5"/>
      <c r="E4" s="6"/>
      <c r="F4" s="6"/>
      <c r="G4" s="6"/>
      <c r="I4" s="3"/>
    </row>
    <row r="5" spans="1:256" s="1" customFormat="1" ht="31.5" thickBot="1">
      <c r="B5" s="7"/>
      <c r="C5" s="8"/>
      <c r="D5" s="8"/>
      <c r="E5" s="6"/>
      <c r="F5" s="6"/>
      <c r="G5" s="6"/>
      <c r="I5" s="3"/>
    </row>
    <row r="6" spans="1:256" s="1" customFormat="1" ht="35.25" customHeight="1" thickTop="1" thickBot="1">
      <c r="B6" s="8"/>
      <c r="C6" s="8"/>
      <c r="D6" s="8"/>
      <c r="E6" s="9" t="s">
        <v>0</v>
      </c>
      <c r="F6" s="9" t="s">
        <v>1</v>
      </c>
      <c r="G6" s="9" t="s">
        <v>2</v>
      </c>
      <c r="I6" s="3"/>
    </row>
    <row r="7" spans="1:256" s="1" customFormat="1" ht="32.1" customHeight="1" thickTop="1" thickBot="1">
      <c r="B7" s="10" t="s">
        <v>3</v>
      </c>
      <c r="C7" s="11"/>
      <c r="D7" s="11"/>
      <c r="E7" s="180">
        <v>77554</v>
      </c>
      <c r="F7" s="180">
        <v>141970</v>
      </c>
      <c r="G7" s="180">
        <v>219524</v>
      </c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</row>
    <row r="8" spans="1:256" s="1" customFormat="1" ht="32.1" customHeight="1" thickTop="1">
      <c r="A8" s="51" t="s">
        <v>35</v>
      </c>
      <c r="B8" s="15" t="s">
        <v>4</v>
      </c>
      <c r="C8" s="2"/>
      <c r="D8" s="16"/>
      <c r="E8" s="181">
        <v>41160</v>
      </c>
      <c r="F8" s="181">
        <v>77029</v>
      </c>
      <c r="G8" s="181">
        <v>118189</v>
      </c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</row>
    <row r="9" spans="1:256" s="1" customFormat="1" ht="32.1" customHeight="1">
      <c r="A9" s="51" t="s">
        <v>36</v>
      </c>
      <c r="B9" s="18" t="s">
        <v>5</v>
      </c>
      <c r="C9" s="2"/>
      <c r="D9" s="16"/>
      <c r="E9" s="182">
        <v>169</v>
      </c>
      <c r="F9" s="182">
        <v>227</v>
      </c>
      <c r="G9" s="182">
        <v>396</v>
      </c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</row>
    <row r="10" spans="1:256" s="1" customFormat="1" ht="32.1" customHeight="1">
      <c r="A10" s="51" t="s">
        <v>37</v>
      </c>
      <c r="B10" s="21" t="s">
        <v>6</v>
      </c>
      <c r="C10" s="8"/>
      <c r="D10" s="6"/>
      <c r="E10" s="182">
        <v>2657</v>
      </c>
      <c r="F10" s="182">
        <v>1569</v>
      </c>
      <c r="G10" s="182">
        <v>4226</v>
      </c>
      <c r="I10" s="3"/>
    </row>
    <row r="11" spans="1:256" s="1" customFormat="1" ht="32.1" customHeight="1">
      <c r="A11" s="51" t="s">
        <v>38</v>
      </c>
      <c r="B11" s="21" t="s">
        <v>7</v>
      </c>
      <c r="C11" s="8"/>
      <c r="D11" s="6"/>
      <c r="E11" s="182">
        <v>259</v>
      </c>
      <c r="F11" s="182">
        <v>189</v>
      </c>
      <c r="G11" s="182">
        <v>448</v>
      </c>
      <c r="I11" s="3"/>
    </row>
    <row r="12" spans="1:256" s="1" customFormat="1" ht="32.1" customHeight="1">
      <c r="A12" s="52" t="s">
        <v>39</v>
      </c>
      <c r="B12" s="21" t="s">
        <v>8</v>
      </c>
      <c r="C12" s="8"/>
      <c r="D12" s="6"/>
      <c r="E12" s="182">
        <v>346</v>
      </c>
      <c r="F12" s="182">
        <v>379</v>
      </c>
      <c r="G12" s="182">
        <v>725</v>
      </c>
      <c r="I12" s="3"/>
    </row>
    <row r="13" spans="1:256" s="1" customFormat="1" ht="32.1" customHeight="1">
      <c r="A13" s="52" t="s">
        <v>40</v>
      </c>
      <c r="B13" s="21" t="s">
        <v>9</v>
      </c>
      <c r="C13" s="8"/>
      <c r="D13" s="6"/>
      <c r="E13" s="182">
        <v>270</v>
      </c>
      <c r="F13" s="182">
        <v>415</v>
      </c>
      <c r="G13" s="182">
        <v>685</v>
      </c>
      <c r="I13" s="3"/>
    </row>
    <row r="14" spans="1:256" s="1" customFormat="1" ht="32.1" customHeight="1">
      <c r="A14" s="51" t="s">
        <v>41</v>
      </c>
      <c r="B14" s="22" t="s">
        <v>10</v>
      </c>
      <c r="C14" s="8"/>
      <c r="D14" s="6"/>
      <c r="E14" s="182">
        <v>1511</v>
      </c>
      <c r="F14" s="182">
        <v>1434</v>
      </c>
      <c r="G14" s="182">
        <v>2945</v>
      </c>
      <c r="I14" s="3"/>
    </row>
    <row r="15" spans="1:256" s="1" customFormat="1" ht="32.1" customHeight="1">
      <c r="A15" s="51" t="s">
        <v>42</v>
      </c>
      <c r="B15" s="21" t="s">
        <v>11</v>
      </c>
      <c r="C15" s="8"/>
      <c r="D15" s="6"/>
      <c r="E15" s="182">
        <v>1699</v>
      </c>
      <c r="F15" s="182">
        <v>1635</v>
      </c>
      <c r="G15" s="182">
        <v>3334</v>
      </c>
      <c r="I15" s="3"/>
    </row>
    <row r="16" spans="1:256" s="1" customFormat="1" ht="32.1" customHeight="1">
      <c r="A16" s="51" t="s">
        <v>43</v>
      </c>
      <c r="B16" s="21" t="s">
        <v>12</v>
      </c>
      <c r="C16" s="8"/>
      <c r="D16" s="6"/>
      <c r="E16" s="182">
        <v>618</v>
      </c>
      <c r="F16" s="182">
        <v>1206</v>
      </c>
      <c r="G16" s="182">
        <v>1824</v>
      </c>
      <c r="I16" s="3"/>
    </row>
    <row r="17" spans="1:9" s="1" customFormat="1" ht="32.1" customHeight="1">
      <c r="A17" s="51" t="s">
        <v>44</v>
      </c>
      <c r="B17" s="21" t="s">
        <v>13</v>
      </c>
      <c r="C17" s="8"/>
      <c r="D17" s="6"/>
      <c r="E17" s="182">
        <v>3599</v>
      </c>
      <c r="F17" s="182">
        <v>957</v>
      </c>
      <c r="G17" s="182">
        <v>4556</v>
      </c>
      <c r="I17" s="3"/>
    </row>
    <row r="18" spans="1:9" s="1" customFormat="1" ht="32.1" customHeight="1">
      <c r="A18" s="51" t="s">
        <v>45</v>
      </c>
      <c r="B18" s="21" t="s">
        <v>14</v>
      </c>
      <c r="C18" s="8"/>
      <c r="D18" s="6"/>
      <c r="E18" s="182">
        <v>3162</v>
      </c>
      <c r="F18" s="182">
        <v>5032</v>
      </c>
      <c r="G18" s="182">
        <v>8194</v>
      </c>
      <c r="I18" s="3"/>
    </row>
    <row r="19" spans="1:9" s="1" customFormat="1" ht="32.1" customHeight="1">
      <c r="A19" s="51" t="s">
        <v>46</v>
      </c>
      <c r="B19" s="21" t="s">
        <v>15</v>
      </c>
      <c r="C19" s="8"/>
      <c r="D19" s="6"/>
      <c r="E19" s="182">
        <v>517</v>
      </c>
      <c r="F19" s="182">
        <v>496</v>
      </c>
      <c r="G19" s="182">
        <v>1013</v>
      </c>
      <c r="I19" s="3"/>
    </row>
    <row r="20" spans="1:9" s="1" customFormat="1" ht="32.1" customHeight="1">
      <c r="A20" s="51"/>
      <c r="B20" s="53" t="s">
        <v>16</v>
      </c>
      <c r="C20" s="8"/>
      <c r="D20" s="6"/>
      <c r="E20" s="185">
        <v>14807</v>
      </c>
      <c r="F20" s="185">
        <v>13539</v>
      </c>
      <c r="G20" s="186">
        <v>28346</v>
      </c>
      <c r="I20" s="3"/>
    </row>
    <row r="21" spans="1:9" s="1" customFormat="1" ht="32.1" customHeight="1">
      <c r="A21" s="51" t="s">
        <v>47</v>
      </c>
      <c r="B21" s="21" t="s">
        <v>17</v>
      </c>
      <c r="C21" s="8"/>
      <c r="D21" s="6"/>
      <c r="E21" s="42">
        <v>1961</v>
      </c>
      <c r="F21" s="42">
        <v>192</v>
      </c>
      <c r="G21" s="42">
        <v>2153</v>
      </c>
      <c r="I21" s="3"/>
    </row>
    <row r="22" spans="1:9" s="1" customFormat="1" ht="32.1" customHeight="1">
      <c r="A22" s="51" t="s">
        <v>48</v>
      </c>
      <c r="B22" s="21" t="s">
        <v>18</v>
      </c>
      <c r="C22" s="8"/>
      <c r="D22" s="6"/>
      <c r="E22" s="42">
        <v>78</v>
      </c>
      <c r="F22" s="42">
        <v>61</v>
      </c>
      <c r="G22" s="42">
        <v>139</v>
      </c>
      <c r="I22" s="3"/>
    </row>
    <row r="23" spans="1:9" s="1" customFormat="1" ht="32.1" customHeight="1">
      <c r="A23" s="51" t="s">
        <v>49</v>
      </c>
      <c r="B23" s="21" t="s">
        <v>19</v>
      </c>
      <c r="C23" s="8"/>
      <c r="D23" s="6"/>
      <c r="E23" s="42">
        <v>219</v>
      </c>
      <c r="F23" s="42">
        <v>132</v>
      </c>
      <c r="G23" s="42">
        <v>351</v>
      </c>
      <c r="I23" s="3"/>
    </row>
    <row r="24" spans="1:9" s="1" customFormat="1" ht="32.1" customHeight="1">
      <c r="A24" s="51" t="s">
        <v>50</v>
      </c>
      <c r="B24" s="21" t="s">
        <v>20</v>
      </c>
      <c r="C24" s="8"/>
      <c r="D24" s="6"/>
      <c r="E24" s="42">
        <v>817</v>
      </c>
      <c r="F24" s="42">
        <v>1256</v>
      </c>
      <c r="G24" s="42">
        <v>2073</v>
      </c>
      <c r="I24" s="3"/>
    </row>
    <row r="25" spans="1:9" s="1" customFormat="1" ht="32.1" customHeight="1">
      <c r="A25" s="51" t="s">
        <v>213</v>
      </c>
      <c r="B25" s="21" t="s">
        <v>21</v>
      </c>
      <c r="C25" s="8"/>
      <c r="D25" s="6"/>
      <c r="E25" s="42">
        <v>9</v>
      </c>
      <c r="F25" s="42">
        <v>15</v>
      </c>
      <c r="G25" s="42">
        <v>24</v>
      </c>
      <c r="I25" s="3"/>
    </row>
    <row r="26" spans="1:9" s="1" customFormat="1" ht="32.1" customHeight="1">
      <c r="A26" s="51" t="s">
        <v>51</v>
      </c>
      <c r="B26" s="21" t="s">
        <v>22</v>
      </c>
      <c r="C26" s="8"/>
      <c r="D26" s="6"/>
      <c r="E26" s="42">
        <v>1452</v>
      </c>
      <c r="F26" s="42">
        <v>324</v>
      </c>
      <c r="G26" s="42">
        <v>1776</v>
      </c>
      <c r="I26" s="3"/>
    </row>
    <row r="27" spans="1:9" s="1" customFormat="1" ht="32.1" customHeight="1">
      <c r="A27" s="51" t="s">
        <v>52</v>
      </c>
      <c r="B27" s="21" t="s">
        <v>23</v>
      </c>
      <c r="C27" s="6"/>
      <c r="D27" s="6"/>
      <c r="E27" s="42">
        <v>8260</v>
      </c>
      <c r="F27" s="42">
        <v>3785</v>
      </c>
      <c r="G27" s="42">
        <v>12045</v>
      </c>
      <c r="I27" s="3"/>
    </row>
    <row r="28" spans="1:9" s="1" customFormat="1" ht="32.1" customHeight="1">
      <c r="A28" s="51" t="s">
        <v>53</v>
      </c>
      <c r="B28" s="21" t="s">
        <v>24</v>
      </c>
      <c r="C28" s="6"/>
      <c r="D28" s="6"/>
      <c r="E28" s="42">
        <v>13131</v>
      </c>
      <c r="F28" s="42">
        <v>57358</v>
      </c>
      <c r="G28" s="42">
        <v>70489</v>
      </c>
      <c r="I28" s="3"/>
    </row>
    <row r="29" spans="1:9" s="1" customFormat="1" ht="32.1" customHeight="1">
      <c r="A29" s="51" t="s">
        <v>54</v>
      </c>
      <c r="B29" s="21" t="s">
        <v>25</v>
      </c>
      <c r="C29" s="6"/>
      <c r="D29" s="6"/>
      <c r="E29" s="42">
        <v>403</v>
      </c>
      <c r="F29" s="42">
        <v>341</v>
      </c>
      <c r="G29" s="42">
        <v>744</v>
      </c>
      <c r="I29" s="3"/>
    </row>
    <row r="30" spans="1:9" s="1" customFormat="1" ht="32.1" customHeight="1" thickBot="1">
      <c r="A30" s="51" t="s">
        <v>71</v>
      </c>
      <c r="B30" s="27" t="s">
        <v>26</v>
      </c>
      <c r="C30" s="6"/>
      <c r="D30" s="6"/>
      <c r="E30" s="42">
        <v>23</v>
      </c>
      <c r="F30" s="42">
        <v>26</v>
      </c>
      <c r="G30" s="42">
        <v>49</v>
      </c>
      <c r="I30" s="3"/>
    </row>
    <row r="31" spans="1:9" s="1" customFormat="1" ht="32.1" customHeight="1" thickTop="1">
      <c r="A31" s="51" t="s">
        <v>55</v>
      </c>
      <c r="B31" s="47" t="s">
        <v>27</v>
      </c>
      <c r="C31" s="28"/>
      <c r="D31" s="28"/>
      <c r="E31" s="188">
        <v>18699</v>
      </c>
      <c r="F31" s="188">
        <v>55331</v>
      </c>
      <c r="G31" s="188">
        <v>74030</v>
      </c>
      <c r="I31" s="3"/>
    </row>
    <row r="32" spans="1:9" s="1" customFormat="1" ht="32.1" customHeight="1">
      <c r="A32" s="51" t="s">
        <v>56</v>
      </c>
      <c r="B32" s="18" t="s">
        <v>5</v>
      </c>
      <c r="C32" s="6"/>
      <c r="D32" s="6"/>
      <c r="E32" s="182">
        <v>79</v>
      </c>
      <c r="F32" s="182">
        <v>143</v>
      </c>
      <c r="G32" s="182">
        <v>222</v>
      </c>
      <c r="I32" s="3"/>
    </row>
    <row r="33" spans="1:256" s="1" customFormat="1" ht="32.1" customHeight="1">
      <c r="A33" s="51" t="s">
        <v>57</v>
      </c>
      <c r="B33" s="21" t="s">
        <v>6</v>
      </c>
      <c r="C33" s="8"/>
      <c r="D33" s="6"/>
      <c r="E33" s="182">
        <v>35</v>
      </c>
      <c r="F33" s="182">
        <v>45</v>
      </c>
      <c r="G33" s="182">
        <v>80</v>
      </c>
      <c r="I33" s="3"/>
    </row>
    <row r="34" spans="1:256" s="1" customFormat="1" ht="32.1" customHeight="1">
      <c r="A34" s="51" t="s">
        <v>58</v>
      </c>
      <c r="B34" s="21" t="s">
        <v>7</v>
      </c>
      <c r="C34" s="8"/>
      <c r="D34" s="6"/>
      <c r="E34" s="182">
        <v>341</v>
      </c>
      <c r="F34" s="182">
        <v>409</v>
      </c>
      <c r="G34" s="182">
        <v>750</v>
      </c>
      <c r="I34" s="3"/>
    </row>
    <row r="35" spans="1:256" s="1" customFormat="1" ht="32.1" customHeight="1">
      <c r="A35" s="51" t="s">
        <v>59</v>
      </c>
      <c r="B35" s="21" t="s">
        <v>8</v>
      </c>
      <c r="C35" s="8"/>
      <c r="D35" s="6"/>
      <c r="E35" s="182">
        <v>359</v>
      </c>
      <c r="F35" s="182">
        <v>504</v>
      </c>
      <c r="G35" s="182">
        <v>863</v>
      </c>
      <c r="I35" s="3"/>
    </row>
    <row r="36" spans="1:256" s="1" customFormat="1" ht="32.1" customHeight="1">
      <c r="A36" s="51" t="s">
        <v>60</v>
      </c>
      <c r="B36" s="21" t="s">
        <v>9</v>
      </c>
      <c r="C36" s="8"/>
      <c r="D36" s="6"/>
      <c r="E36" s="182">
        <v>185</v>
      </c>
      <c r="F36" s="182">
        <v>296</v>
      </c>
      <c r="G36" s="182">
        <v>481</v>
      </c>
      <c r="I36" s="3"/>
    </row>
    <row r="37" spans="1:256" s="1" customFormat="1" ht="32.1" customHeight="1">
      <c r="A37" s="51" t="s">
        <v>61</v>
      </c>
      <c r="B37" s="21" t="s">
        <v>11</v>
      </c>
      <c r="C37" s="8"/>
      <c r="D37" s="6"/>
      <c r="E37" s="182">
        <v>19</v>
      </c>
      <c r="F37" s="182">
        <v>23</v>
      </c>
      <c r="G37" s="182">
        <v>42</v>
      </c>
      <c r="I37" s="3"/>
    </row>
    <row r="38" spans="1:256" s="1" customFormat="1" ht="32.1" customHeight="1">
      <c r="A38" s="51" t="s">
        <v>62</v>
      </c>
      <c r="B38" s="21" t="s">
        <v>12</v>
      </c>
      <c r="C38" s="8"/>
      <c r="D38" s="6"/>
      <c r="E38" s="182">
        <v>456</v>
      </c>
      <c r="F38" s="182">
        <v>460</v>
      </c>
      <c r="G38" s="182">
        <v>916</v>
      </c>
      <c r="I38" s="3"/>
    </row>
    <row r="39" spans="1:256" s="1" customFormat="1" ht="32.1" customHeight="1">
      <c r="A39" s="52" t="s">
        <v>63</v>
      </c>
      <c r="B39" s="21" t="s">
        <v>28</v>
      </c>
      <c r="C39" s="8"/>
      <c r="D39" s="6"/>
      <c r="E39" s="182">
        <v>730</v>
      </c>
      <c r="F39" s="182">
        <v>1235</v>
      </c>
      <c r="G39" s="182">
        <v>1965</v>
      </c>
      <c r="I39" s="3"/>
    </row>
    <row r="40" spans="1:256" s="1" customFormat="1" ht="32.1" customHeight="1">
      <c r="A40" s="52" t="s">
        <v>64</v>
      </c>
      <c r="B40" s="21" t="s">
        <v>14</v>
      </c>
      <c r="C40" s="8"/>
      <c r="D40" s="6"/>
      <c r="E40" s="182">
        <v>1815</v>
      </c>
      <c r="F40" s="182">
        <v>1698</v>
      </c>
      <c r="G40" s="182">
        <v>3513</v>
      </c>
      <c r="I40" s="3"/>
    </row>
    <row r="41" spans="1:256" s="1" customFormat="1" ht="32.1" customHeight="1">
      <c r="A41" s="51" t="s">
        <v>65</v>
      </c>
      <c r="B41" s="21" t="s">
        <v>20</v>
      </c>
      <c r="C41" s="8"/>
      <c r="D41" s="6"/>
      <c r="E41" s="182">
        <v>338</v>
      </c>
      <c r="F41" s="182">
        <v>483</v>
      </c>
      <c r="G41" s="182">
        <v>821</v>
      </c>
      <c r="I41" s="3"/>
    </row>
    <row r="42" spans="1:256" s="1" customFormat="1" ht="32.1" customHeight="1">
      <c r="A42" s="51" t="s">
        <v>215</v>
      </c>
      <c r="B42" s="21" t="s">
        <v>216</v>
      </c>
      <c r="C42" s="8"/>
      <c r="D42" s="6"/>
      <c r="E42" s="182">
        <v>7506</v>
      </c>
      <c r="F42" s="182">
        <v>32390</v>
      </c>
      <c r="G42" s="182">
        <v>39896</v>
      </c>
      <c r="I42" s="3"/>
    </row>
    <row r="43" spans="1:256" s="1" customFormat="1" ht="32.1" customHeight="1" thickBot="1">
      <c r="A43" s="51" t="s">
        <v>217</v>
      </c>
      <c r="B43" s="27" t="s">
        <v>88</v>
      </c>
      <c r="C43" s="25"/>
      <c r="D43" s="25"/>
      <c r="E43" s="182">
        <v>6836</v>
      </c>
      <c r="F43" s="182">
        <v>17645</v>
      </c>
      <c r="G43" s="182">
        <v>24481</v>
      </c>
      <c r="I43" s="3"/>
    </row>
    <row r="44" spans="1:256" s="1" customFormat="1" ht="32.1" customHeight="1" thickTop="1" thickBot="1">
      <c r="A44" s="51" t="s">
        <v>66</v>
      </c>
      <c r="B44" s="43" t="s">
        <v>29</v>
      </c>
      <c r="C44" s="44"/>
      <c r="D44" s="44"/>
      <c r="E44" s="190">
        <v>3598</v>
      </c>
      <c r="F44" s="190">
        <v>3653</v>
      </c>
      <c r="G44" s="190">
        <v>7251</v>
      </c>
      <c r="I44" s="13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</row>
    <row r="45" spans="1:256" s="1" customFormat="1" ht="32.1" customHeight="1" thickTop="1">
      <c r="A45" s="51" t="s">
        <v>67</v>
      </c>
      <c r="B45" s="47" t="s">
        <v>30</v>
      </c>
      <c r="C45" s="48"/>
      <c r="D45" s="48"/>
      <c r="E45" s="192">
        <v>6685</v>
      </c>
      <c r="F45" s="192">
        <v>4725</v>
      </c>
      <c r="G45" s="192">
        <v>11410</v>
      </c>
      <c r="I45" s="13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</row>
    <row r="46" spans="1:256" s="1" customFormat="1" ht="32.1" customHeight="1" thickBot="1">
      <c r="A46" s="51"/>
      <c r="B46" s="30" t="s">
        <v>31</v>
      </c>
      <c r="C46" s="31"/>
      <c r="D46" s="31"/>
      <c r="E46" s="180"/>
      <c r="F46" s="180"/>
      <c r="G46" s="193"/>
      <c r="I46" s="13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</row>
    <row r="47" spans="1:256" s="1" customFormat="1" ht="32.1" customHeight="1" thickTop="1">
      <c r="A47" s="51" t="s">
        <v>68</v>
      </c>
      <c r="B47" s="32" t="s">
        <v>32</v>
      </c>
      <c r="C47" s="33"/>
      <c r="D47" s="33"/>
      <c r="E47" s="181">
        <v>7412</v>
      </c>
      <c r="F47" s="181">
        <v>1232</v>
      </c>
      <c r="G47" s="181">
        <v>8644</v>
      </c>
      <c r="I47" s="13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</row>
    <row r="48" spans="1:256" s="1" customFormat="1" ht="32.1" customHeight="1">
      <c r="A48" s="51" t="s">
        <v>69</v>
      </c>
      <c r="B48" s="21" t="s">
        <v>33</v>
      </c>
      <c r="C48" s="8"/>
      <c r="D48" s="6"/>
      <c r="E48" s="42">
        <v>3822</v>
      </c>
      <c r="F48" s="42">
        <v>560</v>
      </c>
      <c r="G48" s="42">
        <v>4382</v>
      </c>
      <c r="I48" s="3"/>
    </row>
    <row r="49" spans="1:9" s="1" customFormat="1" ht="32.1" customHeight="1" thickBot="1">
      <c r="A49" s="51" t="s">
        <v>70</v>
      </c>
      <c r="B49" s="27" t="s">
        <v>34</v>
      </c>
      <c r="C49" s="8"/>
      <c r="D49" s="6"/>
      <c r="E49" s="42">
        <v>3590</v>
      </c>
      <c r="F49" s="42">
        <v>672</v>
      </c>
      <c r="G49" s="42">
        <v>4262</v>
      </c>
      <c r="I49" s="3"/>
    </row>
    <row r="50" spans="1:9" s="1" customFormat="1" ht="27" thickTop="1">
      <c r="B50" s="8"/>
      <c r="C50" s="8"/>
      <c r="D50" s="8"/>
      <c r="E50" s="34"/>
      <c r="F50" s="34"/>
      <c r="G50" s="34"/>
      <c r="I50" s="3"/>
    </row>
    <row r="51" spans="1:9" s="36" customFormat="1" ht="26.25">
      <c r="B51" s="37"/>
      <c r="C51" s="37"/>
      <c r="D51" s="37"/>
      <c r="E51" s="38"/>
      <c r="F51" s="35" t="s">
        <v>210</v>
      </c>
      <c r="G51" s="194">
        <v>39890</v>
      </c>
      <c r="H51" s="1"/>
      <c r="I51" s="39"/>
    </row>
    <row r="52" spans="1:9" s="36" customFormat="1" ht="25.5">
      <c r="H52" s="1"/>
      <c r="I52" s="39"/>
    </row>
    <row r="53" spans="1:9" s="1" customFormat="1" ht="26.25">
      <c r="B53" s="40"/>
      <c r="C53" s="8"/>
      <c r="D53" s="8"/>
      <c r="E53" s="6"/>
      <c r="F53" s="6"/>
      <c r="G53" s="6"/>
      <c r="I53" s="3"/>
    </row>
    <row r="54" spans="1:9" s="1" customFormat="1" ht="26.25">
      <c r="B54" s="41"/>
      <c r="C54" s="8"/>
      <c r="D54" s="8"/>
      <c r="E54" s="6"/>
      <c r="F54" s="6"/>
      <c r="G54" s="6"/>
      <c r="I54" s="3"/>
    </row>
  </sheetData>
  <sheetProtection selectLockedCells="1"/>
  <printOptions horizontalCentered="1"/>
  <pageMargins left="0.49" right="0.28000000000000003" top="0.25" bottom="0.22" header="0.25" footer="0.2"/>
  <pageSetup paperSize="9" scale="47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2"/>
  <sheetViews>
    <sheetView view="pageBreakPreview" topLeftCell="A25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102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SUM(B8+B26+B33+B34+B39)</f>
        <v>98911</v>
      </c>
      <c r="C7" s="62">
        <f>SUM(C8+C26+C33+C34+C39)</f>
        <v>109620</v>
      </c>
      <c r="D7" s="62">
        <f>SUM(D8+D26+D33+D34+D39)</f>
        <v>208531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SUM(B9:B24)</f>
        <v>37122</v>
      </c>
      <c r="C8" s="66">
        <f>SUM(C9:C24)</f>
        <v>13303</v>
      </c>
      <c r="D8" s="67">
        <f t="shared" ref="D8:D21" si="0">B8+C8</f>
        <v>50425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73</v>
      </c>
      <c r="B9" s="69">
        <v>2865</v>
      </c>
      <c r="C9" s="69">
        <v>943</v>
      </c>
      <c r="D9" s="70">
        <f t="shared" si="0"/>
        <v>3808</v>
      </c>
      <c r="E9" s="57"/>
    </row>
    <row r="10" spans="1:254" ht="18" customHeight="1">
      <c r="A10" s="68" t="s">
        <v>74</v>
      </c>
      <c r="B10" s="69">
        <v>2348</v>
      </c>
      <c r="C10" s="69">
        <v>3343</v>
      </c>
      <c r="D10" s="70">
        <f t="shared" si="0"/>
        <v>5691</v>
      </c>
      <c r="E10" s="57"/>
    </row>
    <row r="11" spans="1:254" ht="18" customHeight="1">
      <c r="A11" s="68" t="s">
        <v>75</v>
      </c>
      <c r="B11" s="69">
        <v>4992</v>
      </c>
      <c r="C11" s="69">
        <v>1491</v>
      </c>
      <c r="D11" s="70">
        <f t="shared" si="0"/>
        <v>6483</v>
      </c>
      <c r="E11" s="57"/>
    </row>
    <row r="12" spans="1:254" ht="18" customHeight="1">
      <c r="A12" s="68" t="s">
        <v>76</v>
      </c>
      <c r="B12" s="69">
        <v>1961</v>
      </c>
      <c r="C12" s="69">
        <v>1119</v>
      </c>
      <c r="D12" s="70">
        <f t="shared" si="0"/>
        <v>3080</v>
      </c>
      <c r="E12" s="57"/>
    </row>
    <row r="13" spans="1:254" ht="18" customHeight="1">
      <c r="A13" s="68" t="s">
        <v>77</v>
      </c>
      <c r="B13" s="69">
        <v>445</v>
      </c>
      <c r="C13" s="69">
        <v>323</v>
      </c>
      <c r="D13" s="70">
        <f t="shared" si="0"/>
        <v>768</v>
      </c>
      <c r="E13" s="57"/>
    </row>
    <row r="14" spans="1:254" ht="18" customHeight="1">
      <c r="A14" s="68" t="s">
        <v>78</v>
      </c>
      <c r="B14" s="69">
        <v>289</v>
      </c>
      <c r="C14" s="69">
        <v>416</v>
      </c>
      <c r="D14" s="70">
        <f t="shared" si="0"/>
        <v>705</v>
      </c>
      <c r="E14" s="57"/>
    </row>
    <row r="15" spans="1:254" ht="18" customHeight="1">
      <c r="A15" s="68" t="s">
        <v>79</v>
      </c>
      <c r="B15" s="69">
        <v>8728</v>
      </c>
      <c r="C15" s="69">
        <v>1397</v>
      </c>
      <c r="D15" s="70">
        <f t="shared" si="0"/>
        <v>10125</v>
      </c>
      <c r="E15" s="57"/>
    </row>
    <row r="16" spans="1:254" ht="18" customHeight="1">
      <c r="A16" s="68" t="s">
        <v>80</v>
      </c>
      <c r="B16" s="69">
        <v>358</v>
      </c>
      <c r="C16" s="69">
        <v>425</v>
      </c>
      <c r="D16" s="70">
        <f t="shared" si="0"/>
        <v>783</v>
      </c>
      <c r="E16" s="57"/>
    </row>
    <row r="17" spans="1:254" ht="18" customHeight="1">
      <c r="A17" s="68" t="s">
        <v>81</v>
      </c>
      <c r="B17" s="69">
        <v>10590</v>
      </c>
      <c r="C17" s="69">
        <v>2888</v>
      </c>
      <c r="D17" s="70">
        <f t="shared" si="0"/>
        <v>13478</v>
      </c>
      <c r="E17" s="57"/>
    </row>
    <row r="18" spans="1:254" ht="18" customHeight="1">
      <c r="A18" s="68" t="s">
        <v>22</v>
      </c>
      <c r="B18" s="69">
        <v>2325</v>
      </c>
      <c r="C18" s="69">
        <v>109</v>
      </c>
      <c r="D18" s="70">
        <f t="shared" si="0"/>
        <v>2434</v>
      </c>
      <c r="E18" s="57"/>
    </row>
    <row r="19" spans="1:254" ht="18" customHeight="1">
      <c r="A19" s="68" t="s">
        <v>17</v>
      </c>
      <c r="B19" s="71">
        <v>1508</v>
      </c>
      <c r="C19" s="71">
        <v>154</v>
      </c>
      <c r="D19" s="69">
        <f t="shared" si="0"/>
        <v>1662</v>
      </c>
      <c r="E19" s="57"/>
    </row>
    <row r="20" spans="1:254" ht="18" customHeight="1">
      <c r="A20" s="68" t="s">
        <v>82</v>
      </c>
      <c r="B20" s="71">
        <v>10</v>
      </c>
      <c r="C20" s="71">
        <v>11</v>
      </c>
      <c r="D20" s="69">
        <f t="shared" si="0"/>
        <v>21</v>
      </c>
      <c r="E20" s="57"/>
    </row>
    <row r="21" spans="1:254" ht="18" customHeight="1">
      <c r="A21" s="68" t="s">
        <v>83</v>
      </c>
      <c r="B21" s="71">
        <v>57</v>
      </c>
      <c r="C21" s="71">
        <v>10</v>
      </c>
      <c r="D21" s="72">
        <f t="shared" si="0"/>
        <v>67</v>
      </c>
      <c r="E21" s="57"/>
    </row>
    <row r="22" spans="1:254" ht="18" customHeight="1">
      <c r="A22" s="68" t="s">
        <v>84</v>
      </c>
      <c r="B22" s="71"/>
      <c r="C22" s="71"/>
      <c r="D22" s="73"/>
      <c r="E22" s="57"/>
    </row>
    <row r="23" spans="1:254" ht="18" customHeight="1">
      <c r="A23" s="68" t="s">
        <v>85</v>
      </c>
      <c r="B23" s="72">
        <v>11</v>
      </c>
      <c r="C23" s="72">
        <v>14</v>
      </c>
      <c r="D23" s="70">
        <f>B23+C23</f>
        <v>25</v>
      </c>
      <c r="E23" s="57"/>
    </row>
    <row r="24" spans="1:254" ht="18" customHeight="1">
      <c r="A24" s="68" t="s">
        <v>20</v>
      </c>
      <c r="B24" s="69">
        <v>635</v>
      </c>
      <c r="C24" s="69">
        <v>660</v>
      </c>
      <c r="D24" s="69">
        <f>B24+C24</f>
        <v>1295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74" t="s">
        <v>86</v>
      </c>
      <c r="B25" s="75"/>
      <c r="C25" s="76"/>
      <c r="D25" s="73"/>
      <c r="E25" s="57"/>
    </row>
    <row r="26" spans="1:254" ht="18" customHeight="1">
      <c r="A26" s="64" t="s">
        <v>87</v>
      </c>
      <c r="B26" s="77">
        <f>SUM(B27:B32)</f>
        <v>14478</v>
      </c>
      <c r="C26" s="78">
        <f>SUM(C27:C32)</f>
        <v>52794</v>
      </c>
      <c r="D26" s="79">
        <f t="shared" ref="D26:D32" si="1">B26+C26</f>
        <v>67272</v>
      </c>
      <c r="E26" s="57"/>
    </row>
    <row r="27" spans="1:254" ht="18" customHeight="1">
      <c r="A27" s="68" t="s">
        <v>73</v>
      </c>
      <c r="B27" s="69">
        <v>2533</v>
      </c>
      <c r="C27" s="69">
        <v>457</v>
      </c>
      <c r="D27" s="70">
        <f t="shared" si="1"/>
        <v>2990</v>
      </c>
      <c r="E27" s="57"/>
    </row>
    <row r="28" spans="1:254" ht="18" customHeight="1">
      <c r="A28" s="68" t="s">
        <v>74</v>
      </c>
      <c r="B28" s="69">
        <v>10012</v>
      </c>
      <c r="C28" s="69">
        <v>50911</v>
      </c>
      <c r="D28" s="70">
        <f t="shared" si="1"/>
        <v>60923</v>
      </c>
      <c r="E28" s="57"/>
    </row>
    <row r="29" spans="1:254" ht="18" customHeight="1">
      <c r="A29" s="68" t="s">
        <v>75</v>
      </c>
      <c r="B29" s="69">
        <v>89</v>
      </c>
      <c r="C29" s="69">
        <v>23</v>
      </c>
      <c r="D29" s="70">
        <f t="shared" si="1"/>
        <v>112</v>
      </c>
      <c r="E29" s="57"/>
    </row>
    <row r="30" spans="1:254" ht="18" customHeight="1">
      <c r="A30" s="68" t="s">
        <v>77</v>
      </c>
      <c r="B30" s="69">
        <v>84</v>
      </c>
      <c r="C30" s="69">
        <v>62</v>
      </c>
      <c r="D30" s="70">
        <f t="shared" si="1"/>
        <v>146</v>
      </c>
      <c r="E30" s="57"/>
    </row>
    <row r="31" spans="1:254" ht="18" customHeight="1">
      <c r="A31" s="68" t="s">
        <v>78</v>
      </c>
      <c r="B31" s="69">
        <v>1494</v>
      </c>
      <c r="C31" s="69">
        <v>1110</v>
      </c>
      <c r="D31" s="70">
        <f t="shared" si="1"/>
        <v>2604</v>
      </c>
      <c r="E31" s="57"/>
    </row>
    <row r="32" spans="1:254" ht="18" customHeight="1">
      <c r="A32" s="68" t="s">
        <v>20</v>
      </c>
      <c r="B32" s="69">
        <v>266</v>
      </c>
      <c r="C32" s="69">
        <v>231</v>
      </c>
      <c r="D32" s="69">
        <f t="shared" si="1"/>
        <v>497</v>
      </c>
      <c r="E32" s="57"/>
    </row>
    <row r="33" spans="1:254" ht="18" customHeight="1" thickBot="1">
      <c r="A33" s="80" t="s">
        <v>29</v>
      </c>
      <c r="B33" s="81">
        <v>3816</v>
      </c>
      <c r="C33" s="82">
        <v>2851</v>
      </c>
      <c r="D33" s="81">
        <f>B33+C33</f>
        <v>6667</v>
      </c>
      <c r="E33" s="57"/>
    </row>
    <row r="34" spans="1:254" ht="24" customHeight="1" thickTop="1">
      <c r="A34" s="83" t="s">
        <v>30</v>
      </c>
      <c r="B34" s="65">
        <f>SUM(B35:B38)</f>
        <v>21826</v>
      </c>
      <c r="C34" s="78">
        <f>SUM(C35:C38)</f>
        <v>35465</v>
      </c>
      <c r="D34" s="65">
        <f>SUM(D35:D38)</f>
        <v>57291</v>
      </c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>
      <c r="A35" s="68" t="s">
        <v>88</v>
      </c>
      <c r="B35" s="69">
        <v>8688</v>
      </c>
      <c r="C35" s="69">
        <v>13382</v>
      </c>
      <c r="D35" s="70">
        <f>B35+C35</f>
        <v>22070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18" customHeight="1">
      <c r="A36" s="84" t="s">
        <v>89</v>
      </c>
      <c r="B36" s="76"/>
      <c r="C36" s="76"/>
      <c r="D36" s="85"/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24" customHeight="1">
      <c r="A37" s="68" t="s">
        <v>90</v>
      </c>
      <c r="B37" s="72">
        <v>5722</v>
      </c>
      <c r="C37" s="72">
        <v>20233</v>
      </c>
      <c r="D37" s="70">
        <f>B37+C37</f>
        <v>25955</v>
      </c>
      <c r="E37" s="54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</row>
    <row r="38" spans="1:254" ht="18" customHeight="1" thickBot="1">
      <c r="A38" s="68" t="s">
        <v>91</v>
      </c>
      <c r="B38" s="72">
        <v>7416</v>
      </c>
      <c r="C38" s="76">
        <v>1850</v>
      </c>
      <c r="D38" s="86">
        <f>B38+C38</f>
        <v>9266</v>
      </c>
      <c r="E38" s="57"/>
    </row>
    <row r="39" spans="1:254" ht="18" customHeight="1" thickTop="1">
      <c r="A39" s="87" t="s">
        <v>32</v>
      </c>
      <c r="B39" s="65">
        <f>SUM(B40:B41)</f>
        <v>21669</v>
      </c>
      <c r="C39" s="88">
        <f>SUM(C40:C41)</f>
        <v>5207</v>
      </c>
      <c r="D39" s="79">
        <f>B39+C39</f>
        <v>26876</v>
      </c>
      <c r="E39" s="57"/>
    </row>
    <row r="40" spans="1:254" ht="18" customHeight="1">
      <c r="A40" s="68" t="s">
        <v>33</v>
      </c>
      <c r="B40" s="69">
        <v>13935</v>
      </c>
      <c r="C40" s="69">
        <v>3065</v>
      </c>
      <c r="D40" s="70">
        <f>B40+C40</f>
        <v>17000</v>
      </c>
      <c r="E40" s="57"/>
    </row>
    <row r="41" spans="1:254" ht="15.75">
      <c r="A41" s="89" t="s">
        <v>34</v>
      </c>
      <c r="B41" s="69">
        <v>7734</v>
      </c>
      <c r="C41" s="69">
        <v>2142</v>
      </c>
      <c r="D41" s="70">
        <f>B41+C41</f>
        <v>9876</v>
      </c>
      <c r="E41" s="57"/>
    </row>
    <row r="42" spans="1:254" s="50" customFormat="1" ht="15.75">
      <c r="A42" s="56"/>
      <c r="B42" s="56"/>
      <c r="C42" s="56"/>
      <c r="D42" s="90"/>
      <c r="E42" s="56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  <row r="52" spans="1:5" ht="15.75">
      <c r="A52" s="57"/>
      <c r="B52" s="57"/>
      <c r="C52" s="57"/>
      <c r="D52" s="57"/>
      <c r="E52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2"/>
  <sheetViews>
    <sheetView view="pageBreakPreview" topLeftCell="A4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103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SUM(B8+B26+B33+B34+B39)</f>
        <v>98643</v>
      </c>
      <c r="C7" s="62">
        <f>SUM(C8+C26+C33+C34+C39)</f>
        <v>110524</v>
      </c>
      <c r="D7" s="62">
        <f>SUM(D8+D26+D33+D34+D39)</f>
        <v>209167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SUM(B9:B24)</f>
        <v>36869</v>
      </c>
      <c r="C8" s="66">
        <f>SUM(C9:C24)</f>
        <v>13330</v>
      </c>
      <c r="D8" s="67">
        <f t="shared" ref="D8:D21" si="0">B8+C8</f>
        <v>50199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73</v>
      </c>
      <c r="B9" s="69">
        <v>2731</v>
      </c>
      <c r="C9" s="69">
        <v>949</v>
      </c>
      <c r="D9" s="70">
        <f t="shared" si="0"/>
        <v>3680</v>
      </c>
      <c r="E9" s="57"/>
    </row>
    <row r="10" spans="1:254" ht="18" customHeight="1">
      <c r="A10" s="68" t="s">
        <v>74</v>
      </c>
      <c r="B10" s="69">
        <v>2380</v>
      </c>
      <c r="C10" s="69">
        <v>3395</v>
      </c>
      <c r="D10" s="70">
        <f t="shared" si="0"/>
        <v>5775</v>
      </c>
      <c r="E10" s="57"/>
    </row>
    <row r="11" spans="1:254" ht="18" customHeight="1">
      <c r="A11" s="68" t="s">
        <v>75</v>
      </c>
      <c r="B11" s="69">
        <v>4954</v>
      </c>
      <c r="C11" s="69">
        <v>1431</v>
      </c>
      <c r="D11" s="70">
        <f t="shared" si="0"/>
        <v>6385</v>
      </c>
      <c r="E11" s="57"/>
    </row>
    <row r="12" spans="1:254" ht="18" customHeight="1">
      <c r="A12" s="68" t="s">
        <v>76</v>
      </c>
      <c r="B12" s="69">
        <v>1949</v>
      </c>
      <c r="C12" s="69">
        <v>1141</v>
      </c>
      <c r="D12" s="70">
        <f t="shared" si="0"/>
        <v>3090</v>
      </c>
      <c r="E12" s="57"/>
    </row>
    <row r="13" spans="1:254" ht="18" customHeight="1">
      <c r="A13" s="68" t="s">
        <v>77</v>
      </c>
      <c r="B13" s="69">
        <v>443</v>
      </c>
      <c r="C13" s="69">
        <v>317</v>
      </c>
      <c r="D13" s="70">
        <f t="shared" si="0"/>
        <v>760</v>
      </c>
      <c r="E13" s="57"/>
    </row>
    <row r="14" spans="1:254" ht="18" customHeight="1">
      <c r="A14" s="68" t="s">
        <v>78</v>
      </c>
      <c r="B14" s="69">
        <v>300</v>
      </c>
      <c r="C14" s="69">
        <v>369</v>
      </c>
      <c r="D14" s="70">
        <f t="shared" si="0"/>
        <v>669</v>
      </c>
      <c r="E14" s="57"/>
    </row>
    <row r="15" spans="1:254" ht="18" customHeight="1">
      <c r="A15" s="68" t="s">
        <v>79</v>
      </c>
      <c r="B15" s="69">
        <v>8596</v>
      </c>
      <c r="C15" s="69">
        <v>1416</v>
      </c>
      <c r="D15" s="70">
        <f t="shared" si="0"/>
        <v>10012</v>
      </c>
      <c r="E15" s="57"/>
    </row>
    <row r="16" spans="1:254" ht="18" customHeight="1">
      <c r="A16" s="68" t="s">
        <v>80</v>
      </c>
      <c r="B16" s="69">
        <v>357</v>
      </c>
      <c r="C16" s="69">
        <v>434</v>
      </c>
      <c r="D16" s="70">
        <f t="shared" si="0"/>
        <v>791</v>
      </c>
      <c r="E16" s="57"/>
    </row>
    <row r="17" spans="1:254" ht="18" customHeight="1">
      <c r="A17" s="68" t="s">
        <v>81</v>
      </c>
      <c r="B17" s="69">
        <v>10652</v>
      </c>
      <c r="C17" s="69">
        <v>2941</v>
      </c>
      <c r="D17" s="70">
        <f t="shared" si="0"/>
        <v>13593</v>
      </c>
      <c r="E17" s="57"/>
    </row>
    <row r="18" spans="1:254" ht="18" customHeight="1">
      <c r="A18" s="68" t="s">
        <v>22</v>
      </c>
      <c r="B18" s="69">
        <v>2310</v>
      </c>
      <c r="C18" s="69">
        <v>108</v>
      </c>
      <c r="D18" s="70">
        <f t="shared" si="0"/>
        <v>2418</v>
      </c>
      <c r="E18" s="57"/>
    </row>
    <row r="19" spans="1:254" ht="18" customHeight="1">
      <c r="A19" s="68" t="s">
        <v>17</v>
      </c>
      <c r="B19" s="71">
        <v>1504</v>
      </c>
      <c r="C19" s="71">
        <v>151</v>
      </c>
      <c r="D19" s="69">
        <f t="shared" si="0"/>
        <v>1655</v>
      </c>
      <c r="E19" s="57"/>
    </row>
    <row r="20" spans="1:254" ht="18" customHeight="1">
      <c r="A20" s="68" t="s">
        <v>82</v>
      </c>
      <c r="B20" s="71">
        <v>10</v>
      </c>
      <c r="C20" s="71">
        <v>9</v>
      </c>
      <c r="D20" s="69">
        <f t="shared" si="0"/>
        <v>19</v>
      </c>
      <c r="E20" s="57"/>
    </row>
    <row r="21" spans="1:254" ht="18" customHeight="1">
      <c r="A21" s="68" t="s">
        <v>83</v>
      </c>
      <c r="B21" s="71">
        <v>57</v>
      </c>
      <c r="C21" s="71">
        <v>10</v>
      </c>
      <c r="D21" s="72">
        <f t="shared" si="0"/>
        <v>67</v>
      </c>
      <c r="E21" s="57"/>
    </row>
    <row r="22" spans="1:254" ht="18" customHeight="1">
      <c r="A22" s="68" t="s">
        <v>84</v>
      </c>
      <c r="B22" s="71"/>
      <c r="C22" s="71"/>
      <c r="D22" s="73"/>
      <c r="E22" s="57"/>
    </row>
    <row r="23" spans="1:254" ht="18" customHeight="1">
      <c r="A23" s="68" t="s">
        <v>85</v>
      </c>
      <c r="B23" s="72">
        <v>10</v>
      </c>
      <c r="C23" s="72">
        <v>15</v>
      </c>
      <c r="D23" s="70">
        <f>B23+C23</f>
        <v>25</v>
      </c>
      <c r="E23" s="57"/>
    </row>
    <row r="24" spans="1:254" ht="18" customHeight="1">
      <c r="A24" s="68" t="s">
        <v>20</v>
      </c>
      <c r="B24" s="69">
        <v>616</v>
      </c>
      <c r="C24" s="69">
        <v>644</v>
      </c>
      <c r="D24" s="69">
        <f>B24+C24</f>
        <v>1260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74" t="s">
        <v>86</v>
      </c>
      <c r="B25" s="75"/>
      <c r="C25" s="76"/>
      <c r="D25" s="73"/>
      <c r="E25" s="57"/>
    </row>
    <row r="26" spans="1:254" ht="18" customHeight="1">
      <c r="A26" s="64" t="s">
        <v>87</v>
      </c>
      <c r="B26" s="77">
        <f>SUM(B27:B32)</f>
        <v>14491</v>
      </c>
      <c r="C26" s="78">
        <f>SUM(C27:C32)</f>
        <v>53422</v>
      </c>
      <c r="D26" s="79">
        <f t="shared" ref="D26:D32" si="1">B26+C26</f>
        <v>67913</v>
      </c>
      <c r="E26" s="57"/>
    </row>
    <row r="27" spans="1:254" ht="18" customHeight="1">
      <c r="A27" s="68" t="s">
        <v>73</v>
      </c>
      <c r="B27" s="69">
        <v>2423</v>
      </c>
      <c r="C27" s="69">
        <v>456</v>
      </c>
      <c r="D27" s="93">
        <f t="shared" si="1"/>
        <v>2879</v>
      </c>
      <c r="E27" s="57"/>
    </row>
    <row r="28" spans="1:254" ht="18" customHeight="1">
      <c r="A28" s="68" t="s">
        <v>74</v>
      </c>
      <c r="B28" s="69">
        <v>10150</v>
      </c>
      <c r="C28" s="69">
        <v>51450</v>
      </c>
      <c r="D28" s="70">
        <f t="shared" si="1"/>
        <v>61600</v>
      </c>
      <c r="E28" s="57"/>
    </row>
    <row r="29" spans="1:254" ht="18" customHeight="1">
      <c r="A29" s="68" t="s">
        <v>75</v>
      </c>
      <c r="B29" s="69">
        <v>89</v>
      </c>
      <c r="C29" s="69">
        <v>23</v>
      </c>
      <c r="D29" s="70">
        <f t="shared" si="1"/>
        <v>112</v>
      </c>
      <c r="E29" s="57"/>
    </row>
    <row r="30" spans="1:254" ht="18" customHeight="1">
      <c r="A30" s="68" t="s">
        <v>77</v>
      </c>
      <c r="B30" s="69">
        <v>81</v>
      </c>
      <c r="C30" s="69">
        <v>68</v>
      </c>
      <c r="D30" s="70">
        <f t="shared" si="1"/>
        <v>149</v>
      </c>
      <c r="E30" s="57"/>
    </row>
    <row r="31" spans="1:254" ht="18" customHeight="1">
      <c r="A31" s="68" t="s">
        <v>78</v>
      </c>
      <c r="B31" s="69">
        <v>1480</v>
      </c>
      <c r="C31" s="69">
        <v>1189</v>
      </c>
      <c r="D31" s="70">
        <f t="shared" si="1"/>
        <v>2669</v>
      </c>
      <c r="E31" s="57"/>
    </row>
    <row r="32" spans="1:254" ht="18" customHeight="1">
      <c r="A32" s="68" t="s">
        <v>20</v>
      </c>
      <c r="B32" s="69">
        <v>268</v>
      </c>
      <c r="C32" s="69">
        <v>236</v>
      </c>
      <c r="D32" s="69">
        <f t="shared" si="1"/>
        <v>504</v>
      </c>
      <c r="E32" s="57"/>
    </row>
    <row r="33" spans="1:254" ht="18" customHeight="1" thickBot="1">
      <c r="A33" s="80" t="s">
        <v>29</v>
      </c>
      <c r="B33" s="81">
        <v>3851</v>
      </c>
      <c r="C33" s="82">
        <v>2929</v>
      </c>
      <c r="D33" s="81">
        <f>B33+C33</f>
        <v>6780</v>
      </c>
      <c r="E33" s="57"/>
    </row>
    <row r="34" spans="1:254" ht="24" customHeight="1" thickTop="1">
      <c r="A34" s="83" t="s">
        <v>30</v>
      </c>
      <c r="B34" s="65">
        <f>SUM(B35:B38)</f>
        <v>21674</v>
      </c>
      <c r="C34" s="78">
        <f>SUM(C35:C38)</f>
        <v>35512</v>
      </c>
      <c r="D34" s="65">
        <f>SUM(D35:D38)</f>
        <v>57186</v>
      </c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>
      <c r="A35" s="68" t="s">
        <v>88</v>
      </c>
      <c r="B35" s="69">
        <v>8695</v>
      </c>
      <c r="C35" s="69">
        <v>13479</v>
      </c>
      <c r="D35" s="70">
        <f>B35+C35</f>
        <v>22174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18" customHeight="1">
      <c r="A36" s="84" t="s">
        <v>89</v>
      </c>
      <c r="B36" s="76"/>
      <c r="C36" s="76"/>
      <c r="D36" s="85"/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24" customHeight="1">
      <c r="A37" s="68" t="s">
        <v>90</v>
      </c>
      <c r="B37" s="72">
        <v>5713</v>
      </c>
      <c r="C37" s="72">
        <v>20190</v>
      </c>
      <c r="D37" s="70">
        <f>B37+C37</f>
        <v>25903</v>
      </c>
      <c r="E37" s="54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</row>
    <row r="38" spans="1:254" ht="18" customHeight="1" thickBot="1">
      <c r="A38" s="68" t="s">
        <v>91</v>
      </c>
      <c r="B38" s="72">
        <v>7266</v>
      </c>
      <c r="C38" s="76">
        <v>1843</v>
      </c>
      <c r="D38" s="86">
        <f>B38+C38</f>
        <v>9109</v>
      </c>
      <c r="E38" s="57"/>
    </row>
    <row r="39" spans="1:254" ht="18" customHeight="1" thickTop="1">
      <c r="A39" s="87" t="s">
        <v>32</v>
      </c>
      <c r="B39" s="65">
        <f>SUM(B40:B41)</f>
        <v>21758</v>
      </c>
      <c r="C39" s="88">
        <f>SUM(C40:C41)</f>
        <v>5331</v>
      </c>
      <c r="D39" s="79">
        <f>B39+C39</f>
        <v>27089</v>
      </c>
      <c r="E39" s="57"/>
    </row>
    <row r="40" spans="1:254" ht="18" customHeight="1">
      <c r="A40" s="68" t="s">
        <v>33</v>
      </c>
      <c r="B40" s="69">
        <v>13929</v>
      </c>
      <c r="C40" s="69">
        <v>3176</v>
      </c>
      <c r="D40" s="70">
        <f>B40+C40</f>
        <v>17105</v>
      </c>
      <c r="E40" s="57"/>
    </row>
    <row r="41" spans="1:254" ht="15.75">
      <c r="A41" s="89" t="s">
        <v>34</v>
      </c>
      <c r="B41" s="69">
        <v>7829</v>
      </c>
      <c r="C41" s="69">
        <v>2155</v>
      </c>
      <c r="D41" s="70">
        <f>B41+C41</f>
        <v>9984</v>
      </c>
      <c r="E41" s="57"/>
    </row>
    <row r="42" spans="1:254" s="50" customFormat="1" ht="15.75">
      <c r="A42" s="56"/>
      <c r="B42" s="56"/>
      <c r="C42" s="56"/>
      <c r="D42" s="90"/>
      <c r="E42" s="56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  <row r="52" spans="1:5" ht="15.75">
      <c r="A52" s="57"/>
      <c r="B52" s="57"/>
      <c r="C52" s="57"/>
      <c r="D52" s="57"/>
      <c r="E52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2"/>
  <sheetViews>
    <sheetView view="pageBreakPreview" topLeftCell="A25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104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SUM(B8+B26+B33+B34+B39)</f>
        <v>100716</v>
      </c>
      <c r="C7" s="62">
        <f>SUM(C8+C26+C33+C34+C39)</f>
        <v>113221</v>
      </c>
      <c r="D7" s="62">
        <f>SUM(D8+D26+D33+D34+D39)</f>
        <v>213937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SUM(B9:B24)</f>
        <v>36896</v>
      </c>
      <c r="C8" s="66">
        <f>SUM(C9:C24)</f>
        <v>13411</v>
      </c>
      <c r="D8" s="67">
        <f t="shared" ref="D8:D21" si="0">B8+C8</f>
        <v>50307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73</v>
      </c>
      <c r="B9" s="69">
        <v>2697</v>
      </c>
      <c r="C9" s="69">
        <v>935</v>
      </c>
      <c r="D9" s="70">
        <f t="shared" si="0"/>
        <v>3632</v>
      </c>
      <c r="E9" s="57"/>
    </row>
    <row r="10" spans="1:254" ht="18" customHeight="1">
      <c r="A10" s="68" t="s">
        <v>74</v>
      </c>
      <c r="B10" s="69">
        <v>2360</v>
      </c>
      <c r="C10" s="69">
        <v>3386</v>
      </c>
      <c r="D10" s="70">
        <f t="shared" si="0"/>
        <v>5746</v>
      </c>
      <c r="E10" s="57"/>
    </row>
    <row r="11" spans="1:254" ht="18" customHeight="1">
      <c r="A11" s="68" t="s">
        <v>75</v>
      </c>
      <c r="B11" s="69">
        <v>4854</v>
      </c>
      <c r="C11" s="69">
        <v>1427</v>
      </c>
      <c r="D11" s="70">
        <f t="shared" si="0"/>
        <v>6281</v>
      </c>
      <c r="E11" s="57"/>
    </row>
    <row r="12" spans="1:254" ht="18" customHeight="1">
      <c r="A12" s="68" t="s">
        <v>76</v>
      </c>
      <c r="B12" s="69">
        <v>1944</v>
      </c>
      <c r="C12" s="69">
        <v>1135</v>
      </c>
      <c r="D12" s="70">
        <f t="shared" si="0"/>
        <v>3079</v>
      </c>
      <c r="E12" s="57"/>
    </row>
    <row r="13" spans="1:254" ht="18" customHeight="1">
      <c r="A13" s="68" t="s">
        <v>77</v>
      </c>
      <c r="B13" s="69">
        <v>433</v>
      </c>
      <c r="C13" s="69">
        <v>310</v>
      </c>
      <c r="D13" s="70">
        <f t="shared" si="0"/>
        <v>743</v>
      </c>
      <c r="E13" s="57"/>
    </row>
    <row r="14" spans="1:254" ht="18" customHeight="1">
      <c r="A14" s="68" t="s">
        <v>78</v>
      </c>
      <c r="B14" s="69">
        <v>293</v>
      </c>
      <c r="C14" s="69">
        <v>360</v>
      </c>
      <c r="D14" s="70">
        <f t="shared" si="0"/>
        <v>653</v>
      </c>
      <c r="E14" s="57"/>
    </row>
    <row r="15" spans="1:254" ht="18" customHeight="1">
      <c r="A15" s="68" t="s">
        <v>79</v>
      </c>
      <c r="B15" s="69">
        <v>8557</v>
      </c>
      <c r="C15" s="69">
        <v>1536</v>
      </c>
      <c r="D15" s="70">
        <f t="shared" si="0"/>
        <v>10093</v>
      </c>
      <c r="E15" s="57"/>
    </row>
    <row r="16" spans="1:254" ht="18" customHeight="1">
      <c r="A16" s="68" t="s">
        <v>80</v>
      </c>
      <c r="B16" s="69">
        <v>365</v>
      </c>
      <c r="C16" s="69">
        <v>439</v>
      </c>
      <c r="D16" s="70">
        <f t="shared" si="0"/>
        <v>804</v>
      </c>
      <c r="E16" s="57"/>
    </row>
    <row r="17" spans="1:254" ht="18" customHeight="1">
      <c r="A17" s="68" t="s">
        <v>81</v>
      </c>
      <c r="B17" s="69">
        <v>10812</v>
      </c>
      <c r="C17" s="69">
        <v>2948</v>
      </c>
      <c r="D17" s="70">
        <f t="shared" si="0"/>
        <v>13760</v>
      </c>
      <c r="E17" s="57"/>
    </row>
    <row r="18" spans="1:254" ht="18" customHeight="1">
      <c r="A18" s="68" t="s">
        <v>22</v>
      </c>
      <c r="B18" s="69">
        <v>2376</v>
      </c>
      <c r="C18" s="69">
        <v>112</v>
      </c>
      <c r="D18" s="70">
        <f t="shared" si="0"/>
        <v>2488</v>
      </c>
      <c r="E18" s="57"/>
    </row>
    <row r="19" spans="1:254" ht="18" customHeight="1">
      <c r="A19" s="68" t="s">
        <v>17</v>
      </c>
      <c r="B19" s="71">
        <v>1523</v>
      </c>
      <c r="C19" s="71">
        <v>153</v>
      </c>
      <c r="D19" s="69">
        <f t="shared" si="0"/>
        <v>1676</v>
      </c>
      <c r="E19" s="57"/>
    </row>
    <row r="20" spans="1:254" ht="18" customHeight="1">
      <c r="A20" s="68" t="s">
        <v>82</v>
      </c>
      <c r="B20" s="71">
        <v>7</v>
      </c>
      <c r="C20" s="71">
        <v>8</v>
      </c>
      <c r="D20" s="69">
        <f t="shared" si="0"/>
        <v>15</v>
      </c>
      <c r="E20" s="57"/>
    </row>
    <row r="21" spans="1:254" ht="18" customHeight="1">
      <c r="A21" s="68" t="s">
        <v>83</v>
      </c>
      <c r="B21" s="71">
        <v>59</v>
      </c>
      <c r="C21" s="71">
        <v>10</v>
      </c>
      <c r="D21" s="72">
        <f t="shared" si="0"/>
        <v>69</v>
      </c>
      <c r="E21" s="57"/>
    </row>
    <row r="22" spans="1:254" ht="18" customHeight="1">
      <c r="A22" s="68" t="s">
        <v>84</v>
      </c>
      <c r="B22" s="71"/>
      <c r="C22" s="71"/>
      <c r="D22" s="73"/>
      <c r="E22" s="57"/>
    </row>
    <row r="23" spans="1:254" ht="18" customHeight="1">
      <c r="A23" s="68" t="s">
        <v>85</v>
      </c>
      <c r="B23" s="72">
        <v>11</v>
      </c>
      <c r="C23" s="72">
        <v>13</v>
      </c>
      <c r="D23" s="70">
        <f>B23+C23</f>
        <v>24</v>
      </c>
      <c r="E23" s="57"/>
    </row>
    <row r="24" spans="1:254" ht="18" customHeight="1">
      <c r="A24" s="68" t="s">
        <v>20</v>
      </c>
      <c r="B24" s="69">
        <v>605</v>
      </c>
      <c r="C24" s="69">
        <v>639</v>
      </c>
      <c r="D24" s="69">
        <f>B24+C24</f>
        <v>1244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74" t="s">
        <v>86</v>
      </c>
      <c r="B25" s="75"/>
      <c r="C25" s="76"/>
      <c r="D25" s="73"/>
      <c r="E25" s="57"/>
    </row>
    <row r="26" spans="1:254" ht="18" customHeight="1">
      <c r="A26" s="64" t="s">
        <v>87</v>
      </c>
      <c r="B26" s="77">
        <f>SUM(B27:B32)</f>
        <v>14400</v>
      </c>
      <c r="C26" s="78">
        <f>SUM(C27:C32)</f>
        <v>53648</v>
      </c>
      <c r="D26" s="79">
        <f t="shared" ref="D26:D32" si="1">B26+C26</f>
        <v>68048</v>
      </c>
      <c r="E26" s="57"/>
    </row>
    <row r="27" spans="1:254" ht="18" customHeight="1">
      <c r="A27" s="68" t="s">
        <v>73</v>
      </c>
      <c r="B27" s="69">
        <v>2297</v>
      </c>
      <c r="C27" s="69">
        <v>380</v>
      </c>
      <c r="D27" s="93">
        <f t="shared" si="1"/>
        <v>2677</v>
      </c>
      <c r="E27" s="57"/>
    </row>
    <row r="28" spans="1:254" ht="18" customHeight="1">
      <c r="A28" s="68" t="s">
        <v>74</v>
      </c>
      <c r="B28" s="69">
        <v>10190</v>
      </c>
      <c r="C28" s="69">
        <v>51771</v>
      </c>
      <c r="D28" s="70">
        <f t="shared" si="1"/>
        <v>61961</v>
      </c>
      <c r="E28" s="57"/>
    </row>
    <row r="29" spans="1:254" ht="18" customHeight="1">
      <c r="A29" s="68" t="s">
        <v>75</v>
      </c>
      <c r="B29" s="69">
        <v>88</v>
      </c>
      <c r="C29" s="69">
        <v>23</v>
      </c>
      <c r="D29" s="70">
        <f t="shared" si="1"/>
        <v>111</v>
      </c>
      <c r="E29" s="57"/>
    </row>
    <row r="30" spans="1:254" ht="18" customHeight="1">
      <c r="A30" s="68" t="s">
        <v>77</v>
      </c>
      <c r="B30" s="69">
        <v>79</v>
      </c>
      <c r="C30" s="69">
        <v>66</v>
      </c>
      <c r="D30" s="70">
        <f t="shared" si="1"/>
        <v>145</v>
      </c>
      <c r="E30" s="57"/>
    </row>
    <row r="31" spans="1:254" ht="18" customHeight="1">
      <c r="A31" s="68" t="s">
        <v>78</v>
      </c>
      <c r="B31" s="69">
        <v>1472</v>
      </c>
      <c r="C31" s="69">
        <v>1172</v>
      </c>
      <c r="D31" s="70">
        <f t="shared" si="1"/>
        <v>2644</v>
      </c>
      <c r="E31" s="57"/>
    </row>
    <row r="32" spans="1:254" ht="18" customHeight="1">
      <c r="A32" s="68" t="s">
        <v>20</v>
      </c>
      <c r="B32" s="69">
        <v>274</v>
      </c>
      <c r="C32" s="69">
        <v>236</v>
      </c>
      <c r="D32" s="69">
        <f t="shared" si="1"/>
        <v>510</v>
      </c>
      <c r="E32" s="57"/>
    </row>
    <row r="33" spans="1:254" ht="18" customHeight="1" thickBot="1">
      <c r="A33" s="80" t="s">
        <v>29</v>
      </c>
      <c r="B33" s="81">
        <v>3820</v>
      </c>
      <c r="C33" s="82">
        <v>2958</v>
      </c>
      <c r="D33" s="81">
        <f>B33+C33</f>
        <v>6778</v>
      </c>
      <c r="E33" s="57"/>
    </row>
    <row r="34" spans="1:254" ht="24" customHeight="1" thickTop="1">
      <c r="A34" s="83" t="s">
        <v>30</v>
      </c>
      <c r="B34" s="65">
        <f>SUM(B35:B38)</f>
        <v>23609</v>
      </c>
      <c r="C34" s="78">
        <f>SUM(C35:C38)</f>
        <v>37867</v>
      </c>
      <c r="D34" s="65">
        <f>SUM(D35:D38)</f>
        <v>61476</v>
      </c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>
      <c r="A35" s="68" t="s">
        <v>88</v>
      </c>
      <c r="B35" s="69">
        <v>10097</v>
      </c>
      <c r="C35" s="69">
        <v>14807</v>
      </c>
      <c r="D35" s="70">
        <f>B35+C35</f>
        <v>24904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18" customHeight="1">
      <c r="A36" s="84" t="s">
        <v>89</v>
      </c>
      <c r="B36" s="76"/>
      <c r="C36" s="76"/>
      <c r="D36" s="85"/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24" customHeight="1">
      <c r="A37" s="68" t="s">
        <v>90</v>
      </c>
      <c r="B37" s="72">
        <v>6058</v>
      </c>
      <c r="C37" s="72">
        <v>21163</v>
      </c>
      <c r="D37" s="70">
        <f>B37+C37</f>
        <v>27221</v>
      </c>
      <c r="E37" s="54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</row>
    <row r="38" spans="1:254" ht="18" customHeight="1" thickBot="1">
      <c r="A38" s="68" t="s">
        <v>91</v>
      </c>
      <c r="B38" s="72">
        <v>7454</v>
      </c>
      <c r="C38" s="76">
        <v>1897</v>
      </c>
      <c r="D38" s="86">
        <f>B38+C38</f>
        <v>9351</v>
      </c>
      <c r="E38" s="57"/>
    </row>
    <row r="39" spans="1:254" ht="18" customHeight="1" thickTop="1">
      <c r="A39" s="87" t="s">
        <v>32</v>
      </c>
      <c r="B39" s="65">
        <f>SUM(B40:B41)</f>
        <v>21991</v>
      </c>
      <c r="C39" s="88">
        <f>SUM(C40:C41)</f>
        <v>5337</v>
      </c>
      <c r="D39" s="79">
        <f>B39+C39</f>
        <v>27328</v>
      </c>
      <c r="E39" s="57"/>
    </row>
    <row r="40" spans="1:254" ht="18" customHeight="1">
      <c r="A40" s="68" t="s">
        <v>33</v>
      </c>
      <c r="B40" s="69">
        <v>14214</v>
      </c>
      <c r="C40" s="69">
        <v>3157</v>
      </c>
      <c r="D40" s="70">
        <f>B40+C40</f>
        <v>17371</v>
      </c>
      <c r="E40" s="57"/>
    </row>
    <row r="41" spans="1:254" ht="15.75">
      <c r="A41" s="89" t="s">
        <v>34</v>
      </c>
      <c r="B41" s="69">
        <v>7777</v>
      </c>
      <c r="C41" s="69">
        <v>2180</v>
      </c>
      <c r="D41" s="70">
        <f>B41+C41</f>
        <v>9957</v>
      </c>
      <c r="E41" s="57"/>
    </row>
    <row r="42" spans="1:254" s="50" customFormat="1" ht="15.75">
      <c r="A42" s="56"/>
      <c r="B42" s="56"/>
      <c r="C42" s="56"/>
      <c r="D42" s="90"/>
      <c r="E42" s="56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  <row r="52" spans="1:5" ht="15.75">
      <c r="A52" s="57"/>
      <c r="B52" s="57"/>
      <c r="C52" s="57"/>
      <c r="D52" s="57"/>
      <c r="E52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2"/>
  <sheetViews>
    <sheetView view="pageBreakPreview" topLeftCell="A22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105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SUM(B8+B26+B33+B34+B39)</f>
        <v>100935</v>
      </c>
      <c r="C7" s="62">
        <f>SUM(C8+C26+C33+C34+C39)</f>
        <v>113978</v>
      </c>
      <c r="D7" s="62">
        <f>SUM(D8+D26+D33+D34+D39)</f>
        <v>214913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SUM(B9:B24)</f>
        <v>37592</v>
      </c>
      <c r="C8" s="66">
        <f>SUM(C9:C24)</f>
        <v>13697</v>
      </c>
      <c r="D8" s="67">
        <f t="shared" ref="D8:D21" si="0">B8+C8</f>
        <v>51289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73</v>
      </c>
      <c r="B9" s="69">
        <v>3102</v>
      </c>
      <c r="C9" s="69">
        <v>928</v>
      </c>
      <c r="D9" s="70">
        <f t="shared" si="0"/>
        <v>4030</v>
      </c>
      <c r="E9" s="57"/>
    </row>
    <row r="10" spans="1:254" ht="18" customHeight="1">
      <c r="A10" s="68" t="s">
        <v>74</v>
      </c>
      <c r="B10" s="69">
        <v>2428</v>
      </c>
      <c r="C10" s="69">
        <v>3614</v>
      </c>
      <c r="D10" s="70">
        <f t="shared" si="0"/>
        <v>6042</v>
      </c>
      <c r="E10" s="57"/>
    </row>
    <row r="11" spans="1:254" ht="18" customHeight="1">
      <c r="A11" s="68" t="s">
        <v>75</v>
      </c>
      <c r="B11" s="69">
        <v>4822</v>
      </c>
      <c r="C11" s="69">
        <v>1442</v>
      </c>
      <c r="D11" s="70">
        <f t="shared" si="0"/>
        <v>6264</v>
      </c>
      <c r="E11" s="57"/>
    </row>
    <row r="12" spans="1:254" ht="18" customHeight="1">
      <c r="A12" s="68" t="s">
        <v>76</v>
      </c>
      <c r="B12" s="69">
        <v>1952</v>
      </c>
      <c r="C12" s="69">
        <v>1131</v>
      </c>
      <c r="D12" s="70">
        <f t="shared" si="0"/>
        <v>3083</v>
      </c>
      <c r="E12" s="57"/>
    </row>
    <row r="13" spans="1:254" ht="18" customHeight="1">
      <c r="A13" s="68" t="s">
        <v>77</v>
      </c>
      <c r="B13" s="69">
        <v>419</v>
      </c>
      <c r="C13" s="69">
        <v>299</v>
      </c>
      <c r="D13" s="70">
        <f t="shared" si="0"/>
        <v>718</v>
      </c>
      <c r="E13" s="57"/>
    </row>
    <row r="14" spans="1:254" ht="18" customHeight="1">
      <c r="A14" s="68" t="s">
        <v>78</v>
      </c>
      <c r="B14" s="69">
        <v>286</v>
      </c>
      <c r="C14" s="69">
        <v>360</v>
      </c>
      <c r="D14" s="70">
        <f t="shared" si="0"/>
        <v>646</v>
      </c>
      <c r="E14" s="57"/>
    </row>
    <row r="15" spans="1:254" ht="18" customHeight="1">
      <c r="A15" s="68" t="s">
        <v>79</v>
      </c>
      <c r="B15" s="69">
        <v>8445</v>
      </c>
      <c r="C15" s="69">
        <v>1515</v>
      </c>
      <c r="D15" s="70">
        <f t="shared" si="0"/>
        <v>9960</v>
      </c>
      <c r="E15" s="57"/>
    </row>
    <row r="16" spans="1:254" ht="18" customHeight="1">
      <c r="A16" s="68" t="s">
        <v>80</v>
      </c>
      <c r="B16" s="69">
        <v>362</v>
      </c>
      <c r="C16" s="69">
        <v>435</v>
      </c>
      <c r="D16" s="70">
        <f t="shared" si="0"/>
        <v>797</v>
      </c>
      <c r="E16" s="57"/>
    </row>
    <row r="17" spans="1:254" ht="18" customHeight="1">
      <c r="A17" s="68" t="s">
        <v>81</v>
      </c>
      <c r="B17" s="69">
        <v>11069</v>
      </c>
      <c r="C17" s="69">
        <v>3024</v>
      </c>
      <c r="D17" s="70">
        <f t="shared" si="0"/>
        <v>14093</v>
      </c>
      <c r="E17" s="57"/>
    </row>
    <row r="18" spans="1:254" ht="18" customHeight="1">
      <c r="A18" s="68" t="s">
        <v>22</v>
      </c>
      <c r="B18" s="69">
        <v>2489</v>
      </c>
      <c r="C18" s="69">
        <v>119</v>
      </c>
      <c r="D18" s="70">
        <f t="shared" si="0"/>
        <v>2608</v>
      </c>
      <c r="E18" s="57"/>
    </row>
    <row r="19" spans="1:254" ht="18" customHeight="1">
      <c r="A19" s="68" t="s">
        <v>17</v>
      </c>
      <c r="B19" s="71">
        <v>1527</v>
      </c>
      <c r="C19" s="71">
        <v>154</v>
      </c>
      <c r="D19" s="69">
        <f t="shared" si="0"/>
        <v>1681</v>
      </c>
      <c r="E19" s="57"/>
    </row>
    <row r="20" spans="1:254" ht="18" customHeight="1">
      <c r="A20" s="68" t="s">
        <v>82</v>
      </c>
      <c r="B20" s="71">
        <v>6</v>
      </c>
      <c r="C20" s="71">
        <v>8</v>
      </c>
      <c r="D20" s="69">
        <f t="shared" si="0"/>
        <v>14</v>
      </c>
      <c r="E20" s="57"/>
    </row>
    <row r="21" spans="1:254" ht="18" customHeight="1">
      <c r="A21" s="68" t="s">
        <v>83</v>
      </c>
      <c r="B21" s="71">
        <v>58</v>
      </c>
      <c r="C21" s="71">
        <v>10</v>
      </c>
      <c r="D21" s="72">
        <f t="shared" si="0"/>
        <v>68</v>
      </c>
      <c r="E21" s="57"/>
    </row>
    <row r="22" spans="1:254" ht="18" customHeight="1">
      <c r="A22" s="68" t="s">
        <v>84</v>
      </c>
      <c r="B22" s="71"/>
      <c r="C22" s="71"/>
      <c r="D22" s="73"/>
      <c r="E22" s="57"/>
    </row>
    <row r="23" spans="1:254" ht="18" customHeight="1">
      <c r="A23" s="68" t="s">
        <v>85</v>
      </c>
      <c r="B23" s="72">
        <v>11</v>
      </c>
      <c r="C23" s="72">
        <v>13</v>
      </c>
      <c r="D23" s="70">
        <f>B23+C23</f>
        <v>24</v>
      </c>
      <c r="E23" s="57"/>
    </row>
    <row r="24" spans="1:254" ht="18" customHeight="1">
      <c r="A24" s="68" t="s">
        <v>20</v>
      </c>
      <c r="B24" s="69">
        <v>616</v>
      </c>
      <c r="C24" s="69">
        <v>645</v>
      </c>
      <c r="D24" s="69">
        <f>B24+C24</f>
        <v>1261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74" t="s">
        <v>86</v>
      </c>
      <c r="B25" s="75"/>
      <c r="C25" s="76"/>
      <c r="D25" s="73"/>
      <c r="E25" s="57"/>
    </row>
    <row r="26" spans="1:254" ht="18" customHeight="1">
      <c r="A26" s="64" t="s">
        <v>87</v>
      </c>
      <c r="B26" s="77">
        <f>SUM(B27:B32)</f>
        <v>13934</v>
      </c>
      <c r="C26" s="78">
        <f>SUM(C27:C32)</f>
        <v>54530</v>
      </c>
      <c r="D26" s="79">
        <f t="shared" ref="D26:D32" si="1">B26+C26</f>
        <v>68464</v>
      </c>
      <c r="E26" s="57"/>
    </row>
    <row r="27" spans="1:254" ht="18" customHeight="1">
      <c r="A27" s="68" t="s">
        <v>73</v>
      </c>
      <c r="B27" s="69">
        <v>1609</v>
      </c>
      <c r="C27" s="69">
        <v>273</v>
      </c>
      <c r="D27" s="93">
        <f t="shared" si="1"/>
        <v>1882</v>
      </c>
      <c r="E27" s="57"/>
    </row>
    <row r="28" spans="1:254" ht="18" customHeight="1">
      <c r="A28" s="68" t="s">
        <v>74</v>
      </c>
      <c r="B28" s="69">
        <v>10469</v>
      </c>
      <c r="C28" s="69">
        <v>52876</v>
      </c>
      <c r="D28" s="70">
        <f t="shared" si="1"/>
        <v>63345</v>
      </c>
      <c r="E28" s="57"/>
    </row>
    <row r="29" spans="1:254" ht="18" customHeight="1">
      <c r="A29" s="68" t="s">
        <v>75</v>
      </c>
      <c r="B29" s="69">
        <v>84</v>
      </c>
      <c r="C29" s="69">
        <v>21</v>
      </c>
      <c r="D29" s="70">
        <f t="shared" si="1"/>
        <v>105</v>
      </c>
      <c r="E29" s="57"/>
    </row>
    <row r="30" spans="1:254" ht="18" customHeight="1">
      <c r="A30" s="68" t="s">
        <v>77</v>
      </c>
      <c r="B30" s="69">
        <v>80</v>
      </c>
      <c r="C30" s="69">
        <v>65</v>
      </c>
      <c r="D30" s="70">
        <f t="shared" si="1"/>
        <v>145</v>
      </c>
      <c r="E30" s="57"/>
    </row>
    <row r="31" spans="1:254" ht="18" customHeight="1">
      <c r="A31" s="68" t="s">
        <v>78</v>
      </c>
      <c r="B31" s="69">
        <v>1412</v>
      </c>
      <c r="C31" s="69">
        <v>1057</v>
      </c>
      <c r="D31" s="70">
        <f t="shared" si="1"/>
        <v>2469</v>
      </c>
      <c r="E31" s="57"/>
    </row>
    <row r="32" spans="1:254" ht="18" customHeight="1">
      <c r="A32" s="68" t="s">
        <v>20</v>
      </c>
      <c r="B32" s="69">
        <v>280</v>
      </c>
      <c r="C32" s="69">
        <v>238</v>
      </c>
      <c r="D32" s="69">
        <f t="shared" si="1"/>
        <v>518</v>
      </c>
      <c r="E32" s="57"/>
    </row>
    <row r="33" spans="1:254" ht="18" customHeight="1" thickBot="1">
      <c r="A33" s="80" t="s">
        <v>29</v>
      </c>
      <c r="B33" s="81">
        <v>3793</v>
      </c>
      <c r="C33" s="82">
        <v>2897</v>
      </c>
      <c r="D33" s="81">
        <f>B33+C33</f>
        <v>6690</v>
      </c>
      <c r="E33" s="57"/>
    </row>
    <row r="34" spans="1:254" ht="24" customHeight="1" thickTop="1">
      <c r="A34" s="83" t="s">
        <v>30</v>
      </c>
      <c r="B34" s="65">
        <f>SUM(B35:B38)</f>
        <v>23636</v>
      </c>
      <c r="C34" s="78">
        <f>SUM(C35:C38)</f>
        <v>37438</v>
      </c>
      <c r="D34" s="65">
        <f>SUM(D35:D38)</f>
        <v>61074</v>
      </c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>
      <c r="A35" s="68" t="s">
        <v>88</v>
      </c>
      <c r="B35" s="69">
        <v>10214</v>
      </c>
      <c r="C35" s="69">
        <v>14739</v>
      </c>
      <c r="D35" s="70">
        <f>B35+C35</f>
        <v>24953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18" customHeight="1">
      <c r="A36" s="84" t="s">
        <v>89</v>
      </c>
      <c r="B36" s="76"/>
      <c r="C36" s="76"/>
      <c r="D36" s="85"/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24" customHeight="1">
      <c r="A37" s="68" t="s">
        <v>90</v>
      </c>
      <c r="B37" s="72">
        <v>5926</v>
      </c>
      <c r="C37" s="72">
        <v>20742</v>
      </c>
      <c r="D37" s="70">
        <f>B37+C37</f>
        <v>26668</v>
      </c>
      <c r="E37" s="54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</row>
    <row r="38" spans="1:254" ht="18" customHeight="1" thickBot="1">
      <c r="A38" s="68" t="s">
        <v>91</v>
      </c>
      <c r="B38" s="72">
        <v>7496</v>
      </c>
      <c r="C38" s="76">
        <v>1957</v>
      </c>
      <c r="D38" s="86">
        <f>B38+C38</f>
        <v>9453</v>
      </c>
      <c r="E38" s="57"/>
    </row>
    <row r="39" spans="1:254" ht="18" customHeight="1" thickTop="1">
      <c r="A39" s="87" t="s">
        <v>32</v>
      </c>
      <c r="B39" s="65">
        <f>SUM(B40:B41)</f>
        <v>21980</v>
      </c>
      <c r="C39" s="88">
        <f>SUM(C40:C41)</f>
        <v>5416</v>
      </c>
      <c r="D39" s="79">
        <f>B39+C39</f>
        <v>27396</v>
      </c>
      <c r="E39" s="57"/>
    </row>
    <row r="40" spans="1:254" ht="18" customHeight="1">
      <c r="A40" s="68" t="s">
        <v>33</v>
      </c>
      <c r="B40" s="69">
        <v>14116</v>
      </c>
      <c r="C40" s="69">
        <v>3167</v>
      </c>
      <c r="D40" s="70">
        <f>B40+C40</f>
        <v>17283</v>
      </c>
      <c r="E40" s="57"/>
    </row>
    <row r="41" spans="1:254" ht="15.75">
      <c r="A41" s="89" t="s">
        <v>34</v>
      </c>
      <c r="B41" s="69">
        <v>7864</v>
      </c>
      <c r="C41" s="69">
        <v>2249</v>
      </c>
      <c r="D41" s="70">
        <f>B41+C41</f>
        <v>10113</v>
      </c>
      <c r="E41" s="57"/>
    </row>
    <row r="42" spans="1:254" s="50" customFormat="1" ht="15.75">
      <c r="A42" s="56"/>
      <c r="B42" s="56"/>
      <c r="C42" s="56"/>
      <c r="D42" s="90"/>
      <c r="E42" s="56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  <row r="52" spans="1:5" ht="15.75">
      <c r="A52" s="57"/>
      <c r="B52" s="57"/>
      <c r="C52" s="57"/>
      <c r="D52" s="57"/>
      <c r="E52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2"/>
  <sheetViews>
    <sheetView view="pageBreakPreview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106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SUM(B8+B26+B33+B34+B39)</f>
        <v>100269</v>
      </c>
      <c r="C7" s="62">
        <f>SUM(C8+C26+C33+C34+C39)</f>
        <v>113231</v>
      </c>
      <c r="D7" s="62">
        <f>SUM(D8+D26+D33+D34+D39)</f>
        <v>213500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SUM(B9:B24)</f>
        <v>36993</v>
      </c>
      <c r="C8" s="66">
        <f>SUM(C9:C24)</f>
        <v>13637</v>
      </c>
      <c r="D8" s="67">
        <f>B8+C8</f>
        <v>50630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73</v>
      </c>
      <c r="B9" s="69">
        <v>2887</v>
      </c>
      <c r="C9" s="69">
        <v>931</v>
      </c>
      <c r="D9" s="70">
        <f t="shared" ref="D9:D21" si="0">B9+C9</f>
        <v>3818</v>
      </c>
      <c r="E9" s="57"/>
    </row>
    <row r="10" spans="1:254" ht="18" customHeight="1">
      <c r="A10" s="68" t="s">
        <v>74</v>
      </c>
      <c r="B10" s="69">
        <v>2398</v>
      </c>
      <c r="C10" s="69">
        <v>3589</v>
      </c>
      <c r="D10" s="70">
        <f t="shared" si="0"/>
        <v>5987</v>
      </c>
      <c r="E10" s="57"/>
    </row>
    <row r="11" spans="1:254" ht="18" customHeight="1">
      <c r="A11" s="68" t="s">
        <v>75</v>
      </c>
      <c r="B11" s="69">
        <v>4585</v>
      </c>
      <c r="C11" s="69">
        <v>1412</v>
      </c>
      <c r="D11" s="70">
        <f t="shared" si="0"/>
        <v>5997</v>
      </c>
      <c r="E11" s="57"/>
    </row>
    <row r="12" spans="1:254" ht="18" customHeight="1">
      <c r="A12" s="68" t="s">
        <v>76</v>
      </c>
      <c r="B12" s="69">
        <v>1927</v>
      </c>
      <c r="C12" s="69">
        <v>1106</v>
      </c>
      <c r="D12" s="70">
        <f t="shared" si="0"/>
        <v>3033</v>
      </c>
      <c r="E12" s="57"/>
    </row>
    <row r="13" spans="1:254" ht="18" customHeight="1">
      <c r="A13" s="68" t="s">
        <v>77</v>
      </c>
      <c r="B13" s="69">
        <v>420</v>
      </c>
      <c r="C13" s="69">
        <v>300</v>
      </c>
      <c r="D13" s="70">
        <f t="shared" si="0"/>
        <v>720</v>
      </c>
      <c r="E13" s="57"/>
    </row>
    <row r="14" spans="1:254" ht="18" customHeight="1">
      <c r="A14" s="68" t="s">
        <v>78</v>
      </c>
      <c r="B14" s="69">
        <v>294</v>
      </c>
      <c r="C14" s="69">
        <v>398</v>
      </c>
      <c r="D14" s="70">
        <f t="shared" si="0"/>
        <v>692</v>
      </c>
      <c r="E14" s="57"/>
    </row>
    <row r="15" spans="1:254" ht="18" customHeight="1">
      <c r="A15" s="68" t="s">
        <v>79</v>
      </c>
      <c r="B15" s="69">
        <v>8209</v>
      </c>
      <c r="C15" s="69">
        <v>1515</v>
      </c>
      <c r="D15" s="70">
        <f t="shared" si="0"/>
        <v>9724</v>
      </c>
      <c r="E15" s="57"/>
    </row>
    <row r="16" spans="1:254" ht="18" customHeight="1">
      <c r="A16" s="68" t="s">
        <v>80</v>
      </c>
      <c r="B16" s="69">
        <v>359</v>
      </c>
      <c r="C16" s="69">
        <v>432</v>
      </c>
      <c r="D16" s="70">
        <f t="shared" si="0"/>
        <v>791</v>
      </c>
      <c r="E16" s="57"/>
    </row>
    <row r="17" spans="1:254" ht="18" customHeight="1">
      <c r="A17" s="68" t="s">
        <v>81</v>
      </c>
      <c r="B17" s="69">
        <v>11142</v>
      </c>
      <c r="C17" s="69">
        <v>2993</v>
      </c>
      <c r="D17" s="70">
        <f t="shared" si="0"/>
        <v>14135</v>
      </c>
      <c r="E17" s="57"/>
    </row>
    <row r="18" spans="1:254" ht="18" customHeight="1">
      <c r="A18" s="68" t="s">
        <v>22</v>
      </c>
      <c r="B18" s="69">
        <v>2565</v>
      </c>
      <c r="C18" s="69">
        <v>123</v>
      </c>
      <c r="D18" s="70">
        <f t="shared" si="0"/>
        <v>2688</v>
      </c>
      <c r="E18" s="57"/>
    </row>
    <row r="19" spans="1:254" ht="18" customHeight="1">
      <c r="A19" s="68" t="s">
        <v>17</v>
      </c>
      <c r="B19" s="71">
        <v>1515</v>
      </c>
      <c r="C19" s="71">
        <v>152</v>
      </c>
      <c r="D19" s="69">
        <f t="shared" si="0"/>
        <v>1667</v>
      </c>
      <c r="E19" s="57"/>
    </row>
    <row r="20" spans="1:254" ht="18" customHeight="1">
      <c r="A20" s="68" t="s">
        <v>82</v>
      </c>
      <c r="B20" s="71">
        <v>6</v>
      </c>
      <c r="C20" s="71">
        <v>8</v>
      </c>
      <c r="D20" s="69">
        <f t="shared" si="0"/>
        <v>14</v>
      </c>
      <c r="E20" s="57"/>
    </row>
    <row r="21" spans="1:254" ht="18" customHeight="1">
      <c r="A21" s="68" t="s">
        <v>83</v>
      </c>
      <c r="B21" s="71">
        <v>60</v>
      </c>
      <c r="C21" s="71">
        <v>10</v>
      </c>
      <c r="D21" s="72">
        <f t="shared" si="0"/>
        <v>70</v>
      </c>
      <c r="E21" s="57"/>
    </row>
    <row r="22" spans="1:254" ht="18" customHeight="1">
      <c r="A22" s="68" t="s">
        <v>84</v>
      </c>
      <c r="B22" s="71"/>
      <c r="C22" s="71"/>
      <c r="D22" s="73"/>
      <c r="E22" s="57"/>
    </row>
    <row r="23" spans="1:254" ht="18" customHeight="1">
      <c r="A23" s="68" t="s">
        <v>85</v>
      </c>
      <c r="B23" s="72">
        <v>11</v>
      </c>
      <c r="C23" s="72">
        <v>13</v>
      </c>
      <c r="D23" s="70">
        <f>B23+C23</f>
        <v>24</v>
      </c>
      <c r="E23" s="57"/>
    </row>
    <row r="24" spans="1:254" ht="18" customHeight="1">
      <c r="A24" s="68" t="s">
        <v>20</v>
      </c>
      <c r="B24" s="69">
        <v>615</v>
      </c>
      <c r="C24" s="69">
        <v>655</v>
      </c>
      <c r="D24" s="69">
        <f>B24+C24</f>
        <v>1270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74" t="s">
        <v>86</v>
      </c>
      <c r="B25" s="75"/>
      <c r="C25" s="76"/>
      <c r="D25" s="73"/>
      <c r="E25" s="57"/>
    </row>
    <row r="26" spans="1:254" ht="18" customHeight="1">
      <c r="A26" s="64" t="s">
        <v>87</v>
      </c>
      <c r="B26" s="77">
        <f>SUM(B27:B32)</f>
        <v>14151</v>
      </c>
      <c r="C26" s="78">
        <f>SUM(C27:C32)</f>
        <v>53984</v>
      </c>
      <c r="D26" s="79">
        <f t="shared" ref="D26:D32" si="1">B26+C26</f>
        <v>68135</v>
      </c>
      <c r="E26" s="57"/>
    </row>
    <row r="27" spans="1:254" ht="18" customHeight="1">
      <c r="A27" s="68" t="s">
        <v>73</v>
      </c>
      <c r="B27" s="69">
        <v>2027</v>
      </c>
      <c r="C27" s="69">
        <v>356</v>
      </c>
      <c r="D27" s="70">
        <f t="shared" si="1"/>
        <v>2383</v>
      </c>
      <c r="E27" s="57"/>
    </row>
    <row r="28" spans="1:254" ht="18" customHeight="1">
      <c r="A28" s="68" t="s">
        <v>74</v>
      </c>
      <c r="B28" s="69">
        <v>10227</v>
      </c>
      <c r="C28" s="69">
        <v>52116</v>
      </c>
      <c r="D28" s="70">
        <f t="shared" si="1"/>
        <v>62343</v>
      </c>
      <c r="E28" s="57"/>
    </row>
    <row r="29" spans="1:254" ht="18" customHeight="1">
      <c r="A29" s="68" t="s">
        <v>75</v>
      </c>
      <c r="B29" s="69">
        <v>83</v>
      </c>
      <c r="C29" s="69">
        <v>21</v>
      </c>
      <c r="D29" s="70">
        <f t="shared" si="1"/>
        <v>104</v>
      </c>
      <c r="E29" s="57"/>
    </row>
    <row r="30" spans="1:254" ht="18" customHeight="1">
      <c r="A30" s="68" t="s">
        <v>77</v>
      </c>
      <c r="B30" s="69">
        <v>80</v>
      </c>
      <c r="C30" s="69">
        <v>68</v>
      </c>
      <c r="D30" s="70">
        <f t="shared" si="1"/>
        <v>148</v>
      </c>
      <c r="E30" s="57"/>
    </row>
    <row r="31" spans="1:254" ht="18" customHeight="1">
      <c r="A31" s="68" t="s">
        <v>78</v>
      </c>
      <c r="B31" s="69">
        <v>1463</v>
      </c>
      <c r="C31" s="69">
        <v>1179</v>
      </c>
      <c r="D31" s="70">
        <f t="shared" si="1"/>
        <v>2642</v>
      </c>
      <c r="E31" s="57"/>
    </row>
    <row r="32" spans="1:254" ht="18" customHeight="1">
      <c r="A32" s="68" t="s">
        <v>20</v>
      </c>
      <c r="B32" s="69">
        <v>271</v>
      </c>
      <c r="C32" s="69">
        <v>244</v>
      </c>
      <c r="D32" s="69">
        <f t="shared" si="1"/>
        <v>515</v>
      </c>
      <c r="E32" s="57"/>
    </row>
    <row r="33" spans="1:254" ht="18" customHeight="1" thickBot="1">
      <c r="A33" s="80" t="s">
        <v>29</v>
      </c>
      <c r="B33" s="81">
        <v>3733</v>
      </c>
      <c r="C33" s="82">
        <v>2840</v>
      </c>
      <c r="D33" s="81">
        <f>B33+C33</f>
        <v>6573</v>
      </c>
      <c r="E33" s="57"/>
    </row>
    <row r="34" spans="1:254" ht="24" customHeight="1" thickTop="1">
      <c r="A34" s="83" t="s">
        <v>30</v>
      </c>
      <c r="B34" s="65">
        <f>SUM(B35:B38)</f>
        <v>23492</v>
      </c>
      <c r="C34" s="78">
        <f>SUM(C35:C38)</f>
        <v>37382</v>
      </c>
      <c r="D34" s="65">
        <f>SUM(D35:D38)</f>
        <v>60874</v>
      </c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>
      <c r="A35" s="68" t="s">
        <v>88</v>
      </c>
      <c r="B35" s="69">
        <v>10378</v>
      </c>
      <c r="C35" s="69">
        <v>14798</v>
      </c>
      <c r="D35" s="70">
        <f>B35+C35</f>
        <v>25176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18" customHeight="1">
      <c r="A36" s="84" t="s">
        <v>89</v>
      </c>
      <c r="B36" s="76"/>
      <c r="C36" s="76"/>
      <c r="D36" s="85"/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24" customHeight="1">
      <c r="A37" s="68" t="s">
        <v>90</v>
      </c>
      <c r="B37" s="72">
        <v>5862</v>
      </c>
      <c r="C37" s="72">
        <v>20667</v>
      </c>
      <c r="D37" s="70">
        <f>B37+C37</f>
        <v>26529</v>
      </c>
      <c r="E37" s="54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</row>
    <row r="38" spans="1:254" ht="18" customHeight="1" thickBot="1">
      <c r="A38" s="68" t="s">
        <v>91</v>
      </c>
      <c r="B38" s="72">
        <v>7252</v>
      </c>
      <c r="C38" s="76">
        <v>1917</v>
      </c>
      <c r="D38" s="86">
        <f>B38+C38</f>
        <v>9169</v>
      </c>
      <c r="E38" s="57"/>
    </row>
    <row r="39" spans="1:254" ht="18" customHeight="1" thickTop="1">
      <c r="A39" s="87" t="s">
        <v>32</v>
      </c>
      <c r="B39" s="65">
        <f>SUM(B40:B41)</f>
        <v>21900</v>
      </c>
      <c r="C39" s="88">
        <f>SUM(C40:C41)</f>
        <v>5388</v>
      </c>
      <c r="D39" s="79">
        <f>B39+C39</f>
        <v>27288</v>
      </c>
      <c r="E39" s="57"/>
    </row>
    <row r="40" spans="1:254" ht="18" customHeight="1">
      <c r="A40" s="68" t="s">
        <v>33</v>
      </c>
      <c r="B40" s="69">
        <v>14072</v>
      </c>
      <c r="C40" s="69">
        <v>3145</v>
      </c>
      <c r="D40" s="70">
        <f>B40+C40</f>
        <v>17217</v>
      </c>
      <c r="E40" s="57"/>
    </row>
    <row r="41" spans="1:254" ht="15.75">
      <c r="A41" s="89" t="s">
        <v>34</v>
      </c>
      <c r="B41" s="69">
        <v>7828</v>
      </c>
      <c r="C41" s="69">
        <v>2243</v>
      </c>
      <c r="D41" s="70">
        <f>B41+C41</f>
        <v>10071</v>
      </c>
      <c r="E41" s="57"/>
    </row>
    <row r="42" spans="1:254" s="50" customFormat="1" ht="15.75">
      <c r="A42" s="56"/>
      <c r="B42" s="56"/>
      <c r="C42" s="56"/>
      <c r="D42" s="90"/>
      <c r="E42" s="56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  <row r="52" spans="1:5" ht="15.75">
      <c r="A52" s="57"/>
      <c r="B52" s="57"/>
      <c r="C52" s="57"/>
      <c r="D52" s="57"/>
      <c r="E52" s="57"/>
    </row>
  </sheetData>
  <sheetProtection sheet="1" objects="1" scenarios="1"/>
  <pageMargins left="0.75" right="0.75" top="1" bottom="0.8" header="0.5" footer="0.5"/>
  <pageSetup paperSize="9" scale="91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2"/>
  <sheetViews>
    <sheetView view="pageBreakPreview" topLeftCell="A22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107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SUM(B8+B26+B33+B34+B39)</f>
        <v>99011</v>
      </c>
      <c r="C7" s="62">
        <f>SUM(C8+C26+C33+C34+C39)</f>
        <v>113961</v>
      </c>
      <c r="D7" s="62">
        <f>SUM(D8+D26+D33+D34+D39)</f>
        <v>212972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SUM(B9:B24)</f>
        <v>36219</v>
      </c>
      <c r="C8" s="66">
        <f>SUM(C9:C24)</f>
        <v>13398</v>
      </c>
      <c r="D8" s="67">
        <f>B8+C8</f>
        <v>49617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73</v>
      </c>
      <c r="B9" s="69">
        <v>2786</v>
      </c>
      <c r="C9" s="69">
        <v>917</v>
      </c>
      <c r="D9" s="70">
        <f t="shared" ref="D9:D21" si="0">B9+C9</f>
        <v>3703</v>
      </c>
      <c r="E9" s="57"/>
    </row>
    <row r="10" spans="1:254" ht="18" customHeight="1">
      <c r="A10" s="68" t="s">
        <v>74</v>
      </c>
      <c r="B10" s="69">
        <v>2396</v>
      </c>
      <c r="C10" s="69">
        <v>3515</v>
      </c>
      <c r="D10" s="70">
        <f t="shared" si="0"/>
        <v>5911</v>
      </c>
      <c r="E10" s="57"/>
    </row>
    <row r="11" spans="1:254" ht="18" customHeight="1">
      <c r="A11" s="68" t="s">
        <v>75</v>
      </c>
      <c r="B11" s="69">
        <v>4044</v>
      </c>
      <c r="C11" s="69">
        <v>1398</v>
      </c>
      <c r="D11" s="70">
        <f t="shared" si="0"/>
        <v>5442</v>
      </c>
      <c r="E11" s="57"/>
    </row>
    <row r="12" spans="1:254" ht="18" customHeight="1">
      <c r="A12" s="68" t="s">
        <v>76</v>
      </c>
      <c r="B12" s="69">
        <v>1892</v>
      </c>
      <c r="C12" s="69">
        <v>1078</v>
      </c>
      <c r="D12" s="70">
        <f t="shared" si="0"/>
        <v>2970</v>
      </c>
      <c r="E12" s="57"/>
    </row>
    <row r="13" spans="1:254" ht="18" customHeight="1">
      <c r="A13" s="68" t="s">
        <v>77</v>
      </c>
      <c r="B13" s="69">
        <v>423</v>
      </c>
      <c r="C13" s="69">
        <v>303</v>
      </c>
      <c r="D13" s="70">
        <f t="shared" si="0"/>
        <v>726</v>
      </c>
      <c r="E13" s="57"/>
    </row>
    <row r="14" spans="1:254" ht="18" customHeight="1">
      <c r="A14" s="68" t="s">
        <v>78</v>
      </c>
      <c r="B14" s="69">
        <v>288</v>
      </c>
      <c r="C14" s="69">
        <v>351</v>
      </c>
      <c r="D14" s="70">
        <f t="shared" si="0"/>
        <v>639</v>
      </c>
      <c r="E14" s="57"/>
    </row>
    <row r="15" spans="1:254" ht="18" customHeight="1">
      <c r="A15" s="68" t="s">
        <v>79</v>
      </c>
      <c r="B15" s="69">
        <v>7957</v>
      </c>
      <c r="C15" s="69">
        <v>1438</v>
      </c>
      <c r="D15" s="70">
        <f t="shared" si="0"/>
        <v>9395</v>
      </c>
      <c r="E15" s="57"/>
    </row>
    <row r="16" spans="1:254" ht="18" customHeight="1">
      <c r="A16" s="68" t="s">
        <v>80</v>
      </c>
      <c r="B16" s="69">
        <v>380</v>
      </c>
      <c r="C16" s="69">
        <v>464</v>
      </c>
      <c r="D16" s="70">
        <f t="shared" si="0"/>
        <v>844</v>
      </c>
      <c r="E16" s="57"/>
    </row>
    <row r="17" spans="1:254" ht="18" customHeight="1">
      <c r="A17" s="68" t="s">
        <v>81</v>
      </c>
      <c r="B17" s="69">
        <v>11298</v>
      </c>
      <c r="C17" s="69">
        <v>2959</v>
      </c>
      <c r="D17" s="70">
        <f t="shared" si="0"/>
        <v>14257</v>
      </c>
      <c r="E17" s="57"/>
    </row>
    <row r="18" spans="1:254" ht="18" customHeight="1">
      <c r="A18" s="68" t="s">
        <v>22</v>
      </c>
      <c r="B18" s="69">
        <v>2561</v>
      </c>
      <c r="C18" s="69">
        <v>154</v>
      </c>
      <c r="D18" s="70">
        <f t="shared" si="0"/>
        <v>2715</v>
      </c>
      <c r="E18" s="57"/>
    </row>
    <row r="19" spans="1:254" ht="18" customHeight="1">
      <c r="A19" s="68" t="s">
        <v>17</v>
      </c>
      <c r="B19" s="71">
        <v>1499</v>
      </c>
      <c r="C19" s="71">
        <v>148</v>
      </c>
      <c r="D19" s="69">
        <f t="shared" si="0"/>
        <v>1647</v>
      </c>
      <c r="E19" s="57"/>
    </row>
    <row r="20" spans="1:254" ht="18" customHeight="1">
      <c r="A20" s="68" t="s">
        <v>82</v>
      </c>
      <c r="B20" s="71">
        <v>5</v>
      </c>
      <c r="C20" s="71">
        <v>8</v>
      </c>
      <c r="D20" s="69">
        <f t="shared" si="0"/>
        <v>13</v>
      </c>
      <c r="E20" s="57"/>
    </row>
    <row r="21" spans="1:254" ht="18" customHeight="1">
      <c r="A21" s="68" t="s">
        <v>83</v>
      </c>
      <c r="B21" s="71">
        <v>59</v>
      </c>
      <c r="C21" s="71">
        <v>10</v>
      </c>
      <c r="D21" s="72">
        <f t="shared" si="0"/>
        <v>69</v>
      </c>
      <c r="E21" s="57"/>
    </row>
    <row r="22" spans="1:254" ht="18" customHeight="1">
      <c r="A22" s="68" t="s">
        <v>84</v>
      </c>
      <c r="B22" s="71"/>
      <c r="C22" s="71"/>
      <c r="D22" s="73"/>
      <c r="E22" s="57"/>
    </row>
    <row r="23" spans="1:254" ht="18" customHeight="1">
      <c r="A23" s="68" t="s">
        <v>85</v>
      </c>
      <c r="B23" s="72">
        <v>12</v>
      </c>
      <c r="C23" s="72">
        <v>13</v>
      </c>
      <c r="D23" s="70">
        <f>B23+C23</f>
        <v>25</v>
      </c>
      <c r="E23" s="57"/>
    </row>
    <row r="24" spans="1:254" ht="18" customHeight="1">
      <c r="A24" s="68" t="s">
        <v>20</v>
      </c>
      <c r="B24" s="69">
        <v>619</v>
      </c>
      <c r="C24" s="69">
        <v>642</v>
      </c>
      <c r="D24" s="69">
        <f>B24+C24</f>
        <v>1261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74" t="s">
        <v>86</v>
      </c>
      <c r="B25" s="75"/>
      <c r="C25" s="76"/>
      <c r="D25" s="73"/>
      <c r="E25" s="57"/>
    </row>
    <row r="26" spans="1:254" ht="18" customHeight="1">
      <c r="A26" s="64" t="s">
        <v>87</v>
      </c>
      <c r="B26" s="77">
        <f>SUM(B27:B32)</f>
        <v>14214</v>
      </c>
      <c r="C26" s="78">
        <f>SUM(C27:C32)</f>
        <v>54929</v>
      </c>
      <c r="D26" s="79">
        <f t="shared" ref="D26:D32" si="1">B26+C26</f>
        <v>69143</v>
      </c>
      <c r="E26" s="57"/>
    </row>
    <row r="27" spans="1:254" ht="18" customHeight="1">
      <c r="A27" s="68" t="s">
        <v>73</v>
      </c>
      <c r="B27" s="69">
        <v>1979</v>
      </c>
      <c r="C27" s="69">
        <v>366</v>
      </c>
      <c r="D27" s="70">
        <f t="shared" si="1"/>
        <v>2345</v>
      </c>
      <c r="E27" s="57"/>
    </row>
    <row r="28" spans="1:254" ht="18" customHeight="1">
      <c r="A28" s="68" t="s">
        <v>74</v>
      </c>
      <c r="B28" s="69">
        <v>10310</v>
      </c>
      <c r="C28" s="69">
        <v>53040</v>
      </c>
      <c r="D28" s="70">
        <f t="shared" si="1"/>
        <v>63350</v>
      </c>
      <c r="E28" s="57"/>
    </row>
    <row r="29" spans="1:254" ht="18" customHeight="1">
      <c r="A29" s="68" t="s">
        <v>75</v>
      </c>
      <c r="B29" s="69">
        <v>81</v>
      </c>
      <c r="C29" s="69">
        <v>19</v>
      </c>
      <c r="D29" s="70">
        <f t="shared" si="1"/>
        <v>100</v>
      </c>
      <c r="E29" s="57"/>
    </row>
    <row r="30" spans="1:254" ht="18" customHeight="1">
      <c r="A30" s="68" t="s">
        <v>77</v>
      </c>
      <c r="B30" s="69">
        <v>80</v>
      </c>
      <c r="C30" s="69">
        <v>70</v>
      </c>
      <c r="D30" s="70">
        <f t="shared" si="1"/>
        <v>150</v>
      </c>
      <c r="E30" s="57"/>
    </row>
    <row r="31" spans="1:254" ht="18" customHeight="1">
      <c r="A31" s="68" t="s">
        <v>78</v>
      </c>
      <c r="B31" s="69">
        <v>1494</v>
      </c>
      <c r="C31" s="69">
        <v>1189</v>
      </c>
      <c r="D31" s="70">
        <f t="shared" si="1"/>
        <v>2683</v>
      </c>
      <c r="E31" s="57"/>
    </row>
    <row r="32" spans="1:254" ht="18" customHeight="1">
      <c r="A32" s="68" t="s">
        <v>20</v>
      </c>
      <c r="B32" s="69">
        <v>270</v>
      </c>
      <c r="C32" s="69">
        <v>245</v>
      </c>
      <c r="D32" s="69">
        <f t="shared" si="1"/>
        <v>515</v>
      </c>
      <c r="E32" s="57"/>
    </row>
    <row r="33" spans="1:254" ht="18" customHeight="1" thickBot="1">
      <c r="A33" s="80" t="s">
        <v>29</v>
      </c>
      <c r="B33" s="81">
        <v>3713</v>
      </c>
      <c r="C33" s="82">
        <v>2837</v>
      </c>
      <c r="D33" s="81">
        <f>B33+C33</f>
        <v>6550</v>
      </c>
      <c r="E33" s="57"/>
    </row>
    <row r="34" spans="1:254" ht="24" customHeight="1" thickTop="1">
      <c r="A34" s="83" t="s">
        <v>30</v>
      </c>
      <c r="B34" s="65">
        <f>SUM(B35:B38)</f>
        <v>23276</v>
      </c>
      <c r="C34" s="78">
        <f>SUM(C35:C38)</f>
        <v>37547</v>
      </c>
      <c r="D34" s="65">
        <f>SUM(D35:D38)</f>
        <v>60823</v>
      </c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>
      <c r="A35" s="68" t="s">
        <v>88</v>
      </c>
      <c r="B35" s="69">
        <v>10382</v>
      </c>
      <c r="C35" s="69">
        <v>15098</v>
      </c>
      <c r="D35" s="70">
        <f>B35+C35</f>
        <v>25480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18" customHeight="1">
      <c r="A36" s="84" t="s">
        <v>89</v>
      </c>
      <c r="B36" s="76"/>
      <c r="C36" s="76"/>
      <c r="D36" s="85"/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24" customHeight="1">
      <c r="A37" s="68" t="s">
        <v>90</v>
      </c>
      <c r="B37" s="72">
        <v>5872</v>
      </c>
      <c r="C37" s="72">
        <v>20455</v>
      </c>
      <c r="D37" s="70">
        <f>B37+C37</f>
        <v>26327</v>
      </c>
      <c r="E37" s="54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</row>
    <row r="38" spans="1:254" ht="18" customHeight="1" thickBot="1">
      <c r="A38" s="68" t="s">
        <v>91</v>
      </c>
      <c r="B38" s="72">
        <v>7022</v>
      </c>
      <c r="C38" s="76">
        <v>1994</v>
      </c>
      <c r="D38" s="86">
        <f>B38+C38</f>
        <v>9016</v>
      </c>
      <c r="E38" s="57"/>
    </row>
    <row r="39" spans="1:254" ht="18" customHeight="1" thickTop="1">
      <c r="A39" s="87" t="s">
        <v>32</v>
      </c>
      <c r="B39" s="65">
        <f>SUM(B40:B41)</f>
        <v>21589</v>
      </c>
      <c r="C39" s="88">
        <f>SUM(C40:C41)</f>
        <v>5250</v>
      </c>
      <c r="D39" s="79">
        <f>B39+C39</f>
        <v>26839</v>
      </c>
      <c r="E39" s="57"/>
    </row>
    <row r="40" spans="1:254" ht="18" customHeight="1">
      <c r="A40" s="68" t="s">
        <v>33</v>
      </c>
      <c r="B40" s="69">
        <v>13845</v>
      </c>
      <c r="C40" s="69">
        <v>3046</v>
      </c>
      <c r="D40" s="70">
        <f>B40+C40</f>
        <v>16891</v>
      </c>
      <c r="E40" s="57"/>
    </row>
    <row r="41" spans="1:254" ht="15.75">
      <c r="A41" s="89" t="s">
        <v>34</v>
      </c>
      <c r="B41" s="69">
        <v>7744</v>
      </c>
      <c r="C41" s="69">
        <v>2204</v>
      </c>
      <c r="D41" s="70">
        <f>B41+C41</f>
        <v>9948</v>
      </c>
      <c r="E41" s="57"/>
    </row>
    <row r="42" spans="1:254" s="50" customFormat="1" ht="15.75">
      <c r="A42" s="56"/>
      <c r="B42" s="56"/>
      <c r="C42" s="56"/>
      <c r="D42" s="90"/>
      <c r="E42" s="56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  <row r="52" spans="1:5" ht="15.75">
      <c r="A52" s="57"/>
      <c r="B52" s="57"/>
      <c r="C52" s="57"/>
      <c r="D52" s="57"/>
      <c r="E52" s="57"/>
    </row>
  </sheetData>
  <sheetProtection sheet="1" objects="1" scenarios="1"/>
  <pageMargins left="0.75" right="0.75" top="1" bottom="0.73" header="0.5" footer="0.5"/>
  <pageSetup paperSize="9" scale="91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2"/>
  <sheetViews>
    <sheetView view="pageBreakPreview" topLeftCell="A22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108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SUM(B8+B26+B33+B34+B39)</f>
        <v>98027</v>
      </c>
      <c r="C7" s="62">
        <f>SUM(C8+C26+C33+C34+C39)</f>
        <v>113896</v>
      </c>
      <c r="D7" s="62">
        <f>SUM(D8+D26+D33+D34+D39)</f>
        <v>211923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SUM(B9:B24)</f>
        <v>35804</v>
      </c>
      <c r="C8" s="66">
        <f>SUM(C9:C24)</f>
        <v>13375</v>
      </c>
      <c r="D8" s="67">
        <f t="shared" ref="D8:D21" si="0">B8+C8</f>
        <v>49179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73</v>
      </c>
      <c r="B9" s="69">
        <v>2691</v>
      </c>
      <c r="C9" s="69">
        <v>893</v>
      </c>
      <c r="D9" s="70">
        <f t="shared" si="0"/>
        <v>3584</v>
      </c>
      <c r="E9" s="57"/>
    </row>
    <row r="10" spans="1:254" ht="18" customHeight="1">
      <c r="A10" s="68" t="s">
        <v>74</v>
      </c>
      <c r="B10" s="69">
        <v>2368</v>
      </c>
      <c r="C10" s="69">
        <v>3540</v>
      </c>
      <c r="D10" s="70">
        <f t="shared" si="0"/>
        <v>5908</v>
      </c>
      <c r="E10" s="57"/>
    </row>
    <row r="11" spans="1:254" ht="18" customHeight="1">
      <c r="A11" s="68" t="s">
        <v>75</v>
      </c>
      <c r="B11" s="69">
        <v>3731</v>
      </c>
      <c r="C11" s="69">
        <v>1380</v>
      </c>
      <c r="D11" s="70">
        <f t="shared" si="0"/>
        <v>5111</v>
      </c>
      <c r="E11" s="57"/>
    </row>
    <row r="12" spans="1:254" ht="18" customHeight="1">
      <c r="A12" s="68" t="s">
        <v>76</v>
      </c>
      <c r="B12" s="69">
        <v>1879</v>
      </c>
      <c r="C12" s="69">
        <v>1075</v>
      </c>
      <c r="D12" s="70">
        <f t="shared" si="0"/>
        <v>2954</v>
      </c>
      <c r="E12" s="57"/>
    </row>
    <row r="13" spans="1:254" ht="18" customHeight="1">
      <c r="A13" s="68" t="s">
        <v>77</v>
      </c>
      <c r="B13" s="69">
        <v>422</v>
      </c>
      <c r="C13" s="69">
        <v>297</v>
      </c>
      <c r="D13" s="70">
        <f t="shared" si="0"/>
        <v>719</v>
      </c>
      <c r="E13" s="57"/>
    </row>
    <row r="14" spans="1:254" ht="18" customHeight="1">
      <c r="A14" s="68" t="s">
        <v>78</v>
      </c>
      <c r="B14" s="69">
        <v>265</v>
      </c>
      <c r="C14" s="69">
        <v>343</v>
      </c>
      <c r="D14" s="70">
        <f t="shared" si="0"/>
        <v>608</v>
      </c>
      <c r="E14" s="57"/>
    </row>
    <row r="15" spans="1:254" ht="18" customHeight="1">
      <c r="A15" s="68" t="s">
        <v>79</v>
      </c>
      <c r="B15" s="69">
        <v>7796</v>
      </c>
      <c r="C15" s="69">
        <v>1477</v>
      </c>
      <c r="D15" s="70">
        <f t="shared" si="0"/>
        <v>9273</v>
      </c>
      <c r="E15" s="57"/>
    </row>
    <row r="16" spans="1:254" ht="18" customHeight="1">
      <c r="A16" s="68" t="s">
        <v>80</v>
      </c>
      <c r="B16" s="69">
        <v>377</v>
      </c>
      <c r="C16" s="69">
        <v>460</v>
      </c>
      <c r="D16" s="70">
        <f t="shared" si="0"/>
        <v>837</v>
      </c>
      <c r="E16" s="57"/>
    </row>
    <row r="17" spans="1:254" ht="18" customHeight="1">
      <c r="A17" s="68" t="s">
        <v>81</v>
      </c>
      <c r="B17" s="69">
        <v>11527</v>
      </c>
      <c r="C17" s="69">
        <v>2940</v>
      </c>
      <c r="D17" s="70">
        <f t="shared" si="0"/>
        <v>14467</v>
      </c>
      <c r="E17" s="57"/>
    </row>
    <row r="18" spans="1:254" ht="18" customHeight="1">
      <c r="A18" s="68" t="s">
        <v>22</v>
      </c>
      <c r="B18" s="69">
        <v>2531</v>
      </c>
      <c r="C18" s="69">
        <v>154</v>
      </c>
      <c r="D18" s="70">
        <f t="shared" si="0"/>
        <v>2685</v>
      </c>
      <c r="E18" s="57"/>
    </row>
    <row r="19" spans="1:254" ht="18" customHeight="1">
      <c r="A19" s="68" t="s">
        <v>17</v>
      </c>
      <c r="B19" s="71">
        <v>1503</v>
      </c>
      <c r="C19" s="71">
        <v>150</v>
      </c>
      <c r="D19" s="69">
        <f t="shared" si="0"/>
        <v>1653</v>
      </c>
      <c r="E19" s="57"/>
    </row>
    <row r="20" spans="1:254" ht="18" customHeight="1">
      <c r="A20" s="68" t="s">
        <v>82</v>
      </c>
      <c r="B20" s="71">
        <v>4</v>
      </c>
      <c r="C20" s="71">
        <v>8</v>
      </c>
      <c r="D20" s="69">
        <f t="shared" si="0"/>
        <v>12</v>
      </c>
      <c r="E20" s="57"/>
    </row>
    <row r="21" spans="1:254" ht="18" customHeight="1">
      <c r="A21" s="68" t="s">
        <v>83</v>
      </c>
      <c r="B21" s="71">
        <v>59</v>
      </c>
      <c r="C21" s="71">
        <v>12</v>
      </c>
      <c r="D21" s="72">
        <f t="shared" si="0"/>
        <v>71</v>
      </c>
      <c r="E21" s="57"/>
    </row>
    <row r="22" spans="1:254" ht="18" customHeight="1">
      <c r="A22" s="68" t="s">
        <v>84</v>
      </c>
      <c r="B22" s="71"/>
      <c r="C22" s="71"/>
      <c r="D22" s="73"/>
      <c r="E22" s="57"/>
    </row>
    <row r="23" spans="1:254" ht="18" customHeight="1">
      <c r="A23" s="68" t="s">
        <v>85</v>
      </c>
      <c r="B23" s="72">
        <v>13</v>
      </c>
      <c r="C23" s="72">
        <v>12</v>
      </c>
      <c r="D23" s="70">
        <f>B23+C23</f>
        <v>25</v>
      </c>
      <c r="E23" s="57"/>
    </row>
    <row r="24" spans="1:254" ht="18" customHeight="1">
      <c r="A24" s="68" t="s">
        <v>20</v>
      </c>
      <c r="B24" s="69">
        <v>638</v>
      </c>
      <c r="C24" s="69">
        <v>634</v>
      </c>
      <c r="D24" s="69">
        <f>B24+C24</f>
        <v>1272</v>
      </c>
      <c r="E24" s="57"/>
    </row>
    <row r="25" spans="1:254" ht="18" customHeight="1">
      <c r="A25" s="74" t="s">
        <v>86</v>
      </c>
      <c r="B25" s="75"/>
      <c r="C25" s="76"/>
      <c r="D25" s="73"/>
      <c r="E25" s="57"/>
    </row>
    <row r="26" spans="1:254" ht="18" customHeight="1">
      <c r="A26" s="64" t="s">
        <v>87</v>
      </c>
      <c r="B26" s="77">
        <f>SUM(B27:B32)</f>
        <v>13882</v>
      </c>
      <c r="C26" s="78">
        <f>SUM(C27:C32)</f>
        <v>55765</v>
      </c>
      <c r="D26" s="79">
        <f t="shared" ref="D26:D32" si="1">B26+C26</f>
        <v>69647</v>
      </c>
      <c r="E26" s="54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  <c r="EC26" s="63"/>
      <c r="ED26" s="63"/>
      <c r="EE26" s="63"/>
      <c r="EF26" s="63"/>
      <c r="EG26" s="63"/>
      <c r="EH26" s="63"/>
      <c r="EI26" s="63"/>
      <c r="EJ26" s="63"/>
      <c r="EK26" s="63"/>
      <c r="EL26" s="63"/>
      <c r="EM26" s="63"/>
      <c r="EN26" s="63"/>
      <c r="EO26" s="63"/>
      <c r="EP26" s="63"/>
      <c r="EQ26" s="63"/>
      <c r="ER26" s="63"/>
      <c r="ES26" s="63"/>
      <c r="ET26" s="63"/>
      <c r="EU26" s="63"/>
      <c r="EV26" s="63"/>
      <c r="EW26" s="63"/>
      <c r="EX26" s="63"/>
      <c r="EY26" s="63"/>
      <c r="EZ26" s="63"/>
      <c r="FA26" s="63"/>
      <c r="FB26" s="63"/>
      <c r="FC26" s="63"/>
      <c r="FD26" s="63"/>
      <c r="FE26" s="63"/>
      <c r="FF26" s="63"/>
      <c r="FG26" s="63"/>
      <c r="FH26" s="63"/>
      <c r="FI26" s="63"/>
      <c r="FJ26" s="63"/>
      <c r="FK26" s="63"/>
      <c r="FL26" s="63"/>
      <c r="FM26" s="63"/>
      <c r="FN26" s="63"/>
      <c r="FO26" s="63"/>
      <c r="FP26" s="63"/>
      <c r="FQ26" s="63"/>
      <c r="FR26" s="63"/>
      <c r="FS26" s="63"/>
      <c r="FT26" s="63"/>
      <c r="FU26" s="63"/>
      <c r="FV26" s="63"/>
      <c r="FW26" s="63"/>
      <c r="FX26" s="63"/>
      <c r="FY26" s="63"/>
      <c r="FZ26" s="63"/>
      <c r="GA26" s="63"/>
      <c r="GB26" s="63"/>
      <c r="GC26" s="63"/>
      <c r="GD26" s="63"/>
      <c r="GE26" s="63"/>
      <c r="GF26" s="63"/>
      <c r="GG26" s="63"/>
      <c r="GH26" s="63"/>
      <c r="GI26" s="63"/>
      <c r="GJ26" s="63"/>
      <c r="GK26" s="63"/>
      <c r="GL26" s="63"/>
      <c r="GM26" s="63"/>
      <c r="GN26" s="63"/>
      <c r="GO26" s="63"/>
      <c r="GP26" s="63"/>
      <c r="GQ26" s="63"/>
      <c r="GR26" s="63"/>
      <c r="GS26" s="63"/>
      <c r="GT26" s="63"/>
      <c r="GU26" s="63"/>
      <c r="GV26" s="63"/>
      <c r="GW26" s="63"/>
      <c r="GX26" s="63"/>
      <c r="GY26" s="63"/>
      <c r="GZ26" s="63"/>
      <c r="HA26" s="63"/>
      <c r="HB26" s="63"/>
      <c r="HC26" s="63"/>
      <c r="HD26" s="63"/>
      <c r="HE26" s="63"/>
      <c r="HF26" s="63"/>
      <c r="HG26" s="63"/>
      <c r="HH26" s="63"/>
      <c r="HI26" s="63"/>
      <c r="HJ26" s="63"/>
      <c r="HK26" s="63"/>
      <c r="HL26" s="63"/>
      <c r="HM26" s="63"/>
      <c r="HN26" s="63"/>
      <c r="HO26" s="63"/>
      <c r="HP26" s="63"/>
      <c r="HQ26" s="63"/>
      <c r="HR26" s="63"/>
      <c r="HS26" s="63"/>
      <c r="HT26" s="63"/>
      <c r="HU26" s="63"/>
      <c r="HV26" s="63"/>
      <c r="HW26" s="63"/>
      <c r="HX26" s="63"/>
      <c r="HY26" s="63"/>
      <c r="HZ26" s="63"/>
      <c r="IA26" s="63"/>
      <c r="IB26" s="63"/>
      <c r="IC26" s="63"/>
      <c r="ID26" s="63"/>
      <c r="IE26" s="63"/>
      <c r="IF26" s="63"/>
      <c r="IG26" s="63"/>
      <c r="IH26" s="63"/>
      <c r="II26" s="63"/>
      <c r="IJ26" s="63"/>
      <c r="IK26" s="63"/>
      <c r="IL26" s="63"/>
      <c r="IM26" s="63"/>
      <c r="IN26" s="63"/>
      <c r="IO26" s="63"/>
      <c r="IP26" s="63"/>
      <c r="IQ26" s="63"/>
      <c r="IR26" s="63"/>
      <c r="IS26" s="63"/>
      <c r="IT26" s="63"/>
    </row>
    <row r="27" spans="1:254" ht="18" customHeight="1">
      <c r="A27" s="68" t="s">
        <v>73</v>
      </c>
      <c r="B27" s="69">
        <v>1586</v>
      </c>
      <c r="C27" s="69">
        <v>341</v>
      </c>
      <c r="D27" s="70">
        <f t="shared" si="1"/>
        <v>1927</v>
      </c>
      <c r="E27" s="57"/>
    </row>
    <row r="28" spans="1:254" ht="18" customHeight="1">
      <c r="A28" s="68" t="s">
        <v>74</v>
      </c>
      <c r="B28" s="69">
        <v>10355</v>
      </c>
      <c r="C28" s="69">
        <v>53923</v>
      </c>
      <c r="D28" s="70">
        <f t="shared" si="1"/>
        <v>64278</v>
      </c>
      <c r="E28" s="57"/>
    </row>
    <row r="29" spans="1:254" ht="18" customHeight="1">
      <c r="A29" s="68" t="s">
        <v>75</v>
      </c>
      <c r="B29" s="69">
        <v>81</v>
      </c>
      <c r="C29" s="69">
        <v>18</v>
      </c>
      <c r="D29" s="70">
        <f t="shared" si="1"/>
        <v>99</v>
      </c>
      <c r="E29" s="57"/>
    </row>
    <row r="30" spans="1:254" ht="18" customHeight="1">
      <c r="A30" s="68" t="s">
        <v>77</v>
      </c>
      <c r="B30" s="69">
        <v>78</v>
      </c>
      <c r="C30" s="69">
        <v>74</v>
      </c>
      <c r="D30" s="70">
        <f t="shared" si="1"/>
        <v>152</v>
      </c>
      <c r="E30" s="57"/>
    </row>
    <row r="31" spans="1:254" ht="18" customHeight="1">
      <c r="A31" s="68" t="s">
        <v>78</v>
      </c>
      <c r="B31" s="69">
        <v>1511</v>
      </c>
      <c r="C31" s="69">
        <v>1163</v>
      </c>
      <c r="D31" s="70">
        <f t="shared" si="1"/>
        <v>2674</v>
      </c>
      <c r="E31" s="57"/>
    </row>
    <row r="32" spans="1:254" ht="18" customHeight="1">
      <c r="A32" s="68" t="s">
        <v>20</v>
      </c>
      <c r="B32" s="69">
        <v>271</v>
      </c>
      <c r="C32" s="69">
        <v>246</v>
      </c>
      <c r="D32" s="69">
        <f t="shared" si="1"/>
        <v>517</v>
      </c>
      <c r="E32" s="57"/>
    </row>
    <row r="33" spans="1:254" ht="24" customHeight="1" thickBot="1">
      <c r="A33" s="80" t="s">
        <v>29</v>
      </c>
      <c r="B33" s="81">
        <v>3699</v>
      </c>
      <c r="C33" s="82">
        <v>2876</v>
      </c>
      <c r="D33" s="81">
        <f>B33+C33</f>
        <v>6575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83" t="s">
        <v>30</v>
      </c>
      <c r="B34" s="65">
        <f>SUM(B35:B38)</f>
        <v>23344</v>
      </c>
      <c r="C34" s="78">
        <f>SUM(C35:C38)</f>
        <v>36688</v>
      </c>
      <c r="D34" s="65">
        <f>SUM(D35:D38)</f>
        <v>60032</v>
      </c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>
      <c r="A35" s="68" t="s">
        <v>88</v>
      </c>
      <c r="B35" s="69">
        <v>10185</v>
      </c>
      <c r="C35" s="69">
        <v>14618</v>
      </c>
      <c r="D35" s="70">
        <f>B35+C35</f>
        <v>24803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18" customHeight="1">
      <c r="A36" s="84" t="s">
        <v>89</v>
      </c>
      <c r="B36" s="76"/>
      <c r="C36" s="76"/>
      <c r="D36" s="85"/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90</v>
      </c>
      <c r="B37" s="72">
        <v>5895</v>
      </c>
      <c r="C37" s="72">
        <v>20151</v>
      </c>
      <c r="D37" s="70">
        <f>B37+C37</f>
        <v>26046</v>
      </c>
      <c r="E37" s="54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</row>
    <row r="38" spans="1:254" ht="18" customHeight="1" thickBot="1">
      <c r="A38" s="68" t="s">
        <v>91</v>
      </c>
      <c r="B38" s="72">
        <v>7264</v>
      </c>
      <c r="C38" s="76">
        <v>1919</v>
      </c>
      <c r="D38" s="86">
        <f>B38+C38</f>
        <v>9183</v>
      </c>
      <c r="E38" s="54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</row>
    <row r="39" spans="1:254" ht="24" customHeight="1" thickTop="1">
      <c r="A39" s="87" t="s">
        <v>32</v>
      </c>
      <c r="B39" s="65">
        <f>SUM(B40:B41)</f>
        <v>21298</v>
      </c>
      <c r="C39" s="88">
        <f>SUM(C40:C41)</f>
        <v>5192</v>
      </c>
      <c r="D39" s="79">
        <f>B39+C39</f>
        <v>26490</v>
      </c>
      <c r="E39" s="54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</row>
    <row r="40" spans="1:254" ht="18" customHeight="1">
      <c r="A40" s="68" t="s">
        <v>33</v>
      </c>
      <c r="B40" s="69">
        <v>13616</v>
      </c>
      <c r="C40" s="69">
        <v>3016</v>
      </c>
      <c r="D40" s="70">
        <f>B40+C40</f>
        <v>16632</v>
      </c>
      <c r="E40" s="57"/>
    </row>
    <row r="41" spans="1:254" ht="18" customHeight="1">
      <c r="A41" s="89" t="s">
        <v>34</v>
      </c>
      <c r="B41" s="69">
        <v>7682</v>
      </c>
      <c r="C41" s="69">
        <v>2176</v>
      </c>
      <c r="D41" s="70">
        <f>B41+C41</f>
        <v>9858</v>
      </c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  <row r="52" spans="1:5" ht="15.75">
      <c r="A52" s="57"/>
      <c r="B52" s="57"/>
      <c r="C52" s="57"/>
      <c r="D52" s="57"/>
      <c r="E52" s="57"/>
    </row>
  </sheetData>
  <sheetProtection sheet="1" objects="1" scenarios="1"/>
  <pageMargins left="0.75" right="0.75" top="1" bottom="0.63" header="0.5" footer="0.5"/>
  <pageSetup paperSize="9" scale="91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2"/>
  <sheetViews>
    <sheetView view="pageBreakPreview" topLeftCell="A22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109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SUM(B8+B29+B36+B37+B39)</f>
        <v>98111</v>
      </c>
      <c r="C7" s="62">
        <f>SUM(C8+C29+C36+C37+C39)</f>
        <v>114846</v>
      </c>
      <c r="D7" s="62">
        <f>SUM(D8+D29+D36+D37+D39)</f>
        <v>212957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SUM(B9:B27)</f>
        <v>51731</v>
      </c>
      <c r="C8" s="66">
        <f>SUM(C9:C27)</f>
        <v>47641</v>
      </c>
      <c r="D8" s="67">
        <f t="shared" ref="D8:D21" si="0">B8+C8</f>
        <v>99372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73</v>
      </c>
      <c r="B9" s="69">
        <v>2889</v>
      </c>
      <c r="C9" s="69">
        <v>898</v>
      </c>
      <c r="D9" s="70">
        <f t="shared" si="0"/>
        <v>3787</v>
      </c>
      <c r="E9" s="57"/>
    </row>
    <row r="10" spans="1:254" ht="18" customHeight="1">
      <c r="A10" s="68" t="s">
        <v>74</v>
      </c>
      <c r="B10" s="69">
        <v>2445</v>
      </c>
      <c r="C10" s="69">
        <v>3438</v>
      </c>
      <c r="D10" s="70">
        <f t="shared" si="0"/>
        <v>5883</v>
      </c>
      <c r="E10" s="57"/>
    </row>
    <row r="11" spans="1:254" ht="18" customHeight="1">
      <c r="A11" s="68" t="s">
        <v>75</v>
      </c>
      <c r="B11" s="69">
        <v>3726</v>
      </c>
      <c r="C11" s="69">
        <v>1362</v>
      </c>
      <c r="D11" s="70">
        <f t="shared" si="0"/>
        <v>5088</v>
      </c>
      <c r="E11" s="57"/>
    </row>
    <row r="12" spans="1:254" ht="18" customHeight="1">
      <c r="A12" s="68" t="s">
        <v>76</v>
      </c>
      <c r="B12" s="69">
        <v>1851</v>
      </c>
      <c r="C12" s="69">
        <v>1068</v>
      </c>
      <c r="D12" s="70">
        <f t="shared" si="0"/>
        <v>2919</v>
      </c>
      <c r="E12" s="57"/>
    </row>
    <row r="13" spans="1:254" ht="18" customHeight="1">
      <c r="A13" s="68" t="s">
        <v>77</v>
      </c>
      <c r="B13" s="69">
        <v>413</v>
      </c>
      <c r="C13" s="69">
        <v>317</v>
      </c>
      <c r="D13" s="70">
        <f t="shared" si="0"/>
        <v>730</v>
      </c>
      <c r="E13" s="57"/>
    </row>
    <row r="14" spans="1:254" ht="18" customHeight="1">
      <c r="A14" s="68" t="s">
        <v>78</v>
      </c>
      <c r="B14" s="69">
        <v>256</v>
      </c>
      <c r="C14" s="69">
        <v>346</v>
      </c>
      <c r="D14" s="70">
        <f t="shared" si="0"/>
        <v>602</v>
      </c>
      <c r="E14" s="57"/>
    </row>
    <row r="15" spans="1:254" ht="18" customHeight="1">
      <c r="A15" s="68" t="s">
        <v>79</v>
      </c>
      <c r="B15" s="69">
        <v>7620</v>
      </c>
      <c r="C15" s="69">
        <v>1508</v>
      </c>
      <c r="D15" s="70">
        <f t="shared" si="0"/>
        <v>9128</v>
      </c>
      <c r="E15" s="57"/>
    </row>
    <row r="16" spans="1:254" ht="18" customHeight="1">
      <c r="A16" s="68" t="s">
        <v>80</v>
      </c>
      <c r="B16" s="69">
        <v>376</v>
      </c>
      <c r="C16" s="69">
        <v>453</v>
      </c>
      <c r="D16" s="70">
        <f t="shared" si="0"/>
        <v>829</v>
      </c>
      <c r="E16" s="57"/>
    </row>
    <row r="17" spans="1:254" ht="18" customHeight="1">
      <c r="A17" s="68" t="s">
        <v>81</v>
      </c>
      <c r="B17" s="69">
        <v>11666</v>
      </c>
      <c r="C17" s="69">
        <v>3013</v>
      </c>
      <c r="D17" s="70">
        <f t="shared" si="0"/>
        <v>14679</v>
      </c>
      <c r="E17" s="57"/>
    </row>
    <row r="18" spans="1:254" ht="18" customHeight="1">
      <c r="A18" s="68" t="s">
        <v>22</v>
      </c>
      <c r="B18" s="69">
        <v>2506</v>
      </c>
      <c r="C18" s="69">
        <v>123</v>
      </c>
      <c r="D18" s="70">
        <f t="shared" si="0"/>
        <v>2629</v>
      </c>
      <c r="E18" s="57"/>
    </row>
    <row r="19" spans="1:254" ht="18" customHeight="1">
      <c r="A19" s="68" t="s">
        <v>17</v>
      </c>
      <c r="B19" s="71">
        <v>1523</v>
      </c>
      <c r="C19" s="71">
        <v>150</v>
      </c>
      <c r="D19" s="69">
        <f t="shared" si="0"/>
        <v>1673</v>
      </c>
      <c r="E19" s="57"/>
    </row>
    <row r="20" spans="1:254" ht="18" customHeight="1">
      <c r="A20" s="68" t="s">
        <v>82</v>
      </c>
      <c r="B20" s="71">
        <v>6</v>
      </c>
      <c r="C20" s="71">
        <v>8</v>
      </c>
      <c r="D20" s="69">
        <f t="shared" si="0"/>
        <v>14</v>
      </c>
      <c r="E20" s="57"/>
    </row>
    <row r="21" spans="1:254" ht="18" customHeight="1">
      <c r="A21" s="68" t="s">
        <v>83</v>
      </c>
      <c r="B21" s="71">
        <v>64</v>
      </c>
      <c r="C21" s="71">
        <v>12</v>
      </c>
      <c r="D21" s="72">
        <f t="shared" si="0"/>
        <v>76</v>
      </c>
      <c r="E21" s="57"/>
    </row>
    <row r="22" spans="1:254" ht="18" customHeight="1">
      <c r="A22" s="68" t="s">
        <v>84</v>
      </c>
      <c r="B22" s="71"/>
      <c r="C22" s="71"/>
      <c r="D22" s="73"/>
      <c r="E22" s="57"/>
    </row>
    <row r="23" spans="1:254" ht="18" customHeight="1">
      <c r="A23" s="68" t="s">
        <v>110</v>
      </c>
      <c r="B23" s="72">
        <v>11</v>
      </c>
      <c r="C23" s="72">
        <v>12</v>
      </c>
      <c r="D23" s="70">
        <f>B23+C23</f>
        <v>23</v>
      </c>
      <c r="E23" s="57"/>
    </row>
    <row r="24" spans="1:254" ht="18" customHeight="1">
      <c r="A24" s="68" t="s">
        <v>20</v>
      </c>
      <c r="B24" s="69">
        <v>638</v>
      </c>
      <c r="C24" s="69">
        <v>634</v>
      </c>
      <c r="D24" s="70">
        <f>B24+C24</f>
        <v>1272</v>
      </c>
      <c r="E24" s="57"/>
    </row>
    <row r="25" spans="1:254" ht="18" customHeight="1">
      <c r="A25" s="84" t="s">
        <v>88</v>
      </c>
      <c r="B25" s="94">
        <v>10120</v>
      </c>
      <c r="C25" s="69">
        <v>14066</v>
      </c>
      <c r="D25" s="69">
        <f>B25+C25</f>
        <v>24186</v>
      </c>
      <c r="E25" s="57"/>
    </row>
    <row r="26" spans="1:254" ht="18" customHeight="1">
      <c r="A26" s="84" t="s">
        <v>89</v>
      </c>
      <c r="B26" s="76"/>
      <c r="C26" s="76"/>
      <c r="D26" s="73"/>
      <c r="E26" s="57"/>
    </row>
    <row r="27" spans="1:254" ht="18" customHeight="1">
      <c r="A27" s="89" t="s">
        <v>90</v>
      </c>
      <c r="B27" s="72">
        <v>5621</v>
      </c>
      <c r="C27" s="72">
        <v>20233</v>
      </c>
      <c r="D27" s="70">
        <f>B27+C27</f>
        <v>25854</v>
      </c>
      <c r="E27" s="57"/>
    </row>
    <row r="28" spans="1:254" ht="18" customHeight="1">
      <c r="A28" s="64" t="s">
        <v>86</v>
      </c>
      <c r="B28" s="75"/>
      <c r="C28" s="71"/>
      <c r="D28" s="85"/>
      <c r="E28" s="57"/>
    </row>
    <row r="29" spans="1:254" ht="18" customHeight="1">
      <c r="A29" s="64" t="s">
        <v>87</v>
      </c>
      <c r="B29" s="77">
        <f>SUM(B30:B35)</f>
        <v>13904</v>
      </c>
      <c r="C29" s="78">
        <f>SUM(C30:C35)</f>
        <v>57157</v>
      </c>
      <c r="D29" s="79">
        <f t="shared" ref="D29:D35" si="1">B29+C29</f>
        <v>71061</v>
      </c>
      <c r="E29" s="54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</row>
    <row r="30" spans="1:254" ht="18" customHeight="1">
      <c r="A30" s="68" t="s">
        <v>73</v>
      </c>
      <c r="B30" s="69">
        <v>1545</v>
      </c>
      <c r="C30" s="69">
        <v>372</v>
      </c>
      <c r="D30" s="70">
        <f t="shared" si="1"/>
        <v>1917</v>
      </c>
      <c r="E30" s="57"/>
    </row>
    <row r="31" spans="1:254" ht="18" customHeight="1">
      <c r="A31" s="68" t="s">
        <v>74</v>
      </c>
      <c r="B31" s="69">
        <v>10579</v>
      </c>
      <c r="C31" s="69">
        <v>55404</v>
      </c>
      <c r="D31" s="70">
        <f t="shared" si="1"/>
        <v>65983</v>
      </c>
      <c r="E31" s="57"/>
    </row>
    <row r="32" spans="1:254" ht="18" customHeight="1">
      <c r="A32" s="68" t="s">
        <v>75</v>
      </c>
      <c r="B32" s="69">
        <v>84</v>
      </c>
      <c r="C32" s="69">
        <v>17</v>
      </c>
      <c r="D32" s="70">
        <f t="shared" si="1"/>
        <v>101</v>
      </c>
      <c r="E32" s="57"/>
    </row>
    <row r="33" spans="1:254" ht="18" customHeight="1">
      <c r="A33" s="68" t="s">
        <v>77</v>
      </c>
      <c r="B33" s="69">
        <v>72</v>
      </c>
      <c r="C33" s="69">
        <v>67</v>
      </c>
      <c r="D33" s="70">
        <f t="shared" si="1"/>
        <v>139</v>
      </c>
      <c r="E33" s="57"/>
    </row>
    <row r="34" spans="1:254" ht="18" customHeight="1">
      <c r="A34" s="68" t="s">
        <v>78</v>
      </c>
      <c r="B34" s="69">
        <v>1360</v>
      </c>
      <c r="C34" s="69">
        <v>1047</v>
      </c>
      <c r="D34" s="70">
        <f t="shared" si="1"/>
        <v>2407</v>
      </c>
      <c r="E34" s="57"/>
    </row>
    <row r="35" spans="1:254" ht="18" customHeight="1">
      <c r="A35" s="68" t="s">
        <v>20</v>
      </c>
      <c r="B35" s="69">
        <v>264</v>
      </c>
      <c r="C35" s="69">
        <v>250</v>
      </c>
      <c r="D35" s="69">
        <f t="shared" si="1"/>
        <v>514</v>
      </c>
      <c r="E35" s="57"/>
    </row>
    <row r="36" spans="1:254" ht="24" customHeight="1" thickBot="1">
      <c r="A36" s="80" t="s">
        <v>29</v>
      </c>
      <c r="B36" s="81">
        <v>3752</v>
      </c>
      <c r="C36" s="82">
        <v>2881</v>
      </c>
      <c r="D36" s="95">
        <f>B36+C36</f>
        <v>6633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 thickTop="1">
      <c r="A37" s="74" t="s">
        <v>30</v>
      </c>
      <c r="B37" s="96">
        <v>7577</v>
      </c>
      <c r="C37" s="97">
        <v>1985</v>
      </c>
      <c r="D37" s="88">
        <f>B37+C37</f>
        <v>9562</v>
      </c>
      <c r="E37" s="54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</row>
    <row r="38" spans="1:254" ht="18" customHeight="1" thickBot="1">
      <c r="A38" s="83" t="s">
        <v>31</v>
      </c>
      <c r="B38" s="81"/>
      <c r="C38" s="78"/>
      <c r="D38" s="81"/>
      <c r="E38" s="54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</row>
    <row r="39" spans="1:254" ht="24" customHeight="1" thickTop="1">
      <c r="A39" s="87" t="s">
        <v>32</v>
      </c>
      <c r="B39" s="65">
        <f>SUM(B40:B41)</f>
        <v>21147</v>
      </c>
      <c r="C39" s="88">
        <f>SUM(C40:C41)</f>
        <v>5182</v>
      </c>
      <c r="D39" s="79">
        <f>B39+C39</f>
        <v>26329</v>
      </c>
      <c r="E39" s="54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</row>
    <row r="40" spans="1:254" ht="18" customHeight="1">
      <c r="A40" s="68" t="s">
        <v>33</v>
      </c>
      <c r="B40" s="69">
        <v>13516</v>
      </c>
      <c r="C40" s="69">
        <v>3055</v>
      </c>
      <c r="D40" s="70">
        <f>B40+C40</f>
        <v>16571</v>
      </c>
      <c r="E40" s="57"/>
    </row>
    <row r="41" spans="1:254" ht="18" customHeight="1">
      <c r="A41" s="89" t="s">
        <v>34</v>
      </c>
      <c r="B41" s="69">
        <v>7631</v>
      </c>
      <c r="C41" s="69">
        <v>2127</v>
      </c>
      <c r="D41" s="70">
        <f>B41+C41</f>
        <v>9758</v>
      </c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  <row r="52" spans="1:5" ht="15.75">
      <c r="A52" s="57"/>
      <c r="B52" s="57"/>
      <c r="C52" s="57"/>
      <c r="D52" s="57"/>
      <c r="E52" s="57"/>
    </row>
  </sheetData>
  <sheetProtection sheet="1" objects="1" scenarios="1"/>
  <pageMargins left="0.75" right="0.75" top="1" bottom="0.52" header="0.5" footer="0.5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2"/>
  <sheetViews>
    <sheetView view="pageBreakPreview" topLeftCell="A25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92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SUM(B8+B26+B33+B34+B39)</f>
        <v>95723</v>
      </c>
      <c r="C7" s="62">
        <f>SUM(C8+C26+C33+C34+C39)</f>
        <v>90315</v>
      </c>
      <c r="D7" s="62">
        <f>SUM(D8+D26+D33+D34+D39)</f>
        <v>186038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SUM(B9:B24)</f>
        <v>35019</v>
      </c>
      <c r="C8" s="66">
        <f>SUM(C9:C24)</f>
        <v>11028</v>
      </c>
      <c r="D8" s="67">
        <f t="shared" ref="D8:D21" si="0">B8+C8</f>
        <v>46047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73</v>
      </c>
      <c r="B9" s="69">
        <v>2495</v>
      </c>
      <c r="C9" s="69">
        <v>718</v>
      </c>
      <c r="D9" s="70">
        <f t="shared" si="0"/>
        <v>3213</v>
      </c>
      <c r="E9" s="57"/>
    </row>
    <row r="10" spans="1:254" ht="18" customHeight="1">
      <c r="A10" s="68" t="s">
        <v>74</v>
      </c>
      <c r="B10" s="69">
        <v>2307</v>
      </c>
      <c r="C10" s="69">
        <v>2857</v>
      </c>
      <c r="D10" s="70">
        <f t="shared" si="0"/>
        <v>5164</v>
      </c>
      <c r="E10" s="57"/>
    </row>
    <row r="11" spans="1:254" ht="18" customHeight="1">
      <c r="A11" s="68" t="s">
        <v>75</v>
      </c>
      <c r="B11" s="69">
        <v>5888</v>
      </c>
      <c r="C11" s="69">
        <v>1380</v>
      </c>
      <c r="D11" s="70">
        <f t="shared" si="0"/>
        <v>7268</v>
      </c>
      <c r="E11" s="57"/>
    </row>
    <row r="12" spans="1:254" ht="18" customHeight="1">
      <c r="A12" s="68" t="s">
        <v>76</v>
      </c>
      <c r="B12" s="69">
        <v>2947</v>
      </c>
      <c r="C12" s="69">
        <v>1659</v>
      </c>
      <c r="D12" s="70">
        <f t="shared" si="0"/>
        <v>4606</v>
      </c>
      <c r="E12" s="57"/>
    </row>
    <row r="13" spans="1:254" ht="18" customHeight="1">
      <c r="A13" s="68" t="s">
        <v>77</v>
      </c>
      <c r="B13" s="69">
        <v>520</v>
      </c>
      <c r="C13" s="69">
        <v>303</v>
      </c>
      <c r="D13" s="70">
        <f t="shared" si="0"/>
        <v>823</v>
      </c>
      <c r="E13" s="57"/>
    </row>
    <row r="14" spans="1:254" ht="18" customHeight="1">
      <c r="A14" s="68" t="s">
        <v>78</v>
      </c>
      <c r="B14" s="69">
        <v>259</v>
      </c>
      <c r="C14" s="69">
        <v>222</v>
      </c>
      <c r="D14" s="70">
        <f t="shared" si="0"/>
        <v>481</v>
      </c>
      <c r="E14" s="57"/>
    </row>
    <row r="15" spans="1:254" ht="18" customHeight="1">
      <c r="A15" s="68" t="s">
        <v>79</v>
      </c>
      <c r="B15" s="69">
        <v>8678</v>
      </c>
      <c r="C15" s="69">
        <v>1281</v>
      </c>
      <c r="D15" s="70">
        <f t="shared" si="0"/>
        <v>9959</v>
      </c>
      <c r="E15" s="57"/>
    </row>
    <row r="16" spans="1:254" ht="18" customHeight="1">
      <c r="A16" s="68" t="s">
        <v>80</v>
      </c>
      <c r="B16" s="69">
        <v>0</v>
      </c>
      <c r="C16" s="69">
        <v>0</v>
      </c>
      <c r="D16" s="70">
        <f t="shared" si="0"/>
        <v>0</v>
      </c>
      <c r="E16" s="57"/>
    </row>
    <row r="17" spans="1:254" ht="18" customHeight="1">
      <c r="A17" s="68" t="s">
        <v>81</v>
      </c>
      <c r="B17" s="69">
        <v>8651</v>
      </c>
      <c r="C17" s="69">
        <v>1811</v>
      </c>
      <c r="D17" s="70">
        <f t="shared" si="0"/>
        <v>10462</v>
      </c>
      <c r="E17" s="57"/>
    </row>
    <row r="18" spans="1:254" ht="18" customHeight="1">
      <c r="A18" s="68" t="s">
        <v>22</v>
      </c>
      <c r="B18" s="69">
        <v>1292</v>
      </c>
      <c r="C18" s="69">
        <v>86</v>
      </c>
      <c r="D18" s="70">
        <f t="shared" si="0"/>
        <v>1378</v>
      </c>
      <c r="E18" s="57"/>
    </row>
    <row r="19" spans="1:254" ht="18" customHeight="1">
      <c r="A19" s="68" t="s">
        <v>17</v>
      </c>
      <c r="B19" s="71">
        <v>1302</v>
      </c>
      <c r="C19" s="71">
        <v>103</v>
      </c>
      <c r="D19" s="69">
        <f t="shared" si="0"/>
        <v>1405</v>
      </c>
      <c r="E19" s="57"/>
    </row>
    <row r="20" spans="1:254" ht="18" customHeight="1">
      <c r="A20" s="68" t="s">
        <v>82</v>
      </c>
      <c r="B20" s="71">
        <v>56</v>
      </c>
      <c r="C20" s="71">
        <v>17</v>
      </c>
      <c r="D20" s="69">
        <f t="shared" si="0"/>
        <v>73</v>
      </c>
      <c r="E20" s="57"/>
    </row>
    <row r="21" spans="1:254" ht="18" customHeight="1">
      <c r="A21" s="68" t="s">
        <v>83</v>
      </c>
      <c r="B21" s="71">
        <v>50</v>
      </c>
      <c r="C21" s="71">
        <v>4</v>
      </c>
      <c r="D21" s="72">
        <f t="shared" si="0"/>
        <v>54</v>
      </c>
      <c r="E21" s="57"/>
    </row>
    <row r="22" spans="1:254" ht="18" customHeight="1">
      <c r="A22" s="68" t="s">
        <v>84</v>
      </c>
      <c r="B22" s="71"/>
      <c r="C22" s="71"/>
      <c r="D22" s="73"/>
      <c r="E22" s="57"/>
    </row>
    <row r="23" spans="1:254" ht="18" customHeight="1">
      <c r="A23" s="68" t="s">
        <v>85</v>
      </c>
      <c r="B23" s="72">
        <v>14</v>
      </c>
      <c r="C23" s="72">
        <v>11</v>
      </c>
      <c r="D23" s="70">
        <f>B23+C23</f>
        <v>25</v>
      </c>
      <c r="E23" s="57"/>
    </row>
    <row r="24" spans="1:254" ht="18" customHeight="1">
      <c r="A24" s="68" t="s">
        <v>20</v>
      </c>
      <c r="B24" s="69">
        <v>560</v>
      </c>
      <c r="C24" s="69">
        <v>576</v>
      </c>
      <c r="D24" s="70">
        <f>B24+C24</f>
        <v>1136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74" t="s">
        <v>86</v>
      </c>
      <c r="B25" s="75"/>
      <c r="C25" s="76"/>
      <c r="D25" s="73"/>
      <c r="E25" s="57"/>
    </row>
    <row r="26" spans="1:254" ht="18" customHeight="1">
      <c r="A26" s="64" t="s">
        <v>87</v>
      </c>
      <c r="B26" s="77">
        <f>SUM(B27:B32)</f>
        <v>11586</v>
      </c>
      <c r="C26" s="78">
        <f>SUM(C27:C32)</f>
        <v>42208</v>
      </c>
      <c r="D26" s="79">
        <f t="shared" ref="D26:D33" si="1">B26+C26</f>
        <v>53794</v>
      </c>
      <c r="E26" s="57"/>
    </row>
    <row r="27" spans="1:254" ht="18" customHeight="1">
      <c r="A27" s="68" t="s">
        <v>73</v>
      </c>
      <c r="B27" s="69">
        <v>1326</v>
      </c>
      <c r="C27" s="69">
        <v>6</v>
      </c>
      <c r="D27" s="70">
        <f t="shared" si="1"/>
        <v>1332</v>
      </c>
      <c r="E27" s="57"/>
    </row>
    <row r="28" spans="1:254" ht="18" customHeight="1">
      <c r="A28" s="68" t="s">
        <v>74</v>
      </c>
      <c r="B28" s="69">
        <v>8623</v>
      </c>
      <c r="C28" s="69">
        <v>41009</v>
      </c>
      <c r="D28" s="70">
        <f t="shared" si="1"/>
        <v>49632</v>
      </c>
      <c r="E28" s="57"/>
    </row>
    <row r="29" spans="1:254" ht="18" customHeight="1">
      <c r="A29" s="68" t="s">
        <v>75</v>
      </c>
      <c r="B29" s="69">
        <v>89</v>
      </c>
      <c r="C29" s="69">
        <v>28</v>
      </c>
      <c r="D29" s="70">
        <f t="shared" si="1"/>
        <v>117</v>
      </c>
      <c r="E29" s="57"/>
    </row>
    <row r="30" spans="1:254" ht="18" customHeight="1">
      <c r="A30" s="68" t="s">
        <v>77</v>
      </c>
      <c r="B30" s="69">
        <v>71</v>
      </c>
      <c r="C30" s="69">
        <v>64</v>
      </c>
      <c r="D30" s="70">
        <f t="shared" si="1"/>
        <v>135</v>
      </c>
      <c r="E30" s="57"/>
    </row>
    <row r="31" spans="1:254" ht="18" customHeight="1">
      <c r="A31" s="68" t="s">
        <v>78</v>
      </c>
      <c r="B31" s="69">
        <v>1253</v>
      </c>
      <c r="C31" s="69">
        <v>918</v>
      </c>
      <c r="D31" s="70">
        <f t="shared" si="1"/>
        <v>2171</v>
      </c>
      <c r="E31" s="57"/>
    </row>
    <row r="32" spans="1:254" ht="18" customHeight="1">
      <c r="A32" s="68" t="s">
        <v>20</v>
      </c>
      <c r="B32" s="69">
        <v>224</v>
      </c>
      <c r="C32" s="69">
        <v>183</v>
      </c>
      <c r="D32" s="69">
        <f t="shared" si="1"/>
        <v>407</v>
      </c>
      <c r="E32" s="57"/>
    </row>
    <row r="33" spans="1:254" ht="18" customHeight="1" thickBot="1">
      <c r="A33" s="80" t="s">
        <v>29</v>
      </c>
      <c r="B33" s="81">
        <v>6190</v>
      </c>
      <c r="C33" s="82">
        <v>2552</v>
      </c>
      <c r="D33" s="81">
        <f t="shared" si="1"/>
        <v>8742</v>
      </c>
      <c r="E33" s="57"/>
    </row>
    <row r="34" spans="1:254" ht="24" customHeight="1" thickTop="1">
      <c r="A34" s="83" t="s">
        <v>30</v>
      </c>
      <c r="B34" s="65">
        <f>SUM(B35:B38)</f>
        <v>20803</v>
      </c>
      <c r="C34" s="78">
        <f>SUM(C35:C38)</f>
        <v>30020</v>
      </c>
      <c r="D34" s="65">
        <f>SUM(D35:D38)</f>
        <v>50823</v>
      </c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>
      <c r="A35" s="68" t="s">
        <v>88</v>
      </c>
      <c r="B35" s="69">
        <v>14084</v>
      </c>
      <c r="C35" s="69">
        <v>28883</v>
      </c>
      <c r="D35" s="70">
        <f>B35+C35</f>
        <v>42967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18" customHeight="1">
      <c r="A36" s="84" t="s">
        <v>89</v>
      </c>
      <c r="B36" s="76"/>
      <c r="C36" s="76"/>
      <c r="D36" s="85"/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24" customHeight="1">
      <c r="A37" s="68" t="s">
        <v>90</v>
      </c>
      <c r="B37" s="72">
        <v>0</v>
      </c>
      <c r="C37" s="72">
        <v>0</v>
      </c>
      <c r="D37" s="70">
        <f>B37+C37</f>
        <v>0</v>
      </c>
      <c r="E37" s="54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</row>
    <row r="38" spans="1:254" ht="18" customHeight="1" thickBot="1">
      <c r="A38" s="68" t="s">
        <v>91</v>
      </c>
      <c r="B38" s="72">
        <v>6719</v>
      </c>
      <c r="C38" s="76">
        <v>1137</v>
      </c>
      <c r="D38" s="86">
        <f>B38+C38</f>
        <v>7856</v>
      </c>
      <c r="E38" s="57"/>
    </row>
    <row r="39" spans="1:254" ht="18" customHeight="1" thickTop="1">
      <c r="A39" s="87" t="s">
        <v>32</v>
      </c>
      <c r="B39" s="65">
        <f>SUM(B40:B41)</f>
        <v>22125</v>
      </c>
      <c r="C39" s="88">
        <f>SUM(C40:C41)</f>
        <v>4507</v>
      </c>
      <c r="D39" s="79">
        <f>B39+C39</f>
        <v>26632</v>
      </c>
      <c r="E39" s="57"/>
    </row>
    <row r="40" spans="1:254" ht="18" customHeight="1">
      <c r="A40" s="68" t="s">
        <v>33</v>
      </c>
      <c r="B40" s="69">
        <v>13788</v>
      </c>
      <c r="C40" s="69">
        <v>2364</v>
      </c>
      <c r="D40" s="70">
        <f>B40+C40</f>
        <v>16152</v>
      </c>
      <c r="E40" s="57"/>
    </row>
    <row r="41" spans="1:254" ht="15.75">
      <c r="A41" s="89" t="s">
        <v>34</v>
      </c>
      <c r="B41" s="69">
        <v>8337</v>
      </c>
      <c r="C41" s="69">
        <v>2143</v>
      </c>
      <c r="D41" s="70">
        <f>B41+C41</f>
        <v>10480</v>
      </c>
      <c r="E41" s="57"/>
    </row>
    <row r="42" spans="1:254" s="50" customFormat="1" ht="15.75">
      <c r="A42" s="56"/>
      <c r="B42" s="56"/>
      <c r="C42" s="56"/>
      <c r="D42" s="90"/>
      <c r="E42" s="56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  <row r="52" spans="1:5" ht="15.75">
      <c r="A52" s="57"/>
      <c r="B52" s="57"/>
      <c r="C52" s="57"/>
      <c r="D52" s="57"/>
      <c r="E52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2"/>
  <sheetViews>
    <sheetView view="pageBreakPreview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111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SUM(B8+B26+B33+B34+B39)</f>
        <v>98128</v>
      </c>
      <c r="C7" s="62">
        <f>SUM(C8+C26+C33+C34+C39)</f>
        <v>114972</v>
      </c>
      <c r="D7" s="62">
        <f>SUM(D8+D26+D33+D34+D39)</f>
        <v>213100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SUM(B9:B24)</f>
        <v>35866</v>
      </c>
      <c r="C8" s="66">
        <f>SUM(C9:C24)</f>
        <v>13348</v>
      </c>
      <c r="D8" s="67">
        <f t="shared" ref="D8:D19" si="0">B8+C8</f>
        <v>49214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73</v>
      </c>
      <c r="B9" s="69">
        <v>2773</v>
      </c>
      <c r="C9" s="69">
        <v>885</v>
      </c>
      <c r="D9" s="70">
        <f t="shared" si="0"/>
        <v>3658</v>
      </c>
      <c r="E9" s="57"/>
    </row>
    <row r="10" spans="1:254" ht="18" customHeight="1">
      <c r="A10" s="68" t="s">
        <v>74</v>
      </c>
      <c r="B10" s="69">
        <v>2368</v>
      </c>
      <c r="C10" s="69">
        <v>3540</v>
      </c>
      <c r="D10" s="70">
        <f t="shared" si="0"/>
        <v>5908</v>
      </c>
      <c r="E10" s="57"/>
    </row>
    <row r="11" spans="1:254" ht="18" customHeight="1">
      <c r="A11" s="68" t="s">
        <v>75</v>
      </c>
      <c r="B11" s="69">
        <v>3626</v>
      </c>
      <c r="C11" s="69">
        <v>1341</v>
      </c>
      <c r="D11" s="70">
        <f t="shared" si="0"/>
        <v>4967</v>
      </c>
      <c r="E11" s="57"/>
    </row>
    <row r="12" spans="1:254" ht="18" customHeight="1">
      <c r="A12" s="68" t="s">
        <v>76</v>
      </c>
      <c r="B12" s="69">
        <v>1855</v>
      </c>
      <c r="C12" s="69">
        <v>1066</v>
      </c>
      <c r="D12" s="70">
        <f t="shared" si="0"/>
        <v>2921</v>
      </c>
      <c r="E12" s="57"/>
    </row>
    <row r="13" spans="1:254" ht="18" customHeight="1">
      <c r="A13" s="68" t="s">
        <v>77</v>
      </c>
      <c r="B13" s="69">
        <v>414</v>
      </c>
      <c r="C13" s="69">
        <v>292</v>
      </c>
      <c r="D13" s="70">
        <f t="shared" si="0"/>
        <v>706</v>
      </c>
      <c r="E13" s="57"/>
    </row>
    <row r="14" spans="1:254" ht="18" customHeight="1">
      <c r="A14" s="68" t="s">
        <v>78</v>
      </c>
      <c r="B14" s="69">
        <v>261</v>
      </c>
      <c r="C14" s="69">
        <v>387</v>
      </c>
      <c r="D14" s="70">
        <f t="shared" si="0"/>
        <v>648</v>
      </c>
      <c r="E14" s="57"/>
    </row>
    <row r="15" spans="1:254" ht="18" customHeight="1">
      <c r="A15" s="68" t="s">
        <v>79</v>
      </c>
      <c r="B15" s="69">
        <v>7593</v>
      </c>
      <c r="C15" s="69">
        <v>1479</v>
      </c>
      <c r="D15" s="70">
        <f t="shared" si="0"/>
        <v>9072</v>
      </c>
      <c r="E15" s="57"/>
    </row>
    <row r="16" spans="1:254" ht="18" customHeight="1">
      <c r="A16" s="68" t="s">
        <v>80</v>
      </c>
      <c r="B16" s="69">
        <v>379</v>
      </c>
      <c r="C16" s="69">
        <v>453</v>
      </c>
      <c r="D16" s="70">
        <f t="shared" si="0"/>
        <v>832</v>
      </c>
      <c r="E16" s="57"/>
    </row>
    <row r="17" spans="1:254" ht="18" customHeight="1">
      <c r="A17" s="68" t="s">
        <v>81</v>
      </c>
      <c r="B17" s="69">
        <v>11835</v>
      </c>
      <c r="C17" s="69">
        <v>2930</v>
      </c>
      <c r="D17" s="70">
        <f t="shared" si="0"/>
        <v>14765</v>
      </c>
      <c r="E17" s="57"/>
    </row>
    <row r="18" spans="1:254" ht="18" customHeight="1">
      <c r="A18" s="68" t="s">
        <v>22</v>
      </c>
      <c r="B18" s="69">
        <v>2513</v>
      </c>
      <c r="C18" s="69">
        <v>154</v>
      </c>
      <c r="D18" s="70">
        <f t="shared" si="0"/>
        <v>2667</v>
      </c>
      <c r="E18" s="57"/>
    </row>
    <row r="19" spans="1:254" ht="18" customHeight="1">
      <c r="A19" s="68" t="s">
        <v>17</v>
      </c>
      <c r="B19" s="71">
        <v>1549</v>
      </c>
      <c r="C19" s="71">
        <v>150</v>
      </c>
      <c r="D19" s="73">
        <f t="shared" si="0"/>
        <v>1699</v>
      </c>
      <c r="E19" s="57"/>
    </row>
    <row r="20" spans="1:254" ht="18" customHeight="1">
      <c r="A20" s="68" t="s">
        <v>82</v>
      </c>
      <c r="B20" s="98">
        <v>5</v>
      </c>
      <c r="C20" s="98">
        <v>8</v>
      </c>
      <c r="D20" s="99">
        <f>B20+C20</f>
        <v>13</v>
      </c>
      <c r="E20" s="57"/>
    </row>
    <row r="21" spans="1:254" ht="18" customHeight="1">
      <c r="A21" s="68" t="s">
        <v>83</v>
      </c>
      <c r="B21" s="76">
        <v>63</v>
      </c>
      <c r="C21" s="72">
        <v>11</v>
      </c>
      <c r="D21" s="70">
        <f>B21+C21</f>
        <v>74</v>
      </c>
      <c r="E21" s="57"/>
    </row>
    <row r="22" spans="1:254" ht="18" customHeight="1">
      <c r="A22" s="68" t="s">
        <v>112</v>
      </c>
      <c r="B22" s="100"/>
      <c r="C22" s="71"/>
      <c r="D22" s="76"/>
      <c r="E22" s="57"/>
    </row>
    <row r="23" spans="1:254" ht="18" customHeight="1">
      <c r="A23" s="68" t="s">
        <v>85</v>
      </c>
      <c r="B23" s="101">
        <v>12</v>
      </c>
      <c r="C23" s="101">
        <v>12</v>
      </c>
      <c r="D23" s="101">
        <f>B23+C23</f>
        <v>24</v>
      </c>
      <c r="E23" s="57"/>
    </row>
    <row r="24" spans="1:254" ht="18" customHeight="1" thickBot="1">
      <c r="A24" s="102" t="s">
        <v>20</v>
      </c>
      <c r="B24" s="103">
        <v>620</v>
      </c>
      <c r="C24" s="103">
        <v>640</v>
      </c>
      <c r="D24" s="104">
        <f>B24+C24</f>
        <v>1260</v>
      </c>
      <c r="E24" s="57"/>
    </row>
    <row r="25" spans="1:254" ht="18" customHeight="1" thickTop="1">
      <c r="A25" s="74" t="s">
        <v>86</v>
      </c>
      <c r="B25" s="105"/>
      <c r="C25" s="71"/>
      <c r="D25" s="73"/>
      <c r="E25" s="57"/>
    </row>
    <row r="26" spans="1:254" ht="18" customHeight="1">
      <c r="A26" s="64" t="s">
        <v>87</v>
      </c>
      <c r="B26" s="77">
        <f>SUM(B27:B32)</f>
        <v>14056</v>
      </c>
      <c r="C26" s="78">
        <f>SUM(C27:C32)</f>
        <v>56500</v>
      </c>
      <c r="D26" s="78">
        <f>SUM(D27:D32)</f>
        <v>70556</v>
      </c>
      <c r="E26" s="54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  <c r="EC26" s="63"/>
      <c r="ED26" s="63"/>
      <c r="EE26" s="63"/>
      <c r="EF26" s="63"/>
      <c r="EG26" s="63"/>
      <c r="EH26" s="63"/>
      <c r="EI26" s="63"/>
      <c r="EJ26" s="63"/>
      <c r="EK26" s="63"/>
      <c r="EL26" s="63"/>
      <c r="EM26" s="63"/>
      <c r="EN26" s="63"/>
      <c r="EO26" s="63"/>
      <c r="EP26" s="63"/>
      <c r="EQ26" s="63"/>
      <c r="ER26" s="63"/>
      <c r="ES26" s="63"/>
      <c r="ET26" s="63"/>
      <c r="EU26" s="63"/>
      <c r="EV26" s="63"/>
      <c r="EW26" s="63"/>
      <c r="EX26" s="63"/>
      <c r="EY26" s="63"/>
      <c r="EZ26" s="63"/>
      <c r="FA26" s="63"/>
      <c r="FB26" s="63"/>
      <c r="FC26" s="63"/>
      <c r="FD26" s="63"/>
      <c r="FE26" s="63"/>
      <c r="FF26" s="63"/>
      <c r="FG26" s="63"/>
      <c r="FH26" s="63"/>
      <c r="FI26" s="63"/>
      <c r="FJ26" s="63"/>
      <c r="FK26" s="63"/>
      <c r="FL26" s="63"/>
      <c r="FM26" s="63"/>
      <c r="FN26" s="63"/>
      <c r="FO26" s="63"/>
      <c r="FP26" s="63"/>
      <c r="FQ26" s="63"/>
      <c r="FR26" s="63"/>
      <c r="FS26" s="63"/>
      <c r="FT26" s="63"/>
      <c r="FU26" s="63"/>
      <c r="FV26" s="63"/>
      <c r="FW26" s="63"/>
      <c r="FX26" s="63"/>
      <c r="FY26" s="63"/>
      <c r="FZ26" s="63"/>
      <c r="GA26" s="63"/>
      <c r="GB26" s="63"/>
      <c r="GC26" s="63"/>
      <c r="GD26" s="63"/>
      <c r="GE26" s="63"/>
      <c r="GF26" s="63"/>
      <c r="GG26" s="63"/>
      <c r="GH26" s="63"/>
      <c r="GI26" s="63"/>
      <c r="GJ26" s="63"/>
      <c r="GK26" s="63"/>
      <c r="GL26" s="63"/>
      <c r="GM26" s="63"/>
      <c r="GN26" s="63"/>
      <c r="GO26" s="63"/>
      <c r="GP26" s="63"/>
      <c r="GQ26" s="63"/>
      <c r="GR26" s="63"/>
      <c r="GS26" s="63"/>
      <c r="GT26" s="63"/>
      <c r="GU26" s="63"/>
      <c r="GV26" s="63"/>
      <c r="GW26" s="63"/>
      <c r="GX26" s="63"/>
      <c r="GY26" s="63"/>
      <c r="GZ26" s="63"/>
      <c r="HA26" s="63"/>
      <c r="HB26" s="63"/>
      <c r="HC26" s="63"/>
      <c r="HD26" s="63"/>
      <c r="HE26" s="63"/>
      <c r="HF26" s="63"/>
      <c r="HG26" s="63"/>
      <c r="HH26" s="63"/>
      <c r="HI26" s="63"/>
      <c r="HJ26" s="63"/>
      <c r="HK26" s="63"/>
      <c r="HL26" s="63"/>
      <c r="HM26" s="63"/>
      <c r="HN26" s="63"/>
      <c r="HO26" s="63"/>
      <c r="HP26" s="63"/>
      <c r="HQ26" s="63"/>
      <c r="HR26" s="63"/>
      <c r="HS26" s="63"/>
      <c r="HT26" s="63"/>
      <c r="HU26" s="63"/>
      <c r="HV26" s="63"/>
      <c r="HW26" s="63"/>
      <c r="HX26" s="63"/>
      <c r="HY26" s="63"/>
      <c r="HZ26" s="63"/>
      <c r="IA26" s="63"/>
      <c r="IB26" s="63"/>
      <c r="IC26" s="63"/>
      <c r="ID26" s="63"/>
      <c r="IE26" s="63"/>
      <c r="IF26" s="63"/>
      <c r="IG26" s="63"/>
      <c r="IH26" s="63"/>
      <c r="II26" s="63"/>
      <c r="IJ26" s="63"/>
      <c r="IK26" s="63"/>
      <c r="IL26" s="63"/>
      <c r="IM26" s="63"/>
      <c r="IN26" s="63"/>
      <c r="IO26" s="63"/>
      <c r="IP26" s="63"/>
      <c r="IQ26" s="63"/>
      <c r="IR26" s="63"/>
      <c r="IS26" s="63"/>
      <c r="IT26" s="63"/>
    </row>
    <row r="27" spans="1:254" ht="18" customHeight="1">
      <c r="A27" s="68" t="s">
        <v>73</v>
      </c>
      <c r="B27" s="69">
        <v>1704</v>
      </c>
      <c r="C27" s="69">
        <v>415</v>
      </c>
      <c r="D27" s="70">
        <f t="shared" ref="D27:D32" si="1">B27+C27</f>
        <v>2119</v>
      </c>
      <c r="E27" s="57"/>
    </row>
    <row r="28" spans="1:254" ht="18" customHeight="1">
      <c r="A28" s="68" t="s">
        <v>74</v>
      </c>
      <c r="B28" s="69">
        <v>10490</v>
      </c>
      <c r="C28" s="69">
        <v>54684</v>
      </c>
      <c r="D28" s="70">
        <f t="shared" si="1"/>
        <v>65174</v>
      </c>
      <c r="E28" s="57"/>
    </row>
    <row r="29" spans="1:254" ht="18" customHeight="1">
      <c r="A29" s="68" t="s">
        <v>75</v>
      </c>
      <c r="B29" s="69">
        <v>81</v>
      </c>
      <c r="C29" s="69">
        <v>18</v>
      </c>
      <c r="D29" s="70">
        <f t="shared" si="1"/>
        <v>99</v>
      </c>
      <c r="E29" s="57"/>
    </row>
    <row r="30" spans="1:254" ht="18" customHeight="1">
      <c r="A30" s="68" t="s">
        <v>77</v>
      </c>
      <c r="B30" s="69">
        <v>79</v>
      </c>
      <c r="C30" s="69">
        <v>72</v>
      </c>
      <c r="D30" s="70">
        <f t="shared" si="1"/>
        <v>151</v>
      </c>
      <c r="E30" s="57"/>
    </row>
    <row r="31" spans="1:254" ht="18" customHeight="1">
      <c r="A31" s="68" t="s">
        <v>78</v>
      </c>
      <c r="B31" s="69">
        <v>1435</v>
      </c>
      <c r="C31" s="69">
        <v>1063</v>
      </c>
      <c r="D31" s="70">
        <f t="shared" si="1"/>
        <v>2498</v>
      </c>
      <c r="E31" s="57"/>
    </row>
    <row r="32" spans="1:254" ht="18" customHeight="1">
      <c r="A32" s="68" t="s">
        <v>20</v>
      </c>
      <c r="B32" s="71">
        <v>267</v>
      </c>
      <c r="C32" s="69">
        <v>248</v>
      </c>
      <c r="D32" s="73">
        <f t="shared" si="1"/>
        <v>515</v>
      </c>
      <c r="E32" s="57"/>
    </row>
    <row r="33" spans="1:254" ht="18" customHeight="1" thickBot="1">
      <c r="A33" s="80" t="s">
        <v>29</v>
      </c>
      <c r="B33" s="82">
        <v>3625</v>
      </c>
      <c r="C33" s="82">
        <v>2824</v>
      </c>
      <c r="D33" s="82">
        <f>B33+C33</f>
        <v>6449</v>
      </c>
      <c r="E33" s="57"/>
    </row>
    <row r="34" spans="1:254" ht="18" customHeight="1" thickTop="1">
      <c r="A34" s="74" t="s">
        <v>30</v>
      </c>
      <c r="B34" s="96">
        <f>SUM(B35:B38)</f>
        <v>23714</v>
      </c>
      <c r="C34" s="97">
        <f>SUM(C35:C38)</f>
        <v>37120</v>
      </c>
      <c r="D34" s="65">
        <f>SUM(D35:D38)</f>
        <v>60834</v>
      </c>
      <c r="E34" s="57"/>
    </row>
    <row r="35" spans="1:254" ht="18" customHeight="1">
      <c r="A35" s="84" t="s">
        <v>88</v>
      </c>
      <c r="B35" s="71">
        <v>10492</v>
      </c>
      <c r="C35" s="71">
        <v>15059</v>
      </c>
      <c r="D35" s="72">
        <f>B35+C35</f>
        <v>25551</v>
      </c>
      <c r="E35" s="57"/>
    </row>
    <row r="36" spans="1:254" ht="18" customHeight="1">
      <c r="A36" s="68" t="s">
        <v>89</v>
      </c>
      <c r="B36" s="71"/>
      <c r="C36" s="71"/>
      <c r="D36" s="85"/>
      <c r="E36" s="57"/>
    </row>
    <row r="37" spans="1:254" ht="18" customHeight="1">
      <c r="A37" s="68" t="s">
        <v>90</v>
      </c>
      <c r="B37" s="72">
        <v>5821</v>
      </c>
      <c r="C37" s="72">
        <v>20111</v>
      </c>
      <c r="D37" s="70">
        <f>B37+C37</f>
        <v>25932</v>
      </c>
      <c r="E37" s="57"/>
    </row>
    <row r="38" spans="1:254" ht="18" customHeight="1" thickBot="1">
      <c r="A38" s="106" t="s">
        <v>91</v>
      </c>
      <c r="B38" s="86">
        <v>7401</v>
      </c>
      <c r="C38" s="86">
        <v>1950</v>
      </c>
      <c r="D38" s="86">
        <f>B38+C38</f>
        <v>9351</v>
      </c>
      <c r="E38" s="57"/>
    </row>
    <row r="39" spans="1:254" ht="24" customHeight="1" thickTop="1">
      <c r="A39" s="87" t="s">
        <v>32</v>
      </c>
      <c r="B39" s="65">
        <f>SUM(B40:B41)</f>
        <v>20867</v>
      </c>
      <c r="C39" s="88">
        <f>SUM(C40:C41)</f>
        <v>5180</v>
      </c>
      <c r="D39" s="65">
        <f>SUM(D40:D41)</f>
        <v>26047</v>
      </c>
      <c r="E39" s="54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</row>
    <row r="40" spans="1:254" ht="18" customHeight="1">
      <c r="A40" s="68" t="s">
        <v>33</v>
      </c>
      <c r="B40" s="69">
        <v>13371</v>
      </c>
      <c r="C40" s="69">
        <v>3053</v>
      </c>
      <c r="D40" s="70">
        <f>B40+C40</f>
        <v>16424</v>
      </c>
      <c r="E40" s="57"/>
    </row>
    <row r="41" spans="1:254" ht="18" customHeight="1">
      <c r="A41" s="89" t="s">
        <v>34</v>
      </c>
      <c r="B41" s="69">
        <v>7496</v>
      </c>
      <c r="C41" s="69">
        <v>2127</v>
      </c>
      <c r="D41" s="70">
        <f>B41+C41</f>
        <v>9623</v>
      </c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  <row r="52" spans="1:5" ht="15.75">
      <c r="A52" s="57"/>
      <c r="B52" s="57"/>
      <c r="C52" s="57"/>
      <c r="D52" s="57"/>
      <c r="E52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1"/>
  <sheetViews>
    <sheetView view="pageBreakPreview" topLeftCell="A4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113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107">
        <f>SUM(B8+B26+B33+B34+B39)</f>
        <v>97297</v>
      </c>
      <c r="C7" s="107">
        <f>SUM(C8+C26+C33+C34+C39)</f>
        <v>115733</v>
      </c>
      <c r="D7" s="107">
        <f>SUM(D8+D26+D33+D34+D39)</f>
        <v>213030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108">
        <f>SUM(B9:B24)</f>
        <v>35790</v>
      </c>
      <c r="C8" s="108">
        <f>SUM(C9:C24)</f>
        <v>13376</v>
      </c>
      <c r="D8" s="109">
        <f t="shared" ref="D8:D21" si="0">B8+C8</f>
        <v>49166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73</v>
      </c>
      <c r="B9" s="110">
        <v>2655</v>
      </c>
      <c r="C9" s="110">
        <v>885</v>
      </c>
      <c r="D9" s="93">
        <f t="shared" si="0"/>
        <v>3540</v>
      </c>
      <c r="E9" s="57"/>
    </row>
    <row r="10" spans="1:254" ht="18" customHeight="1">
      <c r="A10" s="68" t="s">
        <v>74</v>
      </c>
      <c r="B10" s="110">
        <v>2464</v>
      </c>
      <c r="C10" s="110">
        <v>3773</v>
      </c>
      <c r="D10" s="93">
        <f t="shared" si="0"/>
        <v>6237</v>
      </c>
      <c r="E10" s="57"/>
    </row>
    <row r="11" spans="1:254" ht="18" customHeight="1">
      <c r="A11" s="68" t="s">
        <v>75</v>
      </c>
      <c r="B11" s="110">
        <v>3514</v>
      </c>
      <c r="C11" s="110">
        <v>1248</v>
      </c>
      <c r="D11" s="93">
        <f t="shared" si="0"/>
        <v>4762</v>
      </c>
      <c r="E11" s="57"/>
    </row>
    <row r="12" spans="1:254" ht="18" customHeight="1">
      <c r="A12" s="68" t="s">
        <v>114</v>
      </c>
      <c r="B12" s="110">
        <v>1785</v>
      </c>
      <c r="C12" s="110">
        <v>1066</v>
      </c>
      <c r="D12" s="93">
        <f t="shared" si="0"/>
        <v>2851</v>
      </c>
      <c r="E12" s="57"/>
    </row>
    <row r="13" spans="1:254" ht="18" customHeight="1">
      <c r="A13" s="68" t="s">
        <v>77</v>
      </c>
      <c r="B13" s="110">
        <v>422</v>
      </c>
      <c r="C13" s="110">
        <v>275</v>
      </c>
      <c r="D13" s="93">
        <f t="shared" si="0"/>
        <v>697</v>
      </c>
      <c r="E13" s="57"/>
    </row>
    <row r="14" spans="1:254" ht="18" customHeight="1">
      <c r="A14" s="68" t="s">
        <v>78</v>
      </c>
      <c r="B14" s="110">
        <v>253</v>
      </c>
      <c r="C14" s="110">
        <v>345</v>
      </c>
      <c r="D14" s="93">
        <f t="shared" si="0"/>
        <v>598</v>
      </c>
      <c r="E14" s="57"/>
    </row>
    <row r="15" spans="1:254" ht="18" customHeight="1">
      <c r="A15" s="68" t="s">
        <v>115</v>
      </c>
      <c r="B15" s="110">
        <v>7524</v>
      </c>
      <c r="C15" s="110">
        <v>1459</v>
      </c>
      <c r="D15" s="93">
        <f t="shared" si="0"/>
        <v>8983</v>
      </c>
      <c r="E15" s="57"/>
    </row>
    <row r="16" spans="1:254" ht="18" customHeight="1">
      <c r="A16" s="68" t="s">
        <v>80</v>
      </c>
      <c r="B16" s="110">
        <v>376</v>
      </c>
      <c r="C16" s="110">
        <v>449</v>
      </c>
      <c r="D16" s="93">
        <f t="shared" si="0"/>
        <v>825</v>
      </c>
      <c r="E16" s="57"/>
    </row>
    <row r="17" spans="1:254" ht="18" customHeight="1">
      <c r="A17" s="68" t="s">
        <v>81</v>
      </c>
      <c r="B17" s="110">
        <v>12002</v>
      </c>
      <c r="C17" s="110">
        <v>2908</v>
      </c>
      <c r="D17" s="93">
        <f t="shared" si="0"/>
        <v>14910</v>
      </c>
      <c r="E17" s="57"/>
    </row>
    <row r="18" spans="1:254" ht="18" customHeight="1">
      <c r="A18" s="68" t="s">
        <v>22</v>
      </c>
      <c r="B18" s="110">
        <v>2539</v>
      </c>
      <c r="C18" s="110">
        <v>142</v>
      </c>
      <c r="D18" s="93">
        <f t="shared" si="0"/>
        <v>2681</v>
      </c>
      <c r="E18" s="57"/>
    </row>
    <row r="19" spans="1:254" ht="18" customHeight="1">
      <c r="A19" s="68" t="s">
        <v>17</v>
      </c>
      <c r="B19" s="110">
        <v>1538</v>
      </c>
      <c r="C19" s="110">
        <v>148</v>
      </c>
      <c r="D19" s="93">
        <f t="shared" si="0"/>
        <v>1686</v>
      </c>
      <c r="E19" s="57"/>
    </row>
    <row r="20" spans="1:254" ht="18" customHeight="1">
      <c r="A20" s="68" t="s">
        <v>82</v>
      </c>
      <c r="B20" s="110">
        <v>5</v>
      </c>
      <c r="C20" s="110">
        <v>8</v>
      </c>
      <c r="D20" s="93">
        <f t="shared" si="0"/>
        <v>13</v>
      </c>
      <c r="E20" s="57"/>
    </row>
    <row r="21" spans="1:254" ht="18" customHeight="1">
      <c r="A21" s="68" t="s">
        <v>83</v>
      </c>
      <c r="B21" s="111">
        <v>64</v>
      </c>
      <c r="C21" s="111">
        <v>12</v>
      </c>
      <c r="D21" s="110">
        <f t="shared" si="0"/>
        <v>76</v>
      </c>
      <c r="E21" s="57"/>
    </row>
    <row r="22" spans="1:254" ht="18" customHeight="1">
      <c r="A22" s="68" t="s">
        <v>84</v>
      </c>
      <c r="B22" s="111"/>
      <c r="C22" s="111"/>
      <c r="D22" s="112"/>
      <c r="E22" s="57"/>
    </row>
    <row r="23" spans="1:254" ht="18" customHeight="1">
      <c r="A23" s="68" t="s">
        <v>110</v>
      </c>
      <c r="B23" s="113">
        <v>12</v>
      </c>
      <c r="C23" s="113">
        <v>12</v>
      </c>
      <c r="D23" s="93">
        <f>B23+C23</f>
        <v>24</v>
      </c>
      <c r="E23" s="57"/>
    </row>
    <row r="24" spans="1:254" ht="18" customHeight="1" thickBot="1">
      <c r="A24" s="68" t="s">
        <v>20</v>
      </c>
      <c r="B24" s="110">
        <v>637</v>
      </c>
      <c r="C24" s="114">
        <v>646</v>
      </c>
      <c r="D24" s="115">
        <f>B24+C24</f>
        <v>1283</v>
      </c>
      <c r="E24" s="57"/>
    </row>
    <row r="25" spans="1:254" ht="18" customHeight="1" thickTop="1">
      <c r="A25" s="74" t="s">
        <v>86</v>
      </c>
      <c r="B25" s="116"/>
      <c r="C25" s="117"/>
      <c r="D25" s="112"/>
      <c r="E25" s="54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3"/>
      <c r="ER25" s="63"/>
      <c r="ES25" s="63"/>
      <c r="ET25" s="63"/>
      <c r="EU25" s="63"/>
      <c r="EV25" s="63"/>
      <c r="EW25" s="63"/>
      <c r="EX25" s="63"/>
      <c r="EY25" s="63"/>
      <c r="EZ25" s="63"/>
      <c r="FA25" s="63"/>
      <c r="FB25" s="63"/>
      <c r="FC25" s="63"/>
      <c r="FD25" s="63"/>
      <c r="FE25" s="63"/>
      <c r="FF25" s="63"/>
      <c r="FG25" s="63"/>
      <c r="FH25" s="63"/>
      <c r="FI25" s="63"/>
      <c r="FJ25" s="63"/>
      <c r="FK25" s="63"/>
      <c r="FL25" s="63"/>
      <c r="FM25" s="63"/>
      <c r="FN25" s="63"/>
      <c r="FO25" s="63"/>
      <c r="FP25" s="63"/>
      <c r="FQ25" s="63"/>
      <c r="FR25" s="63"/>
      <c r="FS25" s="63"/>
      <c r="FT25" s="63"/>
      <c r="FU25" s="63"/>
      <c r="FV25" s="63"/>
      <c r="FW25" s="63"/>
      <c r="FX25" s="63"/>
      <c r="FY25" s="63"/>
      <c r="FZ25" s="63"/>
      <c r="GA25" s="63"/>
      <c r="GB25" s="63"/>
      <c r="GC25" s="63"/>
      <c r="GD25" s="63"/>
      <c r="GE25" s="63"/>
      <c r="GF25" s="63"/>
      <c r="GG25" s="63"/>
      <c r="GH25" s="63"/>
      <c r="GI25" s="63"/>
      <c r="GJ25" s="63"/>
      <c r="GK25" s="63"/>
      <c r="GL25" s="63"/>
      <c r="GM25" s="63"/>
      <c r="GN25" s="63"/>
      <c r="GO25" s="63"/>
      <c r="GP25" s="63"/>
      <c r="GQ25" s="63"/>
      <c r="GR25" s="63"/>
      <c r="GS25" s="63"/>
      <c r="GT25" s="63"/>
      <c r="GU25" s="63"/>
      <c r="GV25" s="63"/>
      <c r="GW25" s="63"/>
      <c r="GX25" s="63"/>
      <c r="GY25" s="63"/>
      <c r="GZ25" s="63"/>
      <c r="HA25" s="63"/>
      <c r="HB25" s="63"/>
      <c r="HC25" s="63"/>
      <c r="HD25" s="63"/>
      <c r="HE25" s="63"/>
      <c r="HF25" s="63"/>
      <c r="HG25" s="63"/>
      <c r="HH25" s="63"/>
      <c r="HI25" s="63"/>
      <c r="HJ25" s="63"/>
      <c r="HK25" s="63"/>
      <c r="HL25" s="63"/>
      <c r="HM25" s="63"/>
      <c r="HN25" s="63"/>
      <c r="HO25" s="63"/>
      <c r="HP25" s="63"/>
      <c r="HQ25" s="63"/>
      <c r="HR25" s="63"/>
      <c r="HS25" s="63"/>
      <c r="HT25" s="63"/>
      <c r="HU25" s="63"/>
      <c r="HV25" s="63"/>
      <c r="HW25" s="63"/>
      <c r="HX25" s="63"/>
      <c r="HY25" s="63"/>
      <c r="HZ25" s="63"/>
      <c r="IA25" s="63"/>
      <c r="IB25" s="63"/>
      <c r="IC25" s="63"/>
      <c r="ID25" s="63"/>
      <c r="IE25" s="63"/>
      <c r="IF25" s="63"/>
      <c r="IG25" s="63"/>
      <c r="IH25" s="63"/>
      <c r="II25" s="63"/>
      <c r="IJ25" s="63"/>
      <c r="IK25" s="63"/>
      <c r="IL25" s="63"/>
      <c r="IM25" s="63"/>
      <c r="IN25" s="63"/>
      <c r="IO25" s="63"/>
      <c r="IP25" s="63"/>
      <c r="IQ25" s="63"/>
      <c r="IR25" s="63"/>
      <c r="IS25" s="63"/>
      <c r="IT25" s="63"/>
    </row>
    <row r="26" spans="1:254" ht="18" customHeight="1">
      <c r="A26" s="64" t="s">
        <v>87</v>
      </c>
      <c r="B26" s="77">
        <f>SUM(B27:B32)</f>
        <v>14104</v>
      </c>
      <c r="C26" s="118">
        <f>SUM(C27:C32)</f>
        <v>57112</v>
      </c>
      <c r="D26" s="119">
        <f t="shared" ref="D26:D33" si="1">B26+C26</f>
        <v>71216</v>
      </c>
      <c r="E26" s="57"/>
    </row>
    <row r="27" spans="1:254" ht="18" customHeight="1">
      <c r="A27" s="68" t="s">
        <v>73</v>
      </c>
      <c r="B27" s="110">
        <v>1698</v>
      </c>
      <c r="C27" s="110">
        <v>429</v>
      </c>
      <c r="D27" s="93">
        <f t="shared" si="1"/>
        <v>2127</v>
      </c>
      <c r="E27" s="57"/>
    </row>
    <row r="28" spans="1:254" ht="18" customHeight="1">
      <c r="A28" s="68" t="s">
        <v>74</v>
      </c>
      <c r="B28" s="110">
        <v>10554</v>
      </c>
      <c r="C28" s="110">
        <v>55291</v>
      </c>
      <c r="D28" s="93">
        <f t="shared" si="1"/>
        <v>65845</v>
      </c>
      <c r="E28" s="57"/>
    </row>
    <row r="29" spans="1:254" ht="18" customHeight="1">
      <c r="A29" s="68" t="s">
        <v>75</v>
      </c>
      <c r="B29" s="110">
        <v>81</v>
      </c>
      <c r="C29" s="110">
        <v>18</v>
      </c>
      <c r="D29" s="93">
        <f t="shared" si="1"/>
        <v>99</v>
      </c>
      <c r="E29" s="57"/>
    </row>
    <row r="30" spans="1:254" ht="18" customHeight="1">
      <c r="A30" s="68" t="s">
        <v>77</v>
      </c>
      <c r="B30" s="110">
        <v>79</v>
      </c>
      <c r="C30" s="110">
        <v>70</v>
      </c>
      <c r="D30" s="93">
        <f t="shared" si="1"/>
        <v>149</v>
      </c>
      <c r="E30" s="57"/>
    </row>
    <row r="31" spans="1:254" ht="18" customHeight="1">
      <c r="A31" s="68" t="s">
        <v>78</v>
      </c>
      <c r="B31" s="110">
        <v>1429</v>
      </c>
      <c r="C31" s="110">
        <v>1062</v>
      </c>
      <c r="D31" s="93">
        <f t="shared" si="1"/>
        <v>2491</v>
      </c>
      <c r="E31" s="57"/>
    </row>
    <row r="32" spans="1:254" ht="18" customHeight="1" thickBot="1">
      <c r="A32" s="68" t="s">
        <v>20</v>
      </c>
      <c r="B32" s="110">
        <v>263</v>
      </c>
      <c r="C32" s="111">
        <v>242</v>
      </c>
      <c r="D32" s="93">
        <f t="shared" si="1"/>
        <v>505</v>
      </c>
      <c r="E32" s="57"/>
    </row>
    <row r="33" spans="1:254" ht="18" customHeight="1" thickTop="1" thickBot="1">
      <c r="A33" s="80" t="s">
        <v>29</v>
      </c>
      <c r="B33" s="107">
        <v>3585</v>
      </c>
      <c r="C33" s="107">
        <v>2784</v>
      </c>
      <c r="D33" s="120">
        <f t="shared" si="1"/>
        <v>6369</v>
      </c>
      <c r="E33" s="57"/>
    </row>
    <row r="34" spans="1:254" ht="18" customHeight="1" thickTop="1">
      <c r="A34" s="121" t="s">
        <v>30</v>
      </c>
      <c r="B34" s="122">
        <f>SUM(B35:B38)</f>
        <v>23700</v>
      </c>
      <c r="C34" s="122">
        <f>SUM(C35:C38)</f>
        <v>37317</v>
      </c>
      <c r="D34" s="108">
        <f>SUM(B34:C34)</f>
        <v>61017</v>
      </c>
      <c r="E34" s="57"/>
    </row>
    <row r="35" spans="1:254" ht="18" customHeight="1">
      <c r="A35" s="123" t="s">
        <v>116</v>
      </c>
      <c r="B35" s="124">
        <v>10458</v>
      </c>
      <c r="C35" s="110">
        <v>15240</v>
      </c>
      <c r="D35" s="110">
        <f>B35+C35</f>
        <v>25698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18" customHeight="1">
      <c r="A36" s="84" t="s">
        <v>117</v>
      </c>
      <c r="B36" s="124"/>
      <c r="C36" s="110"/>
      <c r="D36" s="110"/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84" t="s">
        <v>118</v>
      </c>
      <c r="B37" s="124">
        <v>5840</v>
      </c>
      <c r="C37" s="110">
        <v>20068</v>
      </c>
      <c r="D37" s="110">
        <f>B37+C37</f>
        <v>25908</v>
      </c>
      <c r="E37" s="54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</row>
    <row r="38" spans="1:254" ht="18" customHeight="1" thickBot="1">
      <c r="A38" s="125" t="s">
        <v>91</v>
      </c>
      <c r="B38" s="114">
        <v>7402</v>
      </c>
      <c r="C38" s="114">
        <v>2009</v>
      </c>
      <c r="D38" s="114">
        <f>B38+C38</f>
        <v>9411</v>
      </c>
      <c r="E38" s="57"/>
    </row>
    <row r="39" spans="1:254" ht="18" customHeight="1" thickTop="1">
      <c r="A39" s="87" t="s">
        <v>32</v>
      </c>
      <c r="B39" s="108">
        <f>SUM(B40:B41)</f>
        <v>20118</v>
      </c>
      <c r="C39" s="120">
        <f>SUM(C40:C41)</f>
        <v>5144</v>
      </c>
      <c r="D39" s="108">
        <f>SUM(D40:D41)</f>
        <v>25262</v>
      </c>
      <c r="E39" s="57"/>
    </row>
    <row r="40" spans="1:254" ht="18" customHeight="1">
      <c r="A40" s="68" t="s">
        <v>33</v>
      </c>
      <c r="B40" s="110">
        <v>12749</v>
      </c>
      <c r="C40" s="110">
        <v>3016</v>
      </c>
      <c r="D40" s="110">
        <f>B40+C40</f>
        <v>15765</v>
      </c>
      <c r="E40" s="57"/>
    </row>
    <row r="41" spans="1:254" ht="16.5" thickBot="1">
      <c r="A41" s="91" t="s">
        <v>34</v>
      </c>
      <c r="B41" s="110">
        <v>7369</v>
      </c>
      <c r="C41" s="110">
        <v>2128</v>
      </c>
      <c r="D41" s="93">
        <f>B41+C41</f>
        <v>9497</v>
      </c>
      <c r="E41" s="57"/>
    </row>
    <row r="42" spans="1:254" ht="16.5" thickTop="1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2"/>
  <sheetViews>
    <sheetView view="pageBreakPreview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119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107">
        <f>SUM(B8+B25+B32+B33+B38)</f>
        <v>96851</v>
      </c>
      <c r="C7" s="107">
        <f>SUM(C8+C25+C32+C33+C38)</f>
        <v>115009</v>
      </c>
      <c r="D7" s="107">
        <f>SUM(D8+D25+D32+D33+D38)</f>
        <v>211860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108">
        <f>SUM(B9:B23)</f>
        <v>35492</v>
      </c>
      <c r="C8" s="126">
        <f>SUM(C9:C23)</f>
        <v>13561</v>
      </c>
      <c r="D8" s="109">
        <f t="shared" ref="D8:D20" si="0">B8+C8</f>
        <v>49053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73</v>
      </c>
      <c r="B9" s="110">
        <v>2326</v>
      </c>
      <c r="C9" s="110">
        <v>920</v>
      </c>
      <c r="D9" s="93">
        <f t="shared" si="0"/>
        <v>3246</v>
      </c>
      <c r="E9" s="57"/>
    </row>
    <row r="10" spans="1:254" ht="18" customHeight="1">
      <c r="A10" s="68" t="s">
        <v>74</v>
      </c>
      <c r="B10" s="110">
        <v>2559</v>
      </c>
      <c r="C10" s="110">
        <v>3969</v>
      </c>
      <c r="D10" s="93">
        <f t="shared" si="0"/>
        <v>6528</v>
      </c>
      <c r="E10" s="57"/>
    </row>
    <row r="11" spans="1:254" ht="18" customHeight="1">
      <c r="A11" s="68" t="s">
        <v>75</v>
      </c>
      <c r="B11" s="110">
        <v>3508</v>
      </c>
      <c r="C11" s="110">
        <v>1364</v>
      </c>
      <c r="D11" s="93">
        <f t="shared" si="0"/>
        <v>4872</v>
      </c>
      <c r="E11" s="57"/>
    </row>
    <row r="12" spans="1:254" ht="18" customHeight="1">
      <c r="A12" s="68" t="s">
        <v>114</v>
      </c>
      <c r="B12" s="110">
        <v>729</v>
      </c>
      <c r="C12" s="110">
        <v>805</v>
      </c>
      <c r="D12" s="93">
        <f t="shared" si="0"/>
        <v>1534</v>
      </c>
      <c r="E12" s="57"/>
    </row>
    <row r="13" spans="1:254" ht="18" customHeight="1">
      <c r="A13" s="68" t="s">
        <v>77</v>
      </c>
      <c r="B13" s="110">
        <v>411</v>
      </c>
      <c r="C13" s="110">
        <v>295</v>
      </c>
      <c r="D13" s="93">
        <f t="shared" si="0"/>
        <v>706</v>
      </c>
      <c r="E13" s="57"/>
    </row>
    <row r="14" spans="1:254" ht="18" customHeight="1">
      <c r="A14" s="68" t="s">
        <v>78</v>
      </c>
      <c r="B14" s="110">
        <v>255</v>
      </c>
      <c r="C14" s="110">
        <v>335</v>
      </c>
      <c r="D14" s="93">
        <f t="shared" si="0"/>
        <v>590</v>
      </c>
      <c r="E14" s="57"/>
    </row>
    <row r="15" spans="1:254" ht="18" customHeight="1">
      <c r="A15" s="68" t="s">
        <v>115</v>
      </c>
      <c r="B15" s="110">
        <v>8692</v>
      </c>
      <c r="C15" s="110">
        <v>1975</v>
      </c>
      <c r="D15" s="93">
        <f t="shared" si="0"/>
        <v>10667</v>
      </c>
      <c r="E15" s="57"/>
    </row>
    <row r="16" spans="1:254" ht="18" customHeight="1">
      <c r="A16" s="68" t="s">
        <v>81</v>
      </c>
      <c r="B16" s="110">
        <v>12179</v>
      </c>
      <c r="C16" s="110">
        <v>2922</v>
      </c>
      <c r="D16" s="93">
        <f t="shared" si="0"/>
        <v>15101</v>
      </c>
      <c r="E16" s="57"/>
    </row>
    <row r="17" spans="1:254" ht="18" customHeight="1">
      <c r="A17" s="68" t="s">
        <v>22</v>
      </c>
      <c r="B17" s="110">
        <v>2571</v>
      </c>
      <c r="C17" s="110">
        <v>130</v>
      </c>
      <c r="D17" s="93">
        <f t="shared" si="0"/>
        <v>2701</v>
      </c>
      <c r="E17" s="57"/>
    </row>
    <row r="18" spans="1:254" ht="18" customHeight="1">
      <c r="A18" s="68" t="s">
        <v>17</v>
      </c>
      <c r="B18" s="110">
        <v>1535</v>
      </c>
      <c r="C18" s="110">
        <v>150</v>
      </c>
      <c r="D18" s="93">
        <f t="shared" si="0"/>
        <v>1685</v>
      </c>
      <c r="E18" s="57"/>
    </row>
    <row r="19" spans="1:254" ht="18" customHeight="1">
      <c r="A19" s="68" t="s">
        <v>82</v>
      </c>
      <c r="B19" s="110">
        <v>5</v>
      </c>
      <c r="C19" s="110">
        <v>8</v>
      </c>
      <c r="D19" s="93">
        <f t="shared" si="0"/>
        <v>13</v>
      </c>
      <c r="E19" s="57"/>
    </row>
    <row r="20" spans="1:254" ht="18" customHeight="1">
      <c r="A20" s="68" t="s">
        <v>83</v>
      </c>
      <c r="B20" s="110">
        <v>62</v>
      </c>
      <c r="C20" s="110">
        <v>12</v>
      </c>
      <c r="D20" s="93">
        <f t="shared" si="0"/>
        <v>74</v>
      </c>
      <c r="E20" s="57"/>
    </row>
    <row r="21" spans="1:254" ht="18" customHeight="1">
      <c r="A21" s="68" t="s">
        <v>84</v>
      </c>
      <c r="B21" s="111"/>
      <c r="C21" s="111"/>
      <c r="D21" s="112"/>
      <c r="E21" s="57"/>
    </row>
    <row r="22" spans="1:254" ht="18" customHeight="1">
      <c r="A22" s="68" t="s">
        <v>110</v>
      </c>
      <c r="B22" s="113">
        <v>12</v>
      </c>
      <c r="C22" s="113">
        <v>12</v>
      </c>
      <c r="D22" s="93">
        <f>B22+C22</f>
        <v>24</v>
      </c>
      <c r="E22" s="57"/>
    </row>
    <row r="23" spans="1:254" ht="18" customHeight="1" thickBot="1">
      <c r="A23" s="68" t="s">
        <v>20</v>
      </c>
      <c r="B23" s="110">
        <v>648</v>
      </c>
      <c r="C23" s="114">
        <v>664</v>
      </c>
      <c r="D23" s="115">
        <f>B23+C23</f>
        <v>1312</v>
      </c>
      <c r="E23" s="57"/>
    </row>
    <row r="24" spans="1:254" ht="18" customHeight="1" thickTop="1">
      <c r="A24" s="74" t="s">
        <v>86</v>
      </c>
      <c r="B24" s="116"/>
      <c r="C24" s="117"/>
      <c r="D24" s="112"/>
      <c r="E24" s="57"/>
    </row>
    <row r="25" spans="1:254" ht="18" customHeight="1">
      <c r="A25" s="64" t="s">
        <v>87</v>
      </c>
      <c r="B25" s="77">
        <f>SUM(B26:B31)</f>
        <v>13979</v>
      </c>
      <c r="C25" s="118">
        <f>SUM(C26:C31)</f>
        <v>57150</v>
      </c>
      <c r="D25" s="119">
        <f t="shared" ref="D25:D32" si="1">B25+C25</f>
        <v>71129</v>
      </c>
      <c r="E25" s="54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3"/>
      <c r="ER25" s="63"/>
      <c r="ES25" s="63"/>
      <c r="ET25" s="63"/>
      <c r="EU25" s="63"/>
      <c r="EV25" s="63"/>
      <c r="EW25" s="63"/>
      <c r="EX25" s="63"/>
      <c r="EY25" s="63"/>
      <c r="EZ25" s="63"/>
      <c r="FA25" s="63"/>
      <c r="FB25" s="63"/>
      <c r="FC25" s="63"/>
      <c r="FD25" s="63"/>
      <c r="FE25" s="63"/>
      <c r="FF25" s="63"/>
      <c r="FG25" s="63"/>
      <c r="FH25" s="63"/>
      <c r="FI25" s="63"/>
      <c r="FJ25" s="63"/>
      <c r="FK25" s="63"/>
      <c r="FL25" s="63"/>
      <c r="FM25" s="63"/>
      <c r="FN25" s="63"/>
      <c r="FO25" s="63"/>
      <c r="FP25" s="63"/>
      <c r="FQ25" s="63"/>
      <c r="FR25" s="63"/>
      <c r="FS25" s="63"/>
      <c r="FT25" s="63"/>
      <c r="FU25" s="63"/>
      <c r="FV25" s="63"/>
      <c r="FW25" s="63"/>
      <c r="FX25" s="63"/>
      <c r="FY25" s="63"/>
      <c r="FZ25" s="63"/>
      <c r="GA25" s="63"/>
      <c r="GB25" s="63"/>
      <c r="GC25" s="63"/>
      <c r="GD25" s="63"/>
      <c r="GE25" s="63"/>
      <c r="GF25" s="63"/>
      <c r="GG25" s="63"/>
      <c r="GH25" s="63"/>
      <c r="GI25" s="63"/>
      <c r="GJ25" s="63"/>
      <c r="GK25" s="63"/>
      <c r="GL25" s="63"/>
      <c r="GM25" s="63"/>
      <c r="GN25" s="63"/>
      <c r="GO25" s="63"/>
      <c r="GP25" s="63"/>
      <c r="GQ25" s="63"/>
      <c r="GR25" s="63"/>
      <c r="GS25" s="63"/>
      <c r="GT25" s="63"/>
      <c r="GU25" s="63"/>
      <c r="GV25" s="63"/>
      <c r="GW25" s="63"/>
      <c r="GX25" s="63"/>
      <c r="GY25" s="63"/>
      <c r="GZ25" s="63"/>
      <c r="HA25" s="63"/>
      <c r="HB25" s="63"/>
      <c r="HC25" s="63"/>
      <c r="HD25" s="63"/>
      <c r="HE25" s="63"/>
      <c r="HF25" s="63"/>
      <c r="HG25" s="63"/>
      <c r="HH25" s="63"/>
      <c r="HI25" s="63"/>
      <c r="HJ25" s="63"/>
      <c r="HK25" s="63"/>
      <c r="HL25" s="63"/>
      <c r="HM25" s="63"/>
      <c r="HN25" s="63"/>
      <c r="HO25" s="63"/>
      <c r="HP25" s="63"/>
      <c r="HQ25" s="63"/>
      <c r="HR25" s="63"/>
      <c r="HS25" s="63"/>
      <c r="HT25" s="63"/>
      <c r="HU25" s="63"/>
      <c r="HV25" s="63"/>
      <c r="HW25" s="63"/>
      <c r="HX25" s="63"/>
      <c r="HY25" s="63"/>
      <c r="HZ25" s="63"/>
      <c r="IA25" s="63"/>
      <c r="IB25" s="63"/>
      <c r="IC25" s="63"/>
      <c r="ID25" s="63"/>
      <c r="IE25" s="63"/>
      <c r="IF25" s="63"/>
      <c r="IG25" s="63"/>
      <c r="IH25" s="63"/>
      <c r="II25" s="63"/>
      <c r="IJ25" s="63"/>
      <c r="IK25" s="63"/>
      <c r="IL25" s="63"/>
      <c r="IM25" s="63"/>
      <c r="IN25" s="63"/>
      <c r="IO25" s="63"/>
      <c r="IP25" s="63"/>
      <c r="IQ25" s="63"/>
      <c r="IR25" s="63"/>
      <c r="IS25" s="63"/>
      <c r="IT25" s="63"/>
    </row>
    <row r="26" spans="1:254" ht="18" customHeight="1">
      <c r="A26" s="68" t="s">
        <v>73</v>
      </c>
      <c r="B26" s="110">
        <v>1626</v>
      </c>
      <c r="C26" s="110">
        <v>429</v>
      </c>
      <c r="D26" s="93">
        <f t="shared" si="1"/>
        <v>2055</v>
      </c>
      <c r="E26" s="57"/>
    </row>
    <row r="27" spans="1:254" ht="18" customHeight="1">
      <c r="A27" s="68" t="s">
        <v>74</v>
      </c>
      <c r="B27" s="110">
        <v>10594</v>
      </c>
      <c r="C27" s="110">
        <v>55390</v>
      </c>
      <c r="D27" s="93">
        <f t="shared" si="1"/>
        <v>65984</v>
      </c>
      <c r="E27" s="57"/>
    </row>
    <row r="28" spans="1:254" ht="18" customHeight="1">
      <c r="A28" s="68" t="s">
        <v>75</v>
      </c>
      <c r="B28" s="110">
        <v>81</v>
      </c>
      <c r="C28" s="110">
        <v>18</v>
      </c>
      <c r="D28" s="93">
        <f t="shared" si="1"/>
        <v>99</v>
      </c>
      <c r="E28" s="57"/>
    </row>
    <row r="29" spans="1:254" ht="18" customHeight="1">
      <c r="A29" s="68" t="s">
        <v>77</v>
      </c>
      <c r="B29" s="110">
        <v>78</v>
      </c>
      <c r="C29" s="110">
        <v>70</v>
      </c>
      <c r="D29" s="93">
        <f t="shared" si="1"/>
        <v>148</v>
      </c>
      <c r="E29" s="57"/>
    </row>
    <row r="30" spans="1:254" ht="18" customHeight="1">
      <c r="A30" s="68" t="s">
        <v>78</v>
      </c>
      <c r="B30" s="110">
        <v>1341</v>
      </c>
      <c r="C30" s="110">
        <v>1004</v>
      </c>
      <c r="D30" s="93">
        <f t="shared" si="1"/>
        <v>2345</v>
      </c>
      <c r="E30" s="57"/>
    </row>
    <row r="31" spans="1:254" ht="18" customHeight="1" thickBot="1">
      <c r="A31" s="68" t="s">
        <v>20</v>
      </c>
      <c r="B31" s="110">
        <v>259</v>
      </c>
      <c r="C31" s="111">
        <v>239</v>
      </c>
      <c r="D31" s="93">
        <f t="shared" si="1"/>
        <v>498</v>
      </c>
      <c r="E31" s="57"/>
    </row>
    <row r="32" spans="1:254" ht="24" customHeight="1" thickTop="1" thickBot="1">
      <c r="A32" s="80" t="s">
        <v>29</v>
      </c>
      <c r="B32" s="107">
        <v>3549</v>
      </c>
      <c r="C32" s="107">
        <v>2741</v>
      </c>
      <c r="D32" s="120">
        <f t="shared" si="1"/>
        <v>6290</v>
      </c>
      <c r="E32" s="54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  <c r="IR32" s="63"/>
      <c r="IS32" s="63"/>
      <c r="IT32" s="63"/>
    </row>
    <row r="33" spans="1:254" ht="18" customHeight="1" thickTop="1">
      <c r="A33" s="74" t="s">
        <v>30</v>
      </c>
      <c r="B33" s="122">
        <f>SUM(B34:B37)</f>
        <v>23524</v>
      </c>
      <c r="C33" s="122">
        <f>SUM(C34:C37)</f>
        <v>36415</v>
      </c>
      <c r="D33" s="108">
        <f>SUM(B33:C33)</f>
        <v>59939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>
      <c r="A34" s="127" t="s">
        <v>116</v>
      </c>
      <c r="B34" s="124">
        <v>10056</v>
      </c>
      <c r="C34" s="110">
        <v>14315</v>
      </c>
      <c r="D34" s="110">
        <f>B34+C34</f>
        <v>24371</v>
      </c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>
      <c r="A35" s="128" t="s">
        <v>117</v>
      </c>
      <c r="B35" s="124"/>
      <c r="C35" s="110"/>
      <c r="D35" s="110"/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18" customHeight="1">
      <c r="A36" s="128" t="s">
        <v>118</v>
      </c>
      <c r="B36" s="124">
        <v>5872</v>
      </c>
      <c r="C36" s="110">
        <v>19986</v>
      </c>
      <c r="D36" s="110">
        <f>B36+C36</f>
        <v>25858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 thickBot="1">
      <c r="A37" s="129" t="s">
        <v>91</v>
      </c>
      <c r="B37" s="114">
        <v>7596</v>
      </c>
      <c r="C37" s="114">
        <v>2114</v>
      </c>
      <c r="D37" s="114">
        <f>B37+C37</f>
        <v>9710</v>
      </c>
      <c r="E37" s="54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</row>
    <row r="38" spans="1:254" ht="24" customHeight="1" thickTop="1">
      <c r="A38" s="87" t="s">
        <v>32</v>
      </c>
      <c r="B38" s="108">
        <f>SUM(B39:B40)</f>
        <v>20307</v>
      </c>
      <c r="C38" s="118">
        <f>SUM(C39:C40)</f>
        <v>5142</v>
      </c>
      <c r="D38" s="118">
        <f>SUM(D39:D40)</f>
        <v>25449</v>
      </c>
      <c r="E38" s="54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</row>
    <row r="39" spans="1:254" ht="18" customHeight="1">
      <c r="A39" s="68" t="s">
        <v>33</v>
      </c>
      <c r="B39" s="110">
        <v>12783</v>
      </c>
      <c r="C39" s="110">
        <v>3023</v>
      </c>
      <c r="D39" s="110">
        <f>B39+C39</f>
        <v>15806</v>
      </c>
      <c r="E39" s="57"/>
    </row>
    <row r="40" spans="1:254" ht="18" customHeight="1">
      <c r="A40" s="68" t="s">
        <v>34</v>
      </c>
      <c r="B40" s="110">
        <v>7524</v>
      </c>
      <c r="C40" s="110">
        <v>2119</v>
      </c>
      <c r="D40" s="110">
        <f>B40+C40</f>
        <v>9643</v>
      </c>
      <c r="E40" s="57"/>
    </row>
    <row r="41" spans="1:254" ht="15.75">
      <c r="A41" s="57"/>
      <c r="B41" s="57"/>
      <c r="C41" s="57"/>
      <c r="D41" s="57"/>
      <c r="E41" s="57"/>
    </row>
    <row r="42" spans="1:254" s="50" customFormat="1" ht="15.75">
      <c r="A42" s="56"/>
      <c r="B42" s="56"/>
      <c r="C42" s="56"/>
      <c r="D42" s="90"/>
      <c r="E42" s="56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  <row r="52" spans="1:5" ht="15.75">
      <c r="A52" s="57"/>
      <c r="B52" s="57"/>
      <c r="C52" s="57"/>
      <c r="D52" s="57"/>
      <c r="E52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topLeftCell="A19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120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97356</v>
      </c>
      <c r="C7" s="62">
        <f>SUM(C8+C24+C33+C35+C36)</f>
        <v>116277</v>
      </c>
      <c r="D7" s="62">
        <f>SUM(D8+D24+D33+D35+D36)</f>
        <v>213633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35483</v>
      </c>
      <c r="C8" s="66">
        <f>SUM(C9:C22)</f>
        <v>13579</v>
      </c>
      <c r="D8" s="67">
        <f t="shared" ref="D8:D18" si="0">B8+C8</f>
        <v>49062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3515</v>
      </c>
      <c r="C9" s="69">
        <v>1342</v>
      </c>
      <c r="D9" s="70">
        <f t="shared" si="0"/>
        <v>4857</v>
      </c>
      <c r="E9" s="57"/>
    </row>
    <row r="10" spans="1:254" ht="18" customHeight="1">
      <c r="A10" s="68" t="s">
        <v>121</v>
      </c>
      <c r="B10" s="69">
        <v>2500</v>
      </c>
      <c r="C10" s="69">
        <v>1230</v>
      </c>
      <c r="D10" s="70">
        <f t="shared" si="0"/>
        <v>3730</v>
      </c>
      <c r="E10" s="57"/>
    </row>
    <row r="11" spans="1:254" ht="18" customHeight="1">
      <c r="A11" s="68" t="s">
        <v>78</v>
      </c>
      <c r="B11" s="69">
        <v>256</v>
      </c>
      <c r="C11" s="69">
        <v>330</v>
      </c>
      <c r="D11" s="70">
        <f t="shared" si="0"/>
        <v>586</v>
      </c>
      <c r="E11" s="57"/>
    </row>
    <row r="12" spans="1:254" ht="18" customHeight="1">
      <c r="A12" s="68" t="s">
        <v>115</v>
      </c>
      <c r="B12" s="69">
        <v>8665</v>
      </c>
      <c r="C12" s="69">
        <v>2042</v>
      </c>
      <c r="D12" s="70">
        <f t="shared" si="0"/>
        <v>10707</v>
      </c>
      <c r="E12" s="57"/>
    </row>
    <row r="13" spans="1:254" ht="18" customHeight="1">
      <c r="A13" s="68" t="s">
        <v>122</v>
      </c>
      <c r="B13" s="69">
        <v>725</v>
      </c>
      <c r="C13" s="69">
        <v>799</v>
      </c>
      <c r="D13" s="70">
        <f t="shared" si="0"/>
        <v>1524</v>
      </c>
      <c r="E13" s="57"/>
    </row>
    <row r="14" spans="1:254" ht="18" customHeight="1">
      <c r="A14" s="68" t="s">
        <v>123</v>
      </c>
      <c r="B14" s="69">
        <v>2582</v>
      </c>
      <c r="C14" s="69">
        <v>3945</v>
      </c>
      <c r="D14" s="70">
        <f t="shared" si="0"/>
        <v>6527</v>
      </c>
      <c r="E14" s="57"/>
    </row>
    <row r="15" spans="1:254" ht="18" customHeight="1">
      <c r="A15" s="68" t="s">
        <v>124</v>
      </c>
      <c r="B15" s="69">
        <v>71</v>
      </c>
      <c r="C15" s="69">
        <v>16</v>
      </c>
      <c r="D15" s="70">
        <f t="shared" si="0"/>
        <v>87</v>
      </c>
      <c r="E15" s="57"/>
    </row>
    <row r="16" spans="1:254" ht="18" customHeight="1">
      <c r="A16" s="68" t="s">
        <v>17</v>
      </c>
      <c r="B16" s="69">
        <v>1545</v>
      </c>
      <c r="C16" s="69">
        <v>152</v>
      </c>
      <c r="D16" s="70">
        <f t="shared" si="0"/>
        <v>1697</v>
      </c>
      <c r="E16" s="57"/>
    </row>
    <row r="17" spans="1:254" ht="18" customHeight="1">
      <c r="A17" s="68" t="s">
        <v>19</v>
      </c>
      <c r="B17" s="69">
        <v>5</v>
      </c>
      <c r="C17" s="69">
        <v>8</v>
      </c>
      <c r="D17" s="70">
        <f t="shared" si="0"/>
        <v>13</v>
      </c>
      <c r="E17" s="57"/>
    </row>
    <row r="18" spans="1:254" ht="18" customHeight="1">
      <c r="A18" s="68" t="s">
        <v>20</v>
      </c>
      <c r="B18" s="69">
        <v>637</v>
      </c>
      <c r="C18" s="69">
        <v>648</v>
      </c>
      <c r="D18" s="70">
        <f t="shared" si="0"/>
        <v>1285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11</v>
      </c>
      <c r="C20" s="72">
        <v>13</v>
      </c>
      <c r="D20" s="70">
        <f>B20+C20</f>
        <v>24</v>
      </c>
      <c r="E20" s="57"/>
    </row>
    <row r="21" spans="1:254" ht="18" customHeight="1">
      <c r="A21" s="68" t="s">
        <v>22</v>
      </c>
      <c r="B21" s="69">
        <v>2655</v>
      </c>
      <c r="C21" s="69">
        <v>133</v>
      </c>
      <c r="D21" s="70">
        <f>B21+C21</f>
        <v>2788</v>
      </c>
      <c r="E21" s="57"/>
    </row>
    <row r="22" spans="1:254" ht="18" customHeight="1" thickBot="1">
      <c r="A22" s="102" t="s">
        <v>81</v>
      </c>
      <c r="B22" s="86">
        <v>12316</v>
      </c>
      <c r="C22" s="86">
        <v>2921</v>
      </c>
      <c r="D22" s="103">
        <f>B22+C22</f>
        <v>15237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30115</v>
      </c>
      <c r="C24" s="78">
        <f>SUM(C25:C32)</f>
        <v>92730</v>
      </c>
      <c r="D24" s="79">
        <f t="shared" ref="D24:D29" si="1">B24+C24</f>
        <v>122845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81</v>
      </c>
      <c r="C25" s="69">
        <v>18</v>
      </c>
      <c r="D25" s="70">
        <f t="shared" si="1"/>
        <v>99</v>
      </c>
      <c r="E25" s="57"/>
    </row>
    <row r="26" spans="1:254" ht="18" customHeight="1">
      <c r="A26" s="68" t="s">
        <v>121</v>
      </c>
      <c r="B26" s="69">
        <v>1633</v>
      </c>
      <c r="C26" s="69">
        <v>488</v>
      </c>
      <c r="D26" s="70">
        <f t="shared" si="1"/>
        <v>2121</v>
      </c>
      <c r="E26" s="57"/>
    </row>
    <row r="27" spans="1:254" ht="18" customHeight="1">
      <c r="A27" s="68" t="s">
        <v>78</v>
      </c>
      <c r="B27" s="69">
        <v>1296</v>
      </c>
      <c r="C27" s="69">
        <v>865</v>
      </c>
      <c r="D27" s="70">
        <f t="shared" si="1"/>
        <v>2161</v>
      </c>
      <c r="E27" s="57"/>
    </row>
    <row r="28" spans="1:254" ht="18" customHeight="1">
      <c r="A28" s="68" t="s">
        <v>74</v>
      </c>
      <c r="B28" s="69">
        <v>10851</v>
      </c>
      <c r="C28" s="69">
        <v>56750</v>
      </c>
      <c r="D28" s="70">
        <f t="shared" si="1"/>
        <v>67601</v>
      </c>
      <c r="E28" s="57"/>
    </row>
    <row r="29" spans="1:254" ht="18" customHeight="1">
      <c r="A29" s="68" t="s">
        <v>20</v>
      </c>
      <c r="B29" s="69">
        <v>248</v>
      </c>
      <c r="C29" s="69">
        <v>224</v>
      </c>
      <c r="D29" s="70">
        <f t="shared" si="1"/>
        <v>472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5874</v>
      </c>
      <c r="C31" s="72">
        <v>19590</v>
      </c>
      <c r="D31" s="70">
        <f>B31+C31</f>
        <v>25464</v>
      </c>
      <c r="E31" s="57"/>
    </row>
    <row r="32" spans="1:254" ht="18" customHeight="1" thickBot="1">
      <c r="A32" s="102" t="s">
        <v>88</v>
      </c>
      <c r="B32" s="86">
        <v>10132</v>
      </c>
      <c r="C32" s="86">
        <v>14795</v>
      </c>
      <c r="D32" s="70">
        <f>B32+C32</f>
        <v>24927</v>
      </c>
      <c r="E32" s="57"/>
    </row>
    <row r="33" spans="1:254" ht="24" customHeight="1" thickTop="1" thickBot="1">
      <c r="A33" s="80" t="s">
        <v>29</v>
      </c>
      <c r="B33" s="62">
        <v>3508</v>
      </c>
      <c r="C33" s="82">
        <v>2718</v>
      </c>
      <c r="D33" s="88">
        <f>B33+C33</f>
        <v>6226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7974</v>
      </c>
      <c r="C35" s="78">
        <v>2159</v>
      </c>
      <c r="D35" s="81">
        <f>B35+C35</f>
        <v>10133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20276</v>
      </c>
      <c r="C36" s="88">
        <f>SUM(C37:C38)</f>
        <v>5091</v>
      </c>
      <c r="D36" s="79">
        <f>B36+C36</f>
        <v>25367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12780</v>
      </c>
      <c r="C37" s="69">
        <v>3006</v>
      </c>
      <c r="D37" s="70">
        <f>B37+C37</f>
        <v>15786</v>
      </c>
      <c r="E37" s="57"/>
    </row>
    <row r="38" spans="1:254" ht="18" customHeight="1">
      <c r="A38" s="68" t="s">
        <v>34</v>
      </c>
      <c r="B38" s="69">
        <v>7496</v>
      </c>
      <c r="C38" s="69">
        <v>2085</v>
      </c>
      <c r="D38" s="70">
        <f>B38+C38</f>
        <v>9581</v>
      </c>
      <c r="E38" s="57"/>
    </row>
    <row r="39" spans="1:254" ht="15.75">
      <c r="A39" s="57"/>
      <c r="B39" s="57"/>
      <c r="C39" s="57"/>
      <c r="D39" s="57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topLeftCell="A19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125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96648</v>
      </c>
      <c r="C7" s="62">
        <f>SUM(C8+C24+C33+C35+C36)</f>
        <v>115750</v>
      </c>
      <c r="D7" s="62">
        <f>SUM(D8+D24+D33+D35+D36)</f>
        <v>212398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35025</v>
      </c>
      <c r="C8" s="66">
        <f>SUM(C9:C22)</f>
        <v>13361</v>
      </c>
      <c r="D8" s="67">
        <f t="shared" ref="D8:D18" si="0">B8+C8</f>
        <v>48386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3456</v>
      </c>
      <c r="C9" s="69">
        <v>1226</v>
      </c>
      <c r="D9" s="70">
        <f t="shared" si="0"/>
        <v>4682</v>
      </c>
      <c r="E9" s="57"/>
    </row>
    <row r="10" spans="1:254" ht="18" customHeight="1">
      <c r="A10" s="68" t="s">
        <v>121</v>
      </c>
      <c r="B10" s="69">
        <v>2294</v>
      </c>
      <c r="C10" s="69">
        <v>1265</v>
      </c>
      <c r="D10" s="70">
        <f t="shared" si="0"/>
        <v>3559</v>
      </c>
      <c r="E10" s="57"/>
    </row>
    <row r="11" spans="1:254" ht="18" customHeight="1">
      <c r="A11" s="68" t="s">
        <v>78</v>
      </c>
      <c r="B11" s="69">
        <v>253</v>
      </c>
      <c r="C11" s="69">
        <v>373</v>
      </c>
      <c r="D11" s="70">
        <f t="shared" si="0"/>
        <v>626</v>
      </c>
      <c r="E11" s="57"/>
    </row>
    <row r="12" spans="1:254" ht="18" customHeight="1">
      <c r="A12" s="68" t="s">
        <v>115</v>
      </c>
      <c r="B12" s="69">
        <v>8408</v>
      </c>
      <c r="C12" s="69">
        <v>1942</v>
      </c>
      <c r="D12" s="70">
        <f t="shared" si="0"/>
        <v>10350</v>
      </c>
      <c r="E12" s="57"/>
    </row>
    <row r="13" spans="1:254" ht="18" customHeight="1">
      <c r="A13" s="68" t="s">
        <v>122</v>
      </c>
      <c r="B13" s="69">
        <v>734</v>
      </c>
      <c r="C13" s="69">
        <v>799</v>
      </c>
      <c r="D13" s="70">
        <f t="shared" si="0"/>
        <v>1533</v>
      </c>
      <c r="E13" s="57"/>
    </row>
    <row r="14" spans="1:254" ht="18" customHeight="1">
      <c r="A14" s="68" t="s">
        <v>123</v>
      </c>
      <c r="B14" s="69">
        <v>2489</v>
      </c>
      <c r="C14" s="69">
        <v>3844</v>
      </c>
      <c r="D14" s="70">
        <f t="shared" si="0"/>
        <v>6333</v>
      </c>
      <c r="E14" s="57"/>
    </row>
    <row r="15" spans="1:254" ht="18" customHeight="1">
      <c r="A15" s="68" t="s">
        <v>124</v>
      </c>
      <c r="B15" s="69">
        <v>74</v>
      </c>
      <c r="C15" s="69">
        <v>18</v>
      </c>
      <c r="D15" s="70">
        <f t="shared" si="0"/>
        <v>92</v>
      </c>
      <c r="E15" s="57"/>
    </row>
    <row r="16" spans="1:254" ht="18" customHeight="1">
      <c r="A16" s="68" t="s">
        <v>17</v>
      </c>
      <c r="B16" s="69">
        <v>1545</v>
      </c>
      <c r="C16" s="69">
        <v>152</v>
      </c>
      <c r="D16" s="70">
        <f t="shared" si="0"/>
        <v>1697</v>
      </c>
      <c r="E16" s="57"/>
    </row>
    <row r="17" spans="1:254" ht="18" customHeight="1">
      <c r="A17" s="68" t="s">
        <v>19</v>
      </c>
      <c r="B17" s="69">
        <v>6</v>
      </c>
      <c r="C17" s="69">
        <v>10</v>
      </c>
      <c r="D17" s="70">
        <f t="shared" si="0"/>
        <v>16</v>
      </c>
      <c r="E17" s="57"/>
    </row>
    <row r="18" spans="1:254" ht="18" customHeight="1">
      <c r="A18" s="68" t="s">
        <v>20</v>
      </c>
      <c r="B18" s="69">
        <v>642</v>
      </c>
      <c r="C18" s="69">
        <v>661</v>
      </c>
      <c r="D18" s="70">
        <f t="shared" si="0"/>
        <v>1303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11</v>
      </c>
      <c r="C20" s="72">
        <v>12</v>
      </c>
      <c r="D20" s="70">
        <f>B20+C20</f>
        <v>23</v>
      </c>
      <c r="E20" s="57"/>
    </row>
    <row r="21" spans="1:254" ht="18" customHeight="1">
      <c r="A21" s="68" t="s">
        <v>22</v>
      </c>
      <c r="B21" s="69">
        <v>2718</v>
      </c>
      <c r="C21" s="69">
        <v>133</v>
      </c>
      <c r="D21" s="70">
        <f>B21+C21</f>
        <v>2851</v>
      </c>
      <c r="E21" s="57"/>
    </row>
    <row r="22" spans="1:254" ht="18" customHeight="1" thickBot="1">
      <c r="A22" s="102" t="s">
        <v>81</v>
      </c>
      <c r="B22" s="86">
        <v>12395</v>
      </c>
      <c r="C22" s="86">
        <v>2926</v>
      </c>
      <c r="D22" s="103">
        <f>B22+C22</f>
        <v>15321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30235</v>
      </c>
      <c r="C24" s="78">
        <f>SUM(C25:C32)</f>
        <v>92473</v>
      </c>
      <c r="D24" s="79">
        <f t="shared" ref="D24:D29" si="1">B24+C24</f>
        <v>122708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81</v>
      </c>
      <c r="C25" s="69">
        <v>18</v>
      </c>
      <c r="D25" s="70">
        <f t="shared" si="1"/>
        <v>99</v>
      </c>
      <c r="E25" s="57"/>
    </row>
    <row r="26" spans="1:254" ht="18" customHeight="1">
      <c r="A26" s="68" t="s">
        <v>121</v>
      </c>
      <c r="B26" s="69">
        <v>1577</v>
      </c>
      <c r="C26" s="69">
        <v>532</v>
      </c>
      <c r="D26" s="70">
        <f t="shared" si="1"/>
        <v>2109</v>
      </c>
      <c r="E26" s="57"/>
    </row>
    <row r="27" spans="1:254" ht="18" customHeight="1">
      <c r="A27" s="68" t="s">
        <v>78</v>
      </c>
      <c r="B27" s="69">
        <v>1326</v>
      </c>
      <c r="C27" s="69">
        <v>968</v>
      </c>
      <c r="D27" s="70">
        <f t="shared" si="1"/>
        <v>2294</v>
      </c>
      <c r="E27" s="57"/>
    </row>
    <row r="28" spans="1:254" ht="18" customHeight="1">
      <c r="A28" s="68" t="s">
        <v>74</v>
      </c>
      <c r="B28" s="69">
        <v>10697</v>
      </c>
      <c r="C28" s="69">
        <v>55698</v>
      </c>
      <c r="D28" s="70">
        <f t="shared" si="1"/>
        <v>66395</v>
      </c>
      <c r="E28" s="57"/>
    </row>
    <row r="29" spans="1:254" ht="18" customHeight="1">
      <c r="A29" s="68" t="s">
        <v>20</v>
      </c>
      <c r="B29" s="69">
        <v>248</v>
      </c>
      <c r="C29" s="69">
        <v>226</v>
      </c>
      <c r="D29" s="70">
        <f t="shared" si="1"/>
        <v>474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5870</v>
      </c>
      <c r="C31" s="72">
        <v>19769</v>
      </c>
      <c r="D31" s="70">
        <f>B31+C31</f>
        <v>25639</v>
      </c>
      <c r="E31" s="57"/>
    </row>
    <row r="32" spans="1:254" ht="18" customHeight="1" thickBot="1">
      <c r="A32" s="102" t="s">
        <v>88</v>
      </c>
      <c r="B32" s="86">
        <v>10436</v>
      </c>
      <c r="C32" s="86">
        <v>15262</v>
      </c>
      <c r="D32" s="70">
        <f>B32+C32</f>
        <v>25698</v>
      </c>
      <c r="E32" s="57"/>
    </row>
    <row r="33" spans="1:254" ht="24" customHeight="1" thickTop="1" thickBot="1">
      <c r="A33" s="80" t="s">
        <v>29</v>
      </c>
      <c r="B33" s="62">
        <v>3528</v>
      </c>
      <c r="C33" s="82">
        <v>2708</v>
      </c>
      <c r="D33" s="88">
        <f>B33+C33</f>
        <v>6236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7525</v>
      </c>
      <c r="C35" s="78">
        <v>2101</v>
      </c>
      <c r="D35" s="81">
        <f>B35+C35</f>
        <v>9626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20335</v>
      </c>
      <c r="C36" s="88">
        <f>SUM(C37:C38)</f>
        <v>5107</v>
      </c>
      <c r="D36" s="79">
        <f>B36+C36</f>
        <v>25442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12888</v>
      </c>
      <c r="C37" s="69">
        <v>3023</v>
      </c>
      <c r="D37" s="70">
        <f>B37+C37</f>
        <v>15911</v>
      </c>
      <c r="E37" s="57"/>
    </row>
    <row r="38" spans="1:254" ht="18" customHeight="1">
      <c r="A38" s="68" t="s">
        <v>34</v>
      </c>
      <c r="B38" s="69">
        <v>7447</v>
      </c>
      <c r="C38" s="69">
        <v>2084</v>
      </c>
      <c r="D38" s="70">
        <f>B38+C38</f>
        <v>9531</v>
      </c>
      <c r="E38" s="57"/>
    </row>
    <row r="39" spans="1:254" ht="15.75">
      <c r="A39" s="57"/>
      <c r="B39" s="57"/>
      <c r="C39" s="57"/>
      <c r="D39" s="57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topLeftCell="A19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126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96395</v>
      </c>
      <c r="C7" s="62">
        <f>SUM(C8+C24+C33+C35+C36)</f>
        <v>116615</v>
      </c>
      <c r="D7" s="62">
        <f>SUM(D8+D24+D33+D35+D36)</f>
        <v>213010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34826</v>
      </c>
      <c r="C8" s="66">
        <f>SUM(C9:C22)</f>
        <v>13117</v>
      </c>
      <c r="D8" s="67">
        <f t="shared" ref="D8:D18" si="0">B8+C8</f>
        <v>47943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3419</v>
      </c>
      <c r="C9" s="69">
        <v>1257</v>
      </c>
      <c r="D9" s="70">
        <f t="shared" si="0"/>
        <v>4676</v>
      </c>
      <c r="E9" s="57"/>
    </row>
    <row r="10" spans="1:254" ht="18" customHeight="1">
      <c r="A10" s="68" t="s">
        <v>121</v>
      </c>
      <c r="B10" s="69">
        <v>2186</v>
      </c>
      <c r="C10" s="69">
        <v>1249</v>
      </c>
      <c r="D10" s="70">
        <f t="shared" si="0"/>
        <v>3435</v>
      </c>
      <c r="E10" s="57"/>
    </row>
    <row r="11" spans="1:254" ht="18" customHeight="1">
      <c r="A11" s="68" t="s">
        <v>78</v>
      </c>
      <c r="B11" s="69">
        <v>248</v>
      </c>
      <c r="C11" s="69">
        <v>344</v>
      </c>
      <c r="D11" s="70">
        <f t="shared" si="0"/>
        <v>592</v>
      </c>
      <c r="E11" s="57"/>
    </row>
    <row r="12" spans="1:254" ht="18" customHeight="1">
      <c r="A12" s="68" t="s">
        <v>115</v>
      </c>
      <c r="B12" s="69">
        <v>8333</v>
      </c>
      <c r="C12" s="69">
        <v>1934</v>
      </c>
      <c r="D12" s="70">
        <f t="shared" si="0"/>
        <v>10267</v>
      </c>
      <c r="E12" s="57"/>
    </row>
    <row r="13" spans="1:254" ht="18" customHeight="1">
      <c r="A13" s="68" t="s">
        <v>122</v>
      </c>
      <c r="B13" s="69">
        <v>740</v>
      </c>
      <c r="C13" s="69">
        <v>736</v>
      </c>
      <c r="D13" s="70">
        <f t="shared" si="0"/>
        <v>1476</v>
      </c>
      <c r="E13" s="57"/>
    </row>
    <row r="14" spans="1:254" ht="18" customHeight="1">
      <c r="A14" s="68" t="s">
        <v>123</v>
      </c>
      <c r="B14" s="69">
        <v>2474</v>
      </c>
      <c r="C14" s="69">
        <v>3792</v>
      </c>
      <c r="D14" s="70">
        <f t="shared" si="0"/>
        <v>6266</v>
      </c>
      <c r="E14" s="57"/>
    </row>
    <row r="15" spans="1:254" ht="18" customHeight="1">
      <c r="A15" s="68" t="s">
        <v>124</v>
      </c>
      <c r="B15" s="69">
        <v>71</v>
      </c>
      <c r="C15" s="69">
        <v>18</v>
      </c>
      <c r="D15" s="70">
        <f t="shared" si="0"/>
        <v>89</v>
      </c>
      <c r="E15" s="57"/>
    </row>
    <row r="16" spans="1:254" ht="18" customHeight="1">
      <c r="A16" s="68" t="s">
        <v>17</v>
      </c>
      <c r="B16" s="69">
        <v>1519</v>
      </c>
      <c r="C16" s="69">
        <v>152</v>
      </c>
      <c r="D16" s="70">
        <f t="shared" si="0"/>
        <v>1671</v>
      </c>
      <c r="E16" s="57"/>
    </row>
    <row r="17" spans="1:254" ht="18" customHeight="1">
      <c r="A17" s="68" t="s">
        <v>19</v>
      </c>
      <c r="B17" s="69">
        <v>69</v>
      </c>
      <c r="C17" s="69">
        <v>33</v>
      </c>
      <c r="D17" s="70">
        <f t="shared" si="0"/>
        <v>102</v>
      </c>
      <c r="E17" s="57"/>
    </row>
    <row r="18" spans="1:254" ht="18" customHeight="1">
      <c r="A18" s="68" t="s">
        <v>20</v>
      </c>
      <c r="B18" s="69">
        <v>552</v>
      </c>
      <c r="C18" s="69">
        <v>551</v>
      </c>
      <c r="D18" s="70">
        <f t="shared" si="0"/>
        <v>1103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10</v>
      </c>
      <c r="C20" s="72">
        <v>13</v>
      </c>
      <c r="D20" s="70">
        <f>B20+C20</f>
        <v>23</v>
      </c>
      <c r="E20" s="57"/>
    </row>
    <row r="21" spans="1:254" ht="18" customHeight="1">
      <c r="A21" s="68" t="s">
        <v>22</v>
      </c>
      <c r="B21" s="69">
        <v>2728</v>
      </c>
      <c r="C21" s="69">
        <v>143</v>
      </c>
      <c r="D21" s="70">
        <f>B21+C21</f>
        <v>2871</v>
      </c>
      <c r="E21" s="57"/>
    </row>
    <row r="22" spans="1:254" ht="18" customHeight="1" thickBot="1">
      <c r="A22" s="102" t="s">
        <v>81</v>
      </c>
      <c r="B22" s="86">
        <v>12477</v>
      </c>
      <c r="C22" s="86">
        <v>2895</v>
      </c>
      <c r="D22" s="103">
        <f>B22+C22</f>
        <v>15372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30223</v>
      </c>
      <c r="C24" s="78">
        <f>SUM(C25:C32)</f>
        <v>93644</v>
      </c>
      <c r="D24" s="79">
        <f t="shared" ref="D24:D29" si="1">B24+C24</f>
        <v>123867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81</v>
      </c>
      <c r="C25" s="69">
        <v>18</v>
      </c>
      <c r="D25" s="70">
        <f t="shared" si="1"/>
        <v>99</v>
      </c>
      <c r="E25" s="57"/>
    </row>
    <row r="26" spans="1:254" ht="18" customHeight="1">
      <c r="A26" s="68" t="s">
        <v>121</v>
      </c>
      <c r="B26" s="69">
        <v>1549</v>
      </c>
      <c r="C26" s="69">
        <v>540</v>
      </c>
      <c r="D26" s="70">
        <f t="shared" si="1"/>
        <v>2089</v>
      </c>
      <c r="E26" s="57"/>
    </row>
    <row r="27" spans="1:254" ht="18" customHeight="1">
      <c r="A27" s="68" t="s">
        <v>78</v>
      </c>
      <c r="B27" s="69">
        <v>1323</v>
      </c>
      <c r="C27" s="69">
        <v>967</v>
      </c>
      <c r="D27" s="70">
        <f t="shared" si="1"/>
        <v>2290</v>
      </c>
      <c r="E27" s="57"/>
    </row>
    <row r="28" spans="1:254" ht="18" customHeight="1">
      <c r="A28" s="68" t="s">
        <v>74</v>
      </c>
      <c r="B28" s="69">
        <v>10742</v>
      </c>
      <c r="C28" s="69">
        <v>56210</v>
      </c>
      <c r="D28" s="70">
        <f t="shared" si="1"/>
        <v>66952</v>
      </c>
      <c r="E28" s="57"/>
    </row>
    <row r="29" spans="1:254" ht="18" customHeight="1">
      <c r="A29" s="68" t="s">
        <v>20</v>
      </c>
      <c r="B29" s="69">
        <v>247</v>
      </c>
      <c r="C29" s="69">
        <v>236</v>
      </c>
      <c r="D29" s="70">
        <f t="shared" si="1"/>
        <v>483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5758</v>
      </c>
      <c r="C31" s="72">
        <v>19946</v>
      </c>
      <c r="D31" s="70">
        <f>B31+C31</f>
        <v>25704</v>
      </c>
      <c r="E31" s="57"/>
    </row>
    <row r="32" spans="1:254" ht="18" customHeight="1" thickBot="1">
      <c r="A32" s="102" t="s">
        <v>88</v>
      </c>
      <c r="B32" s="86">
        <v>10523</v>
      </c>
      <c r="C32" s="86">
        <v>15727</v>
      </c>
      <c r="D32" s="70">
        <f>B32+C32</f>
        <v>26250</v>
      </c>
      <c r="E32" s="57"/>
    </row>
    <row r="33" spans="1:254" ht="24" customHeight="1" thickTop="1" thickBot="1">
      <c r="A33" s="80" t="s">
        <v>29</v>
      </c>
      <c r="B33" s="62">
        <v>3554</v>
      </c>
      <c r="C33" s="82">
        <v>2711</v>
      </c>
      <c r="D33" s="88">
        <f>B33+C33</f>
        <v>6265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7495</v>
      </c>
      <c r="C35" s="78">
        <v>2113</v>
      </c>
      <c r="D35" s="81">
        <f>B35+C35</f>
        <v>9608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20297</v>
      </c>
      <c r="C36" s="88">
        <f>SUM(C37:C38)</f>
        <v>5030</v>
      </c>
      <c r="D36" s="79">
        <f>B36+C36</f>
        <v>25327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12875</v>
      </c>
      <c r="C37" s="69">
        <v>2996</v>
      </c>
      <c r="D37" s="70">
        <f>B37+C37</f>
        <v>15871</v>
      </c>
      <c r="E37" s="57"/>
    </row>
    <row r="38" spans="1:254" ht="18" customHeight="1">
      <c r="A38" s="68" t="s">
        <v>34</v>
      </c>
      <c r="B38" s="69">
        <v>7422</v>
      </c>
      <c r="C38" s="69">
        <v>2034</v>
      </c>
      <c r="D38" s="70">
        <f>B38+C38</f>
        <v>9456</v>
      </c>
      <c r="E38" s="57"/>
    </row>
    <row r="39" spans="1:254" ht="15.75">
      <c r="A39" s="57"/>
      <c r="B39" s="57"/>
      <c r="C39" s="57"/>
      <c r="D39" s="57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topLeftCell="A19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127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96394</v>
      </c>
      <c r="C7" s="62">
        <f>SUM(C8+C24+C33+C35+C36)</f>
        <v>116659</v>
      </c>
      <c r="D7" s="62">
        <f>SUM(D8+D24+D33+D35+D36)</f>
        <v>213053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34678</v>
      </c>
      <c r="C8" s="66">
        <f>SUM(C9:C22)</f>
        <v>13357</v>
      </c>
      <c r="D8" s="67">
        <f t="shared" ref="D8:D18" si="0">B8+C8</f>
        <v>48035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3475</v>
      </c>
      <c r="C9" s="69">
        <v>1332</v>
      </c>
      <c r="D9" s="70">
        <f t="shared" si="0"/>
        <v>4807</v>
      </c>
      <c r="E9" s="57"/>
    </row>
    <row r="10" spans="1:254" ht="18" customHeight="1">
      <c r="A10" s="68" t="s">
        <v>121</v>
      </c>
      <c r="B10" s="69">
        <v>2068</v>
      </c>
      <c r="C10" s="69">
        <v>1232</v>
      </c>
      <c r="D10" s="70">
        <f t="shared" si="0"/>
        <v>3300</v>
      </c>
      <c r="E10" s="57"/>
    </row>
    <row r="11" spans="1:254" ht="18" customHeight="1">
      <c r="A11" s="68" t="s">
        <v>78</v>
      </c>
      <c r="B11" s="69">
        <v>241</v>
      </c>
      <c r="C11" s="69">
        <v>334</v>
      </c>
      <c r="D11" s="70">
        <f t="shared" si="0"/>
        <v>575</v>
      </c>
      <c r="E11" s="57"/>
    </row>
    <row r="12" spans="1:254" ht="18" customHeight="1">
      <c r="A12" s="68" t="s">
        <v>115</v>
      </c>
      <c r="B12" s="69">
        <v>8274</v>
      </c>
      <c r="C12" s="69">
        <v>1953</v>
      </c>
      <c r="D12" s="70">
        <f t="shared" si="0"/>
        <v>10227</v>
      </c>
      <c r="E12" s="57"/>
    </row>
    <row r="13" spans="1:254" ht="18" customHeight="1">
      <c r="A13" s="68" t="s">
        <v>122</v>
      </c>
      <c r="B13" s="69">
        <v>736</v>
      </c>
      <c r="C13" s="69">
        <v>746</v>
      </c>
      <c r="D13" s="70">
        <f t="shared" si="0"/>
        <v>1482</v>
      </c>
      <c r="E13" s="57"/>
    </row>
    <row r="14" spans="1:254" ht="18" customHeight="1">
      <c r="A14" s="68" t="s">
        <v>123</v>
      </c>
      <c r="B14" s="69">
        <v>2448</v>
      </c>
      <c r="C14" s="69">
        <v>3860</v>
      </c>
      <c r="D14" s="70">
        <f t="shared" si="0"/>
        <v>6308</v>
      </c>
      <c r="E14" s="57"/>
    </row>
    <row r="15" spans="1:254" ht="18" customHeight="1">
      <c r="A15" s="68" t="s">
        <v>124</v>
      </c>
      <c r="B15" s="69">
        <v>71</v>
      </c>
      <c r="C15" s="69">
        <v>17</v>
      </c>
      <c r="D15" s="70">
        <f t="shared" si="0"/>
        <v>88</v>
      </c>
      <c r="E15" s="57"/>
    </row>
    <row r="16" spans="1:254" ht="18" customHeight="1">
      <c r="A16" s="68" t="s">
        <v>17</v>
      </c>
      <c r="B16" s="69">
        <v>1532</v>
      </c>
      <c r="C16" s="69">
        <v>152</v>
      </c>
      <c r="D16" s="70">
        <f t="shared" si="0"/>
        <v>1684</v>
      </c>
      <c r="E16" s="57"/>
    </row>
    <row r="17" spans="1:254" ht="18" customHeight="1">
      <c r="A17" s="68" t="s">
        <v>19</v>
      </c>
      <c r="B17" s="69">
        <v>35</v>
      </c>
      <c r="C17" s="69">
        <v>76</v>
      </c>
      <c r="D17" s="70">
        <f t="shared" si="0"/>
        <v>111</v>
      </c>
      <c r="E17" s="57"/>
    </row>
    <row r="18" spans="1:254" ht="18" customHeight="1">
      <c r="A18" s="68" t="s">
        <v>20</v>
      </c>
      <c r="B18" s="69">
        <v>552</v>
      </c>
      <c r="C18" s="69">
        <v>583</v>
      </c>
      <c r="D18" s="70">
        <f t="shared" si="0"/>
        <v>1135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12</v>
      </c>
      <c r="C20" s="72">
        <v>13</v>
      </c>
      <c r="D20" s="70">
        <f>B20+C20</f>
        <v>25</v>
      </c>
      <c r="E20" s="57"/>
    </row>
    <row r="21" spans="1:254" ht="18" customHeight="1">
      <c r="A21" s="68" t="s">
        <v>22</v>
      </c>
      <c r="B21" s="69">
        <v>2778</v>
      </c>
      <c r="C21" s="69">
        <v>136</v>
      </c>
      <c r="D21" s="70">
        <f>B21+C21</f>
        <v>2914</v>
      </c>
      <c r="E21" s="57"/>
    </row>
    <row r="22" spans="1:254" ht="18" customHeight="1" thickBot="1">
      <c r="A22" s="102" t="s">
        <v>81</v>
      </c>
      <c r="B22" s="86">
        <v>12456</v>
      </c>
      <c r="C22" s="86">
        <v>2923</v>
      </c>
      <c r="D22" s="103">
        <f>B22+C22</f>
        <v>15379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30087</v>
      </c>
      <c r="C24" s="78">
        <f>SUM(C25:C32)</f>
        <v>93260</v>
      </c>
      <c r="D24" s="79">
        <f t="shared" ref="D24:D29" si="1">B24+C24</f>
        <v>123347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81</v>
      </c>
      <c r="C25" s="69">
        <v>18</v>
      </c>
      <c r="D25" s="70">
        <f t="shared" si="1"/>
        <v>99</v>
      </c>
      <c r="E25" s="57"/>
    </row>
    <row r="26" spans="1:254" ht="18" customHeight="1">
      <c r="A26" s="68" t="s">
        <v>121</v>
      </c>
      <c r="B26" s="69">
        <v>1541</v>
      </c>
      <c r="C26" s="69">
        <v>482</v>
      </c>
      <c r="D26" s="70">
        <f t="shared" si="1"/>
        <v>2023</v>
      </c>
      <c r="E26" s="57"/>
    </row>
    <row r="27" spans="1:254" ht="18" customHeight="1">
      <c r="A27" s="68" t="s">
        <v>78</v>
      </c>
      <c r="B27" s="69">
        <v>1308</v>
      </c>
      <c r="C27" s="69">
        <v>984</v>
      </c>
      <c r="D27" s="70">
        <f t="shared" si="1"/>
        <v>2292</v>
      </c>
      <c r="E27" s="57"/>
    </row>
    <row r="28" spans="1:254" ht="18" customHeight="1">
      <c r="A28" s="68" t="s">
        <v>74</v>
      </c>
      <c r="B28" s="69">
        <v>10748</v>
      </c>
      <c r="C28" s="69">
        <v>56106</v>
      </c>
      <c r="D28" s="70">
        <f t="shared" si="1"/>
        <v>66854</v>
      </c>
      <c r="E28" s="57"/>
    </row>
    <row r="29" spans="1:254" ht="18" customHeight="1">
      <c r="A29" s="68" t="s">
        <v>20</v>
      </c>
      <c r="B29" s="69">
        <v>247</v>
      </c>
      <c r="C29" s="69">
        <v>230</v>
      </c>
      <c r="D29" s="70">
        <f t="shared" si="1"/>
        <v>477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5788</v>
      </c>
      <c r="C31" s="72">
        <v>20043</v>
      </c>
      <c r="D31" s="70">
        <f>B31+C31</f>
        <v>25831</v>
      </c>
      <c r="E31" s="57"/>
    </row>
    <row r="32" spans="1:254" ht="18" customHeight="1" thickBot="1">
      <c r="A32" s="102" t="s">
        <v>88</v>
      </c>
      <c r="B32" s="86">
        <v>10374</v>
      </c>
      <c r="C32" s="86">
        <v>15397</v>
      </c>
      <c r="D32" s="70">
        <f>B32+C32</f>
        <v>25771</v>
      </c>
      <c r="E32" s="57"/>
    </row>
    <row r="33" spans="1:254" ht="24" customHeight="1" thickTop="1" thickBot="1">
      <c r="A33" s="80" t="s">
        <v>29</v>
      </c>
      <c r="B33" s="62">
        <v>3502</v>
      </c>
      <c r="C33" s="82">
        <v>2744</v>
      </c>
      <c r="D33" s="88">
        <f>B33+C33</f>
        <v>6246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7796</v>
      </c>
      <c r="C35" s="78">
        <v>2221</v>
      </c>
      <c r="D35" s="81">
        <f>B35+C35</f>
        <v>10017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20331</v>
      </c>
      <c r="C36" s="88">
        <f>SUM(C37:C38)</f>
        <v>5077</v>
      </c>
      <c r="D36" s="79">
        <f>B36+C36</f>
        <v>25408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12917</v>
      </c>
      <c r="C37" s="69">
        <v>3053</v>
      </c>
      <c r="D37" s="70">
        <f>B37+C37</f>
        <v>15970</v>
      </c>
      <c r="E37" s="57"/>
    </row>
    <row r="38" spans="1:254" ht="18" customHeight="1">
      <c r="A38" s="68" t="s">
        <v>34</v>
      </c>
      <c r="B38" s="69">
        <v>7414</v>
      </c>
      <c r="C38" s="69">
        <v>2024</v>
      </c>
      <c r="D38" s="70">
        <f>B38+C38</f>
        <v>9438</v>
      </c>
      <c r="E38" s="57"/>
    </row>
    <row r="39" spans="1:254" ht="15.75">
      <c r="A39" s="57"/>
      <c r="B39" s="57"/>
      <c r="C39" s="57"/>
      <c r="D39" s="57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topLeftCell="A19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128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96528</v>
      </c>
      <c r="C7" s="62">
        <f>SUM(C8+C24+C33+C35+C36)</f>
        <v>117497</v>
      </c>
      <c r="D7" s="62">
        <f>SUM(D8+D24+D33+D35+D36)</f>
        <v>214025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34638</v>
      </c>
      <c r="C8" s="66">
        <f>SUM(C9:C22)</f>
        <v>13467</v>
      </c>
      <c r="D8" s="67">
        <f t="shared" ref="D8:D18" si="0">B8+C8</f>
        <v>48105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3470</v>
      </c>
      <c r="C9" s="69">
        <v>1340</v>
      </c>
      <c r="D9" s="70">
        <f t="shared" si="0"/>
        <v>4810</v>
      </c>
      <c r="E9" s="57"/>
    </row>
    <row r="10" spans="1:254" ht="18" customHeight="1">
      <c r="A10" s="68" t="s">
        <v>121</v>
      </c>
      <c r="B10" s="69">
        <v>2009</v>
      </c>
      <c r="C10" s="69">
        <v>1222</v>
      </c>
      <c r="D10" s="70">
        <f t="shared" si="0"/>
        <v>3231</v>
      </c>
      <c r="E10" s="57"/>
    </row>
    <row r="11" spans="1:254" ht="18" customHeight="1">
      <c r="A11" s="68" t="s">
        <v>78</v>
      </c>
      <c r="B11" s="69">
        <v>239</v>
      </c>
      <c r="C11" s="69">
        <v>337</v>
      </c>
      <c r="D11" s="70">
        <f t="shared" si="0"/>
        <v>576</v>
      </c>
      <c r="E11" s="57"/>
    </row>
    <row r="12" spans="1:254" ht="18" customHeight="1">
      <c r="A12" s="68" t="s">
        <v>115</v>
      </c>
      <c r="B12" s="69">
        <v>8236</v>
      </c>
      <c r="C12" s="69">
        <v>1949</v>
      </c>
      <c r="D12" s="70">
        <f t="shared" si="0"/>
        <v>10185</v>
      </c>
      <c r="E12" s="57"/>
    </row>
    <row r="13" spans="1:254" ht="18" customHeight="1">
      <c r="A13" s="68" t="s">
        <v>122</v>
      </c>
      <c r="B13" s="69">
        <v>734</v>
      </c>
      <c r="C13" s="69">
        <v>747</v>
      </c>
      <c r="D13" s="70">
        <f t="shared" si="0"/>
        <v>1481</v>
      </c>
      <c r="E13" s="57"/>
    </row>
    <row r="14" spans="1:254" ht="18" customHeight="1">
      <c r="A14" s="68" t="s">
        <v>123</v>
      </c>
      <c r="B14" s="69">
        <v>2541</v>
      </c>
      <c r="C14" s="69">
        <v>3974</v>
      </c>
      <c r="D14" s="70">
        <f t="shared" si="0"/>
        <v>6515</v>
      </c>
      <c r="E14" s="57"/>
    </row>
    <row r="15" spans="1:254" ht="18" customHeight="1">
      <c r="A15" s="68" t="s">
        <v>124</v>
      </c>
      <c r="B15" s="69">
        <v>72</v>
      </c>
      <c r="C15" s="69">
        <v>20</v>
      </c>
      <c r="D15" s="70">
        <f t="shared" si="0"/>
        <v>92</v>
      </c>
      <c r="E15" s="57"/>
    </row>
    <row r="16" spans="1:254" ht="18" customHeight="1">
      <c r="A16" s="68" t="s">
        <v>17</v>
      </c>
      <c r="B16" s="69">
        <v>1526</v>
      </c>
      <c r="C16" s="69">
        <v>151</v>
      </c>
      <c r="D16" s="70">
        <f t="shared" si="0"/>
        <v>1677</v>
      </c>
      <c r="E16" s="57"/>
    </row>
    <row r="17" spans="1:254" ht="18" customHeight="1">
      <c r="A17" s="68" t="s">
        <v>19</v>
      </c>
      <c r="B17" s="69">
        <v>34</v>
      </c>
      <c r="C17" s="69">
        <v>73</v>
      </c>
      <c r="D17" s="70">
        <f t="shared" si="0"/>
        <v>107</v>
      </c>
      <c r="E17" s="57"/>
    </row>
    <row r="18" spans="1:254" ht="18" customHeight="1">
      <c r="A18" s="68" t="s">
        <v>20</v>
      </c>
      <c r="B18" s="69">
        <v>536</v>
      </c>
      <c r="C18" s="69">
        <v>572</v>
      </c>
      <c r="D18" s="70">
        <f t="shared" si="0"/>
        <v>1108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11</v>
      </c>
      <c r="C20" s="72">
        <v>12</v>
      </c>
      <c r="D20" s="70">
        <f>B20+C20</f>
        <v>23</v>
      </c>
      <c r="E20" s="57"/>
    </row>
    <row r="21" spans="1:254" ht="18" customHeight="1">
      <c r="A21" s="68" t="s">
        <v>22</v>
      </c>
      <c r="B21" s="69">
        <v>2788</v>
      </c>
      <c r="C21" s="69">
        <v>143</v>
      </c>
      <c r="D21" s="70">
        <f>B21+C21</f>
        <v>2931</v>
      </c>
      <c r="E21" s="57"/>
    </row>
    <row r="22" spans="1:254" ht="18" customHeight="1" thickBot="1">
      <c r="A22" s="102" t="s">
        <v>81</v>
      </c>
      <c r="B22" s="86">
        <v>12442</v>
      </c>
      <c r="C22" s="86">
        <v>2927</v>
      </c>
      <c r="D22" s="103">
        <f>B22+C22</f>
        <v>15369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30051</v>
      </c>
      <c r="C24" s="78">
        <f>SUM(C25:C32)</f>
        <v>93902</v>
      </c>
      <c r="D24" s="79">
        <f t="shared" ref="D24:D29" si="1">B24+C24</f>
        <v>123953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81</v>
      </c>
      <c r="C25" s="69">
        <v>18</v>
      </c>
      <c r="D25" s="70">
        <f t="shared" si="1"/>
        <v>99</v>
      </c>
      <c r="E25" s="57"/>
    </row>
    <row r="26" spans="1:254" ht="18" customHeight="1">
      <c r="A26" s="68" t="s">
        <v>121</v>
      </c>
      <c r="B26" s="69">
        <v>1628</v>
      </c>
      <c r="C26" s="69">
        <v>421</v>
      </c>
      <c r="D26" s="70">
        <f t="shared" si="1"/>
        <v>2049</v>
      </c>
      <c r="E26" s="57"/>
    </row>
    <row r="27" spans="1:254" ht="18" customHeight="1">
      <c r="A27" s="68" t="s">
        <v>78</v>
      </c>
      <c r="B27" s="69">
        <v>1306</v>
      </c>
      <c r="C27" s="69">
        <v>973</v>
      </c>
      <c r="D27" s="70">
        <f t="shared" si="1"/>
        <v>2279</v>
      </c>
      <c r="E27" s="57"/>
    </row>
    <row r="28" spans="1:254" ht="18" customHeight="1">
      <c r="A28" s="68" t="s">
        <v>74</v>
      </c>
      <c r="B28" s="69">
        <v>10955</v>
      </c>
      <c r="C28" s="69">
        <v>56994</v>
      </c>
      <c r="D28" s="70">
        <f t="shared" si="1"/>
        <v>67949</v>
      </c>
      <c r="E28" s="57"/>
    </row>
    <row r="29" spans="1:254" ht="18" customHeight="1">
      <c r="A29" s="68" t="s">
        <v>20</v>
      </c>
      <c r="B29" s="69">
        <v>239</v>
      </c>
      <c r="C29" s="69">
        <v>233</v>
      </c>
      <c r="D29" s="70">
        <f t="shared" si="1"/>
        <v>472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5655</v>
      </c>
      <c r="C31" s="72">
        <v>20323</v>
      </c>
      <c r="D31" s="70">
        <f>B31+C31</f>
        <v>25978</v>
      </c>
      <c r="E31" s="57"/>
    </row>
    <row r="32" spans="1:254" ht="18" customHeight="1" thickBot="1">
      <c r="A32" s="102" t="s">
        <v>88</v>
      </c>
      <c r="B32" s="86">
        <v>10187</v>
      </c>
      <c r="C32" s="86">
        <v>14940</v>
      </c>
      <c r="D32" s="70">
        <f>B32+C32</f>
        <v>25127</v>
      </c>
      <c r="E32" s="57"/>
    </row>
    <row r="33" spans="1:254" ht="24" customHeight="1" thickTop="1" thickBot="1">
      <c r="A33" s="80" t="s">
        <v>29</v>
      </c>
      <c r="B33" s="62">
        <v>3508</v>
      </c>
      <c r="C33" s="82">
        <v>2709</v>
      </c>
      <c r="D33" s="88">
        <f>B33+C33</f>
        <v>6217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7941</v>
      </c>
      <c r="C35" s="78">
        <v>2270</v>
      </c>
      <c r="D35" s="81">
        <f>B35+C35</f>
        <v>10211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20390</v>
      </c>
      <c r="C36" s="88">
        <f>SUM(C37:C38)</f>
        <v>5149</v>
      </c>
      <c r="D36" s="79">
        <f>B36+C36</f>
        <v>25539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12977</v>
      </c>
      <c r="C37" s="69">
        <v>3133</v>
      </c>
      <c r="D37" s="70">
        <f>B37+C37</f>
        <v>16110</v>
      </c>
      <c r="E37" s="57"/>
    </row>
    <row r="38" spans="1:254" ht="18" customHeight="1">
      <c r="A38" s="68" t="s">
        <v>34</v>
      </c>
      <c r="B38" s="69">
        <v>7413</v>
      </c>
      <c r="C38" s="69">
        <v>2016</v>
      </c>
      <c r="D38" s="70">
        <f>B38+C38</f>
        <v>9429</v>
      </c>
      <c r="E38" s="57"/>
    </row>
    <row r="39" spans="1:254" ht="15.75">
      <c r="A39" s="57"/>
      <c r="B39" s="57"/>
      <c r="C39" s="57"/>
      <c r="D39" s="57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topLeftCell="A22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129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95994</v>
      </c>
      <c r="C7" s="62">
        <f>SUM(C8+C24+C33+C35+C36)</f>
        <v>117179</v>
      </c>
      <c r="D7" s="62">
        <f>SUM(D8+D24+D33+D35+D36)</f>
        <v>213173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34273</v>
      </c>
      <c r="C8" s="66">
        <f>SUM(C9:C22)</f>
        <v>13360</v>
      </c>
      <c r="D8" s="67">
        <f t="shared" ref="D8:D18" si="0">B8+C8</f>
        <v>47633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3407</v>
      </c>
      <c r="C9" s="69">
        <v>1347</v>
      </c>
      <c r="D9" s="70">
        <f t="shared" si="0"/>
        <v>4754</v>
      </c>
      <c r="E9" s="57"/>
    </row>
    <row r="10" spans="1:254" ht="18" customHeight="1">
      <c r="A10" s="68" t="s">
        <v>121</v>
      </c>
      <c r="B10" s="69">
        <v>1925</v>
      </c>
      <c r="C10" s="69">
        <v>1199</v>
      </c>
      <c r="D10" s="70">
        <f t="shared" si="0"/>
        <v>3124</v>
      </c>
      <c r="E10" s="57"/>
    </row>
    <row r="11" spans="1:254" ht="18" customHeight="1">
      <c r="A11" s="68" t="s">
        <v>78</v>
      </c>
      <c r="B11" s="69">
        <v>240</v>
      </c>
      <c r="C11" s="69">
        <v>388</v>
      </c>
      <c r="D11" s="70">
        <f t="shared" si="0"/>
        <v>628</v>
      </c>
      <c r="E11" s="57"/>
    </row>
    <row r="12" spans="1:254" ht="18" customHeight="1">
      <c r="A12" s="68" t="s">
        <v>115</v>
      </c>
      <c r="B12" s="69">
        <v>8110</v>
      </c>
      <c r="C12" s="69">
        <v>1970</v>
      </c>
      <c r="D12" s="70">
        <f t="shared" si="0"/>
        <v>10080</v>
      </c>
      <c r="E12" s="57"/>
    </row>
    <row r="13" spans="1:254" ht="18" customHeight="1">
      <c r="A13" s="68" t="s">
        <v>122</v>
      </c>
      <c r="B13" s="69">
        <v>735</v>
      </c>
      <c r="C13" s="69">
        <v>733</v>
      </c>
      <c r="D13" s="70">
        <f t="shared" si="0"/>
        <v>1468</v>
      </c>
      <c r="E13" s="57"/>
    </row>
    <row r="14" spans="1:254" ht="18" customHeight="1">
      <c r="A14" s="68" t="s">
        <v>123</v>
      </c>
      <c r="B14" s="69">
        <v>2437</v>
      </c>
      <c r="C14" s="69">
        <v>3838</v>
      </c>
      <c r="D14" s="70">
        <f t="shared" si="0"/>
        <v>6275</v>
      </c>
      <c r="E14" s="57"/>
    </row>
    <row r="15" spans="1:254" ht="18" customHeight="1">
      <c r="A15" s="68" t="s">
        <v>124</v>
      </c>
      <c r="B15" s="69">
        <v>70</v>
      </c>
      <c r="C15" s="69">
        <v>20</v>
      </c>
      <c r="D15" s="70">
        <f t="shared" si="0"/>
        <v>90</v>
      </c>
      <c r="E15" s="57"/>
    </row>
    <row r="16" spans="1:254" ht="18" customHeight="1">
      <c r="A16" s="68" t="s">
        <v>17</v>
      </c>
      <c r="B16" s="69">
        <v>1534</v>
      </c>
      <c r="C16" s="69">
        <v>155</v>
      </c>
      <c r="D16" s="70">
        <f t="shared" si="0"/>
        <v>1689</v>
      </c>
      <c r="E16" s="57"/>
    </row>
    <row r="17" spans="1:254" ht="18" customHeight="1">
      <c r="A17" s="68" t="s">
        <v>19</v>
      </c>
      <c r="B17" s="69">
        <v>34</v>
      </c>
      <c r="C17" s="69">
        <v>70</v>
      </c>
      <c r="D17" s="70">
        <f t="shared" si="0"/>
        <v>104</v>
      </c>
      <c r="E17" s="57"/>
    </row>
    <row r="18" spans="1:254" ht="18" customHeight="1">
      <c r="A18" s="68" t="s">
        <v>20</v>
      </c>
      <c r="B18" s="69">
        <v>540</v>
      </c>
      <c r="C18" s="69">
        <v>566</v>
      </c>
      <c r="D18" s="70">
        <f t="shared" si="0"/>
        <v>1106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10</v>
      </c>
      <c r="C20" s="72">
        <v>11</v>
      </c>
      <c r="D20" s="70">
        <f>B20+C20</f>
        <v>21</v>
      </c>
      <c r="E20" s="57"/>
    </row>
    <row r="21" spans="1:254" ht="18" customHeight="1">
      <c r="A21" s="68" t="s">
        <v>22</v>
      </c>
      <c r="B21" s="69">
        <v>2818</v>
      </c>
      <c r="C21" s="69">
        <v>142</v>
      </c>
      <c r="D21" s="70">
        <f>B21+C21</f>
        <v>2960</v>
      </c>
      <c r="E21" s="57"/>
    </row>
    <row r="22" spans="1:254" ht="18" customHeight="1" thickBot="1">
      <c r="A22" s="102" t="s">
        <v>81</v>
      </c>
      <c r="B22" s="86">
        <v>12413</v>
      </c>
      <c r="C22" s="86">
        <v>2921</v>
      </c>
      <c r="D22" s="103">
        <f>B22+C22</f>
        <v>15334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30290</v>
      </c>
      <c r="C24" s="78">
        <f>SUM(C25:C32)</f>
        <v>93719</v>
      </c>
      <c r="D24" s="79">
        <f t="shared" ref="D24:D29" si="1">B24+C24</f>
        <v>124009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81</v>
      </c>
      <c r="C25" s="69">
        <v>18</v>
      </c>
      <c r="D25" s="70">
        <f t="shared" si="1"/>
        <v>99</v>
      </c>
      <c r="E25" s="57"/>
    </row>
    <row r="26" spans="1:254" ht="18" customHeight="1">
      <c r="A26" s="68" t="s">
        <v>121</v>
      </c>
      <c r="B26" s="69">
        <v>1578</v>
      </c>
      <c r="C26" s="69">
        <v>322</v>
      </c>
      <c r="D26" s="70">
        <f t="shared" si="1"/>
        <v>1900</v>
      </c>
      <c r="E26" s="57"/>
    </row>
    <row r="27" spans="1:254" ht="18" customHeight="1">
      <c r="A27" s="68" t="s">
        <v>78</v>
      </c>
      <c r="B27" s="69">
        <v>1318</v>
      </c>
      <c r="C27" s="69">
        <v>998</v>
      </c>
      <c r="D27" s="70">
        <f t="shared" si="1"/>
        <v>2316</v>
      </c>
      <c r="E27" s="57"/>
    </row>
    <row r="28" spans="1:254" ht="18" customHeight="1">
      <c r="A28" s="68" t="s">
        <v>74</v>
      </c>
      <c r="B28" s="69">
        <v>10702</v>
      </c>
      <c r="C28" s="69">
        <v>55663</v>
      </c>
      <c r="D28" s="70">
        <f t="shared" si="1"/>
        <v>66365</v>
      </c>
      <c r="E28" s="57"/>
    </row>
    <row r="29" spans="1:254" ht="18" customHeight="1">
      <c r="A29" s="68" t="s">
        <v>20</v>
      </c>
      <c r="B29" s="69">
        <v>238</v>
      </c>
      <c r="C29" s="69">
        <v>229</v>
      </c>
      <c r="D29" s="70">
        <f t="shared" si="1"/>
        <v>467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5860</v>
      </c>
      <c r="C31" s="72">
        <v>20881</v>
      </c>
      <c r="D31" s="70">
        <f>B31+C31</f>
        <v>26741</v>
      </c>
      <c r="E31" s="57"/>
    </row>
    <row r="32" spans="1:254" ht="18" customHeight="1" thickBot="1">
      <c r="A32" s="102" t="s">
        <v>88</v>
      </c>
      <c r="B32" s="86">
        <v>10513</v>
      </c>
      <c r="C32" s="86">
        <v>15608</v>
      </c>
      <c r="D32" s="70">
        <f>B32+C32</f>
        <v>26121</v>
      </c>
      <c r="E32" s="57"/>
    </row>
    <row r="33" spans="1:254" ht="24" customHeight="1" thickTop="1" thickBot="1">
      <c r="A33" s="80" t="s">
        <v>29</v>
      </c>
      <c r="B33" s="62">
        <v>3462</v>
      </c>
      <c r="C33" s="82">
        <v>2703</v>
      </c>
      <c r="D33" s="88">
        <f>B33+C33</f>
        <v>6165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7651</v>
      </c>
      <c r="C35" s="78">
        <v>2209</v>
      </c>
      <c r="D35" s="81">
        <f>B35+C35</f>
        <v>9860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20318</v>
      </c>
      <c r="C36" s="88">
        <f>SUM(C37:C38)</f>
        <v>5188</v>
      </c>
      <c r="D36" s="79">
        <f>B36+C36</f>
        <v>25506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12999</v>
      </c>
      <c r="C37" s="69">
        <v>3213</v>
      </c>
      <c r="D37" s="70">
        <f>B37+C37</f>
        <v>16212</v>
      </c>
      <c r="E37" s="57"/>
    </row>
    <row r="38" spans="1:254" ht="18" customHeight="1">
      <c r="A38" s="68" t="s">
        <v>34</v>
      </c>
      <c r="B38" s="69">
        <v>7319</v>
      </c>
      <c r="C38" s="69">
        <v>1975</v>
      </c>
      <c r="D38" s="70">
        <f>B38+C38</f>
        <v>9294</v>
      </c>
      <c r="E38" s="57"/>
    </row>
    <row r="39" spans="1:254" ht="15.75">
      <c r="A39" s="57"/>
      <c r="B39" s="57"/>
      <c r="C39" s="57"/>
      <c r="D39" s="57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topLeftCell="A19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130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95636</v>
      </c>
      <c r="C7" s="62">
        <f>SUM(C8+C24+C33+C35+C36)</f>
        <v>117503</v>
      </c>
      <c r="D7" s="62">
        <f>SUM(D8+D24+D33+D35+D36)</f>
        <v>213139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34157</v>
      </c>
      <c r="C8" s="66">
        <f>SUM(C9:C22)</f>
        <v>13211</v>
      </c>
      <c r="D8" s="67">
        <f t="shared" ref="D8:D18" si="0">B8+C8</f>
        <v>47368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3410</v>
      </c>
      <c r="C9" s="69">
        <v>1363</v>
      </c>
      <c r="D9" s="70">
        <f t="shared" si="0"/>
        <v>4773</v>
      </c>
      <c r="E9" s="57"/>
    </row>
    <row r="10" spans="1:254" ht="18" customHeight="1">
      <c r="A10" s="68" t="s">
        <v>121</v>
      </c>
      <c r="B10" s="69">
        <v>1860</v>
      </c>
      <c r="C10" s="69">
        <v>1127</v>
      </c>
      <c r="D10" s="70">
        <f t="shared" si="0"/>
        <v>2987</v>
      </c>
      <c r="E10" s="57"/>
    </row>
    <row r="11" spans="1:254" ht="18" customHeight="1">
      <c r="A11" s="68" t="s">
        <v>78</v>
      </c>
      <c r="B11" s="69">
        <v>240</v>
      </c>
      <c r="C11" s="69">
        <v>348</v>
      </c>
      <c r="D11" s="70">
        <f t="shared" si="0"/>
        <v>588</v>
      </c>
      <c r="E11" s="57"/>
    </row>
    <row r="12" spans="1:254" ht="18" customHeight="1">
      <c r="A12" s="68" t="s">
        <v>115</v>
      </c>
      <c r="B12" s="69">
        <v>8035</v>
      </c>
      <c r="C12" s="69">
        <v>1998</v>
      </c>
      <c r="D12" s="70">
        <f t="shared" si="0"/>
        <v>10033</v>
      </c>
      <c r="E12" s="57"/>
    </row>
    <row r="13" spans="1:254" ht="18" customHeight="1">
      <c r="A13" s="68" t="s">
        <v>122</v>
      </c>
      <c r="B13" s="69">
        <v>735</v>
      </c>
      <c r="C13" s="69">
        <v>733</v>
      </c>
      <c r="D13" s="70">
        <f t="shared" si="0"/>
        <v>1468</v>
      </c>
      <c r="E13" s="57"/>
    </row>
    <row r="14" spans="1:254" ht="18" customHeight="1">
      <c r="A14" s="68" t="s">
        <v>123</v>
      </c>
      <c r="B14" s="69">
        <v>2401</v>
      </c>
      <c r="C14" s="69">
        <v>3731</v>
      </c>
      <c r="D14" s="70">
        <f t="shared" si="0"/>
        <v>6132</v>
      </c>
      <c r="E14" s="57"/>
    </row>
    <row r="15" spans="1:254" ht="18" customHeight="1">
      <c r="A15" s="68" t="s">
        <v>124</v>
      </c>
      <c r="B15" s="69">
        <v>71</v>
      </c>
      <c r="C15" s="69">
        <v>20</v>
      </c>
      <c r="D15" s="70">
        <f t="shared" si="0"/>
        <v>91</v>
      </c>
      <c r="E15" s="57"/>
    </row>
    <row r="16" spans="1:254" ht="18" customHeight="1">
      <c r="A16" s="68" t="s">
        <v>17</v>
      </c>
      <c r="B16" s="69">
        <v>1524</v>
      </c>
      <c r="C16" s="69">
        <v>156</v>
      </c>
      <c r="D16" s="70">
        <f t="shared" si="0"/>
        <v>1680</v>
      </c>
      <c r="E16" s="57"/>
    </row>
    <row r="17" spans="1:254" ht="18" customHeight="1">
      <c r="A17" s="68" t="s">
        <v>19</v>
      </c>
      <c r="B17" s="69">
        <v>39</v>
      </c>
      <c r="C17" s="69">
        <v>69</v>
      </c>
      <c r="D17" s="70">
        <f t="shared" si="0"/>
        <v>108</v>
      </c>
      <c r="E17" s="57"/>
    </row>
    <row r="18" spans="1:254" ht="18" customHeight="1">
      <c r="A18" s="68" t="s">
        <v>20</v>
      </c>
      <c r="B18" s="69">
        <v>544</v>
      </c>
      <c r="C18" s="69">
        <v>574</v>
      </c>
      <c r="D18" s="70">
        <f t="shared" si="0"/>
        <v>1118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12</v>
      </c>
      <c r="C20" s="72">
        <v>10</v>
      </c>
      <c r="D20" s="70">
        <f>B20+C20</f>
        <v>22</v>
      </c>
      <c r="E20" s="57"/>
    </row>
    <row r="21" spans="1:254" ht="18" customHeight="1">
      <c r="A21" s="68" t="s">
        <v>22</v>
      </c>
      <c r="B21" s="69">
        <v>2874</v>
      </c>
      <c r="C21" s="69">
        <v>146</v>
      </c>
      <c r="D21" s="70">
        <f>B21+C21</f>
        <v>3020</v>
      </c>
      <c r="E21" s="57"/>
    </row>
    <row r="22" spans="1:254" ht="18" customHeight="1" thickBot="1">
      <c r="A22" s="102" t="s">
        <v>81</v>
      </c>
      <c r="B22" s="86">
        <v>12412</v>
      </c>
      <c r="C22" s="86">
        <v>2936</v>
      </c>
      <c r="D22" s="103">
        <f>B22+C22</f>
        <v>15348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30174</v>
      </c>
      <c r="C24" s="78">
        <f>SUM(C25:C32)</f>
        <v>94244</v>
      </c>
      <c r="D24" s="79">
        <f t="shared" ref="D24:D29" si="1">B24+C24</f>
        <v>124418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81</v>
      </c>
      <c r="C25" s="69">
        <v>18</v>
      </c>
      <c r="D25" s="70">
        <f t="shared" si="1"/>
        <v>99</v>
      </c>
      <c r="E25" s="57"/>
    </row>
    <row r="26" spans="1:254" ht="18" customHeight="1">
      <c r="A26" s="68" t="s">
        <v>121</v>
      </c>
      <c r="B26" s="69">
        <v>1556</v>
      </c>
      <c r="C26" s="69">
        <v>257</v>
      </c>
      <c r="D26" s="70">
        <f t="shared" si="1"/>
        <v>1813</v>
      </c>
      <c r="E26" s="57"/>
    </row>
    <row r="27" spans="1:254" ht="18" customHeight="1">
      <c r="A27" s="68" t="s">
        <v>78</v>
      </c>
      <c r="B27" s="69">
        <v>1312</v>
      </c>
      <c r="C27" s="69">
        <v>1013</v>
      </c>
      <c r="D27" s="70">
        <f t="shared" si="1"/>
        <v>2325</v>
      </c>
      <c r="E27" s="57"/>
    </row>
    <row r="28" spans="1:254" ht="18" customHeight="1">
      <c r="A28" s="68" t="s">
        <v>74</v>
      </c>
      <c r="B28" s="69">
        <v>10719</v>
      </c>
      <c r="C28" s="69">
        <v>55765</v>
      </c>
      <c r="D28" s="70">
        <f t="shared" si="1"/>
        <v>66484</v>
      </c>
      <c r="E28" s="57"/>
    </row>
    <row r="29" spans="1:254" ht="18" customHeight="1">
      <c r="A29" s="68" t="s">
        <v>20</v>
      </c>
      <c r="B29" s="69">
        <v>236</v>
      </c>
      <c r="C29" s="69">
        <v>228</v>
      </c>
      <c r="D29" s="70">
        <f t="shared" si="1"/>
        <v>464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5854</v>
      </c>
      <c r="C31" s="72">
        <v>21203</v>
      </c>
      <c r="D31" s="70">
        <f>B31+C31</f>
        <v>27057</v>
      </c>
      <c r="E31" s="57"/>
    </row>
    <row r="32" spans="1:254" ht="18" customHeight="1" thickBot="1">
      <c r="A32" s="102" t="s">
        <v>88</v>
      </c>
      <c r="B32" s="86">
        <v>10416</v>
      </c>
      <c r="C32" s="86">
        <v>15760</v>
      </c>
      <c r="D32" s="70">
        <f>B32+C32</f>
        <v>26176</v>
      </c>
      <c r="E32" s="57"/>
    </row>
    <row r="33" spans="1:254" ht="24" customHeight="1" thickTop="1" thickBot="1">
      <c r="A33" s="80" t="s">
        <v>29</v>
      </c>
      <c r="B33" s="62">
        <v>3487</v>
      </c>
      <c r="C33" s="82">
        <v>2657</v>
      </c>
      <c r="D33" s="88">
        <f>B33+C33</f>
        <v>6144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7622</v>
      </c>
      <c r="C35" s="78">
        <v>2266</v>
      </c>
      <c r="D35" s="81">
        <f>B35+C35</f>
        <v>9888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20196</v>
      </c>
      <c r="C36" s="88">
        <f>SUM(C37:C38)</f>
        <v>5125</v>
      </c>
      <c r="D36" s="79">
        <f>B36+C36</f>
        <v>25321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12951</v>
      </c>
      <c r="C37" s="69">
        <v>3195</v>
      </c>
      <c r="D37" s="70">
        <f>B37+C37</f>
        <v>16146</v>
      </c>
      <c r="E37" s="57"/>
    </row>
    <row r="38" spans="1:254" ht="18" customHeight="1">
      <c r="A38" s="68" t="s">
        <v>34</v>
      </c>
      <c r="B38" s="69">
        <v>7245</v>
      </c>
      <c r="C38" s="69">
        <v>1930</v>
      </c>
      <c r="D38" s="70">
        <f>B38+C38</f>
        <v>9175</v>
      </c>
      <c r="E38" s="57"/>
    </row>
    <row r="39" spans="1:254" ht="15.75">
      <c r="A39" s="57"/>
      <c r="B39" s="57"/>
      <c r="C39" s="57"/>
      <c r="D39" s="57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2"/>
  <sheetViews>
    <sheetView view="pageBreakPreview" topLeftCell="A22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93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SUM(B8+B26+B33+B34+B39)</f>
        <v>97384</v>
      </c>
      <c r="C7" s="62">
        <f>SUM(C8+C26+C33+C34+C39)</f>
        <v>95202</v>
      </c>
      <c r="D7" s="62">
        <f>SUM(D8+D26+D33+D34+D39)</f>
        <v>192586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SUM(B9:B24)</f>
        <v>36265</v>
      </c>
      <c r="C8" s="66">
        <f>SUM(C9:C24)</f>
        <v>12025</v>
      </c>
      <c r="D8" s="67">
        <f t="shared" ref="D8:D21" si="0">B8+C8</f>
        <v>48290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73</v>
      </c>
      <c r="B9" s="69">
        <v>2420</v>
      </c>
      <c r="C9" s="69">
        <v>766</v>
      </c>
      <c r="D9" s="70">
        <f t="shared" si="0"/>
        <v>3186</v>
      </c>
      <c r="E9" s="57"/>
    </row>
    <row r="10" spans="1:254" ht="18" customHeight="1">
      <c r="A10" s="68" t="s">
        <v>74</v>
      </c>
      <c r="B10" s="69">
        <v>2497</v>
      </c>
      <c r="C10" s="69">
        <v>3084</v>
      </c>
      <c r="D10" s="70">
        <f t="shared" si="0"/>
        <v>5581</v>
      </c>
      <c r="E10" s="57"/>
    </row>
    <row r="11" spans="1:254" ht="18" customHeight="1">
      <c r="A11" s="68" t="s">
        <v>75</v>
      </c>
      <c r="B11" s="69">
        <v>5748</v>
      </c>
      <c r="C11" s="69">
        <v>1326</v>
      </c>
      <c r="D11" s="70">
        <f t="shared" si="0"/>
        <v>7074</v>
      </c>
      <c r="E11" s="57"/>
    </row>
    <row r="12" spans="1:254" ht="18" customHeight="1">
      <c r="A12" s="68" t="s">
        <v>76</v>
      </c>
      <c r="B12" s="69">
        <v>2676</v>
      </c>
      <c r="C12" s="69">
        <v>1503</v>
      </c>
      <c r="D12" s="70">
        <f t="shared" si="0"/>
        <v>4179</v>
      </c>
      <c r="E12" s="57"/>
    </row>
    <row r="13" spans="1:254" ht="18" customHeight="1">
      <c r="A13" s="68" t="s">
        <v>77</v>
      </c>
      <c r="B13" s="69">
        <v>538</v>
      </c>
      <c r="C13" s="69">
        <v>299</v>
      </c>
      <c r="D13" s="70">
        <f t="shared" si="0"/>
        <v>837</v>
      </c>
      <c r="E13" s="57"/>
    </row>
    <row r="14" spans="1:254" ht="18" customHeight="1">
      <c r="A14" s="68" t="s">
        <v>78</v>
      </c>
      <c r="B14" s="69">
        <v>299</v>
      </c>
      <c r="C14" s="69">
        <v>339</v>
      </c>
      <c r="D14" s="70">
        <f t="shared" si="0"/>
        <v>638</v>
      </c>
      <c r="E14" s="57"/>
    </row>
    <row r="15" spans="1:254" ht="18" customHeight="1">
      <c r="A15" s="68" t="s">
        <v>79</v>
      </c>
      <c r="B15" s="69">
        <v>8871</v>
      </c>
      <c r="C15" s="69">
        <v>1408</v>
      </c>
      <c r="D15" s="70">
        <f t="shared" si="0"/>
        <v>10279</v>
      </c>
      <c r="E15" s="57"/>
    </row>
    <row r="16" spans="1:254" ht="18" customHeight="1">
      <c r="A16" s="68" t="s">
        <v>80</v>
      </c>
      <c r="B16" s="69">
        <v>0</v>
      </c>
      <c r="C16" s="69">
        <v>0</v>
      </c>
      <c r="D16" s="70">
        <f t="shared" si="0"/>
        <v>0</v>
      </c>
      <c r="E16" s="57"/>
    </row>
    <row r="17" spans="1:254" ht="18" customHeight="1">
      <c r="A17" s="68" t="s">
        <v>81</v>
      </c>
      <c r="B17" s="69">
        <v>9415</v>
      </c>
      <c r="C17" s="69">
        <v>2372</v>
      </c>
      <c r="D17" s="70">
        <f t="shared" si="0"/>
        <v>11787</v>
      </c>
      <c r="E17" s="57"/>
    </row>
    <row r="18" spans="1:254" ht="18" customHeight="1">
      <c r="A18" s="68" t="s">
        <v>22</v>
      </c>
      <c r="B18" s="69">
        <v>1781</v>
      </c>
      <c r="C18" s="69">
        <v>88</v>
      </c>
      <c r="D18" s="70">
        <f t="shared" si="0"/>
        <v>1869</v>
      </c>
      <c r="E18" s="57"/>
    </row>
    <row r="19" spans="1:254" ht="18" customHeight="1">
      <c r="A19" s="68" t="s">
        <v>17</v>
      </c>
      <c r="B19" s="71">
        <v>1300</v>
      </c>
      <c r="C19" s="71">
        <v>111</v>
      </c>
      <c r="D19" s="69">
        <f t="shared" si="0"/>
        <v>1411</v>
      </c>
      <c r="E19" s="57"/>
    </row>
    <row r="20" spans="1:254" ht="18" customHeight="1">
      <c r="A20" s="68" t="s">
        <v>82</v>
      </c>
      <c r="B20" s="71">
        <v>32</v>
      </c>
      <c r="C20" s="71">
        <v>15</v>
      </c>
      <c r="D20" s="69">
        <f t="shared" si="0"/>
        <v>47</v>
      </c>
      <c r="E20" s="57"/>
    </row>
    <row r="21" spans="1:254" ht="18" customHeight="1">
      <c r="A21" s="68" t="s">
        <v>83</v>
      </c>
      <c r="B21" s="71">
        <v>47</v>
      </c>
      <c r="C21" s="71">
        <v>11</v>
      </c>
      <c r="D21" s="72">
        <f t="shared" si="0"/>
        <v>58</v>
      </c>
      <c r="E21" s="57"/>
    </row>
    <row r="22" spans="1:254" ht="18" customHeight="1">
      <c r="A22" s="68" t="s">
        <v>84</v>
      </c>
      <c r="B22" s="71"/>
      <c r="C22" s="71"/>
      <c r="D22" s="73"/>
      <c r="E22" s="57"/>
    </row>
    <row r="23" spans="1:254" ht="18" customHeight="1">
      <c r="A23" s="68" t="s">
        <v>85</v>
      </c>
      <c r="B23" s="72">
        <v>14</v>
      </c>
      <c r="C23" s="72">
        <v>11</v>
      </c>
      <c r="D23" s="70">
        <f>B23+C23</f>
        <v>25</v>
      </c>
      <c r="E23" s="57"/>
    </row>
    <row r="24" spans="1:254" ht="18" customHeight="1">
      <c r="A24" s="68" t="s">
        <v>20</v>
      </c>
      <c r="B24" s="69">
        <v>627</v>
      </c>
      <c r="C24" s="69">
        <v>692</v>
      </c>
      <c r="D24" s="70">
        <f>B24+C24</f>
        <v>1319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74" t="s">
        <v>86</v>
      </c>
      <c r="B25" s="75"/>
      <c r="C25" s="76"/>
      <c r="D25" s="73"/>
      <c r="E25" s="57"/>
    </row>
    <row r="26" spans="1:254" ht="18" customHeight="1">
      <c r="A26" s="64" t="s">
        <v>87</v>
      </c>
      <c r="B26" s="77">
        <f>SUM(B27:B32)</f>
        <v>12569</v>
      </c>
      <c r="C26" s="78">
        <f>SUM(C27:C32)</f>
        <v>44167</v>
      </c>
      <c r="D26" s="79">
        <f t="shared" ref="D26:D32" si="1">B26+C26</f>
        <v>56736</v>
      </c>
      <c r="E26" s="57"/>
    </row>
    <row r="27" spans="1:254" ht="18" customHeight="1">
      <c r="A27" s="68" t="s">
        <v>73</v>
      </c>
      <c r="B27" s="69">
        <v>1699</v>
      </c>
      <c r="C27" s="69">
        <v>55</v>
      </c>
      <c r="D27" s="70">
        <f t="shared" si="1"/>
        <v>1754</v>
      </c>
      <c r="E27" s="57"/>
    </row>
    <row r="28" spans="1:254" ht="18" customHeight="1">
      <c r="A28" s="68" t="s">
        <v>74</v>
      </c>
      <c r="B28" s="69">
        <v>9096</v>
      </c>
      <c r="C28" s="69">
        <v>42809</v>
      </c>
      <c r="D28" s="70">
        <f t="shared" si="1"/>
        <v>51905</v>
      </c>
      <c r="E28" s="57"/>
    </row>
    <row r="29" spans="1:254" ht="18" customHeight="1">
      <c r="A29" s="68" t="s">
        <v>75</v>
      </c>
      <c r="B29" s="69">
        <v>85</v>
      </c>
      <c r="C29" s="69">
        <v>24</v>
      </c>
      <c r="D29" s="70">
        <f t="shared" si="1"/>
        <v>109</v>
      </c>
      <c r="E29" s="57"/>
    </row>
    <row r="30" spans="1:254" ht="18" customHeight="1">
      <c r="A30" s="68" t="s">
        <v>77</v>
      </c>
      <c r="B30" s="69">
        <v>72</v>
      </c>
      <c r="C30" s="69">
        <v>61</v>
      </c>
      <c r="D30" s="70">
        <f t="shared" si="1"/>
        <v>133</v>
      </c>
      <c r="E30" s="57"/>
    </row>
    <row r="31" spans="1:254" ht="18" customHeight="1">
      <c r="A31" s="68" t="s">
        <v>78</v>
      </c>
      <c r="B31" s="69">
        <v>1380</v>
      </c>
      <c r="C31" s="69">
        <v>1020</v>
      </c>
      <c r="D31" s="70">
        <f t="shared" si="1"/>
        <v>2400</v>
      </c>
      <c r="E31" s="57"/>
    </row>
    <row r="32" spans="1:254" ht="18" customHeight="1">
      <c r="A32" s="68" t="s">
        <v>20</v>
      </c>
      <c r="B32" s="69">
        <v>237</v>
      </c>
      <c r="C32" s="69">
        <v>198</v>
      </c>
      <c r="D32" s="69">
        <f t="shared" si="1"/>
        <v>435</v>
      </c>
      <c r="E32" s="57"/>
    </row>
    <row r="33" spans="1:254" ht="18" customHeight="1" thickBot="1">
      <c r="A33" s="80" t="s">
        <v>29</v>
      </c>
      <c r="B33" s="81">
        <v>5945</v>
      </c>
      <c r="C33" s="82">
        <v>2569</v>
      </c>
      <c r="D33" s="81">
        <f>B33+C33</f>
        <v>8514</v>
      </c>
      <c r="E33" s="57"/>
    </row>
    <row r="34" spans="1:254" ht="24" customHeight="1" thickTop="1">
      <c r="A34" s="83" t="s">
        <v>30</v>
      </c>
      <c r="B34" s="65">
        <f>SUM(B35:B38)</f>
        <v>20639</v>
      </c>
      <c r="C34" s="78">
        <f>SUM(C35:C38)</f>
        <v>31951</v>
      </c>
      <c r="D34" s="65">
        <f>SUM(D35:D38)</f>
        <v>52590</v>
      </c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>
      <c r="A35" s="68" t="s">
        <v>88</v>
      </c>
      <c r="B35" s="69">
        <v>8475</v>
      </c>
      <c r="C35" s="69">
        <v>13069</v>
      </c>
      <c r="D35" s="70">
        <f>B35+C35</f>
        <v>21544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18" customHeight="1">
      <c r="A36" s="84" t="s">
        <v>89</v>
      </c>
      <c r="B36" s="76"/>
      <c r="C36" s="76"/>
      <c r="D36" s="85"/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24" customHeight="1">
      <c r="A37" s="68" t="s">
        <v>90</v>
      </c>
      <c r="B37" s="72">
        <v>5041</v>
      </c>
      <c r="C37" s="72">
        <v>17616</v>
      </c>
      <c r="D37" s="70">
        <f>B37+C37</f>
        <v>22657</v>
      </c>
      <c r="E37" s="54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</row>
    <row r="38" spans="1:254" ht="18" customHeight="1" thickBot="1">
      <c r="A38" s="68" t="s">
        <v>91</v>
      </c>
      <c r="B38" s="72">
        <v>7123</v>
      </c>
      <c r="C38" s="76">
        <v>1266</v>
      </c>
      <c r="D38" s="86">
        <f>B38+C38</f>
        <v>8389</v>
      </c>
      <c r="E38" s="57"/>
    </row>
    <row r="39" spans="1:254" ht="18" customHeight="1" thickTop="1">
      <c r="A39" s="87" t="s">
        <v>32</v>
      </c>
      <c r="B39" s="65">
        <f>SUM(B40:B41)</f>
        <v>21966</v>
      </c>
      <c r="C39" s="88">
        <f>SUM(C40:C41)</f>
        <v>4490</v>
      </c>
      <c r="D39" s="79">
        <f>B39+C39</f>
        <v>26456</v>
      </c>
      <c r="E39" s="57"/>
    </row>
    <row r="40" spans="1:254" ht="18" customHeight="1">
      <c r="A40" s="68" t="s">
        <v>33</v>
      </c>
      <c r="B40" s="69">
        <v>14017</v>
      </c>
      <c r="C40" s="69">
        <v>2433</v>
      </c>
      <c r="D40" s="70">
        <f>B40+C40</f>
        <v>16450</v>
      </c>
      <c r="E40" s="57"/>
    </row>
    <row r="41" spans="1:254" ht="15.75">
      <c r="A41" s="89" t="s">
        <v>34</v>
      </c>
      <c r="B41" s="69">
        <v>7949</v>
      </c>
      <c r="C41" s="69">
        <v>2057</v>
      </c>
      <c r="D41" s="70">
        <f>B41+C41</f>
        <v>10006</v>
      </c>
      <c r="E41" s="57"/>
    </row>
    <row r="42" spans="1:254" s="50" customFormat="1" ht="15.75">
      <c r="A42" s="56"/>
      <c r="B42" s="56"/>
      <c r="C42" s="56"/>
      <c r="D42" s="90"/>
      <c r="E42" s="56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  <row r="52" spans="1:5" ht="15.75">
      <c r="A52" s="57"/>
      <c r="B52" s="57"/>
      <c r="C52" s="57"/>
      <c r="D52" s="57"/>
      <c r="E52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131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95319</v>
      </c>
      <c r="C7" s="62">
        <f>SUM(C8+C24+C33+C35+C36)</f>
        <v>116713</v>
      </c>
      <c r="D7" s="62">
        <f>SUM(D8+D24+D33+D35+D36)</f>
        <v>212032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34029</v>
      </c>
      <c r="C8" s="66">
        <f>SUM(C9:C22)</f>
        <v>13165</v>
      </c>
      <c r="D8" s="67">
        <f t="shared" ref="D8:D18" si="0">B8+C8</f>
        <v>47194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3375</v>
      </c>
      <c r="C9" s="69">
        <v>1374</v>
      </c>
      <c r="D9" s="70">
        <f t="shared" si="0"/>
        <v>4749</v>
      </c>
      <c r="E9" s="57"/>
    </row>
    <row r="10" spans="1:254" ht="18" customHeight="1">
      <c r="A10" s="68" t="s">
        <v>121</v>
      </c>
      <c r="B10" s="69">
        <v>1776</v>
      </c>
      <c r="C10" s="69">
        <v>1129</v>
      </c>
      <c r="D10" s="70">
        <f t="shared" si="0"/>
        <v>2905</v>
      </c>
      <c r="E10" s="57"/>
    </row>
    <row r="11" spans="1:254" ht="18" customHeight="1">
      <c r="A11" s="68" t="s">
        <v>78</v>
      </c>
      <c r="B11" s="69">
        <v>234</v>
      </c>
      <c r="C11" s="69">
        <v>353</v>
      </c>
      <c r="D11" s="70">
        <f t="shared" si="0"/>
        <v>587</v>
      </c>
      <c r="E11" s="57"/>
    </row>
    <row r="12" spans="1:254" ht="18" customHeight="1">
      <c r="A12" s="68" t="s">
        <v>115</v>
      </c>
      <c r="B12" s="69">
        <v>7986</v>
      </c>
      <c r="C12" s="69">
        <v>1994</v>
      </c>
      <c r="D12" s="70">
        <f t="shared" si="0"/>
        <v>9980</v>
      </c>
      <c r="E12" s="57"/>
    </row>
    <row r="13" spans="1:254" ht="18" customHeight="1">
      <c r="A13" s="68" t="s">
        <v>122</v>
      </c>
      <c r="B13" s="69">
        <v>759</v>
      </c>
      <c r="C13" s="69">
        <v>719</v>
      </c>
      <c r="D13" s="70">
        <f t="shared" si="0"/>
        <v>1478</v>
      </c>
      <c r="E13" s="57"/>
    </row>
    <row r="14" spans="1:254" ht="18" customHeight="1">
      <c r="A14" s="68" t="s">
        <v>123</v>
      </c>
      <c r="B14" s="69">
        <v>2328</v>
      </c>
      <c r="C14" s="69">
        <v>3714</v>
      </c>
      <c r="D14" s="70">
        <f t="shared" si="0"/>
        <v>6042</v>
      </c>
      <c r="E14" s="57"/>
    </row>
    <row r="15" spans="1:254" ht="18" customHeight="1">
      <c r="A15" s="68" t="s">
        <v>124</v>
      </c>
      <c r="B15" s="69">
        <v>69</v>
      </c>
      <c r="C15" s="69">
        <v>20</v>
      </c>
      <c r="D15" s="70">
        <f t="shared" si="0"/>
        <v>89</v>
      </c>
      <c r="E15" s="57"/>
    </row>
    <row r="16" spans="1:254" ht="18" customHeight="1">
      <c r="A16" s="68" t="s">
        <v>17</v>
      </c>
      <c r="B16" s="69">
        <v>1534</v>
      </c>
      <c r="C16" s="69">
        <v>152</v>
      </c>
      <c r="D16" s="70">
        <f t="shared" si="0"/>
        <v>1686</v>
      </c>
      <c r="E16" s="57"/>
    </row>
    <row r="17" spans="1:254" ht="18" customHeight="1">
      <c r="A17" s="68" t="s">
        <v>19</v>
      </c>
      <c r="B17" s="69">
        <v>41</v>
      </c>
      <c r="C17" s="69">
        <v>67</v>
      </c>
      <c r="D17" s="70">
        <f t="shared" si="0"/>
        <v>108</v>
      </c>
      <c r="E17" s="57"/>
    </row>
    <row r="18" spans="1:254" ht="18" customHeight="1">
      <c r="A18" s="68" t="s">
        <v>20</v>
      </c>
      <c r="B18" s="69">
        <v>553</v>
      </c>
      <c r="C18" s="69">
        <v>573</v>
      </c>
      <c r="D18" s="70">
        <f t="shared" si="0"/>
        <v>1126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13</v>
      </c>
      <c r="C20" s="72">
        <v>10</v>
      </c>
      <c r="D20" s="70">
        <f>B20+C20</f>
        <v>23</v>
      </c>
      <c r="E20" s="57"/>
    </row>
    <row r="21" spans="1:254" ht="18" customHeight="1">
      <c r="A21" s="68" t="s">
        <v>22</v>
      </c>
      <c r="B21" s="69">
        <v>2854</v>
      </c>
      <c r="C21" s="69">
        <v>147</v>
      </c>
      <c r="D21" s="70">
        <f>B21+C21</f>
        <v>3001</v>
      </c>
      <c r="E21" s="57"/>
    </row>
    <row r="22" spans="1:254" ht="18" customHeight="1" thickBot="1">
      <c r="A22" s="102" t="s">
        <v>81</v>
      </c>
      <c r="B22" s="86">
        <v>12507</v>
      </c>
      <c r="C22" s="86">
        <v>2913</v>
      </c>
      <c r="D22" s="103">
        <f>B22+C22</f>
        <v>15420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29682</v>
      </c>
      <c r="C24" s="78">
        <f>SUM(C25:C32)</f>
        <v>93473</v>
      </c>
      <c r="D24" s="79">
        <f t="shared" ref="D24:D29" si="1">B24+C24</f>
        <v>123155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81</v>
      </c>
      <c r="C25" s="69">
        <v>18</v>
      </c>
      <c r="D25" s="70">
        <f t="shared" si="1"/>
        <v>99</v>
      </c>
      <c r="E25" s="57"/>
    </row>
    <row r="26" spans="1:254" ht="18" customHeight="1">
      <c r="A26" s="68" t="s">
        <v>121</v>
      </c>
      <c r="B26" s="69">
        <v>1429</v>
      </c>
      <c r="C26" s="69">
        <v>266</v>
      </c>
      <c r="D26" s="70">
        <f t="shared" si="1"/>
        <v>1695</v>
      </c>
      <c r="E26" s="57"/>
    </row>
    <row r="27" spans="1:254" ht="18" customHeight="1">
      <c r="A27" s="68" t="s">
        <v>78</v>
      </c>
      <c r="B27" s="69">
        <v>1320</v>
      </c>
      <c r="C27" s="69">
        <v>989</v>
      </c>
      <c r="D27" s="70">
        <f t="shared" si="1"/>
        <v>2309</v>
      </c>
      <c r="E27" s="57"/>
    </row>
    <row r="28" spans="1:254" ht="18" customHeight="1">
      <c r="A28" s="68" t="s">
        <v>74</v>
      </c>
      <c r="B28" s="69">
        <v>10729</v>
      </c>
      <c r="C28" s="69">
        <v>55824</v>
      </c>
      <c r="D28" s="70">
        <f t="shared" si="1"/>
        <v>66553</v>
      </c>
      <c r="E28" s="57"/>
    </row>
    <row r="29" spans="1:254" ht="18" customHeight="1">
      <c r="A29" s="68" t="s">
        <v>20</v>
      </c>
      <c r="B29" s="69">
        <v>232</v>
      </c>
      <c r="C29" s="69">
        <v>228</v>
      </c>
      <c r="D29" s="70">
        <f t="shared" si="1"/>
        <v>460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5860</v>
      </c>
      <c r="C31" s="72">
        <v>21337</v>
      </c>
      <c r="D31" s="70">
        <f>B31+C31</f>
        <v>27197</v>
      </c>
      <c r="E31" s="57"/>
    </row>
    <row r="32" spans="1:254" ht="18" customHeight="1" thickBot="1">
      <c r="A32" s="102" t="s">
        <v>88</v>
      </c>
      <c r="B32" s="86">
        <v>10031</v>
      </c>
      <c r="C32" s="86">
        <v>14811</v>
      </c>
      <c r="D32" s="70">
        <f>B32+C32</f>
        <v>24842</v>
      </c>
      <c r="E32" s="57"/>
    </row>
    <row r="33" spans="1:254" ht="24" customHeight="1" thickTop="1" thickBot="1">
      <c r="A33" s="80" t="s">
        <v>29</v>
      </c>
      <c r="B33" s="62">
        <v>3487</v>
      </c>
      <c r="C33" s="82">
        <v>2648</v>
      </c>
      <c r="D33" s="88">
        <f>B33+C33</f>
        <v>6135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7924</v>
      </c>
      <c r="C35" s="78">
        <v>2370</v>
      </c>
      <c r="D35" s="81">
        <f>B35+C35</f>
        <v>10294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20197</v>
      </c>
      <c r="C36" s="88">
        <f>SUM(C37:C38)</f>
        <v>5057</v>
      </c>
      <c r="D36" s="79">
        <f>B36+C36</f>
        <v>25254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12886</v>
      </c>
      <c r="C37" s="69">
        <v>3158</v>
      </c>
      <c r="D37" s="70">
        <f>B37+C37</f>
        <v>16044</v>
      </c>
      <c r="E37" s="57"/>
    </row>
    <row r="38" spans="1:254" ht="18" customHeight="1">
      <c r="A38" s="68" t="s">
        <v>34</v>
      </c>
      <c r="B38" s="69">
        <v>7311</v>
      </c>
      <c r="C38" s="69">
        <v>1899</v>
      </c>
      <c r="D38" s="70">
        <f>B38+C38</f>
        <v>9210</v>
      </c>
      <c r="E38" s="57"/>
    </row>
    <row r="39" spans="1:254" ht="15.75">
      <c r="A39" s="57"/>
      <c r="B39" s="57"/>
      <c r="C39" s="57"/>
      <c r="D39" s="57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132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96172</v>
      </c>
      <c r="C7" s="62">
        <f>SUM(C8+C24+C33+C35+C36)</f>
        <v>116994</v>
      </c>
      <c r="D7" s="62">
        <f>SUM(D8+D24+D33+D35+D36)</f>
        <v>213166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34148</v>
      </c>
      <c r="C8" s="66">
        <f>SUM(C9:C22)</f>
        <v>13444</v>
      </c>
      <c r="D8" s="67">
        <f t="shared" ref="D8:D18" si="0">B8+C8</f>
        <v>47592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3439</v>
      </c>
      <c r="C9" s="69">
        <v>1371</v>
      </c>
      <c r="D9" s="70">
        <f t="shared" si="0"/>
        <v>4810</v>
      </c>
      <c r="E9" s="57"/>
    </row>
    <row r="10" spans="1:254" ht="18" customHeight="1">
      <c r="A10" s="68" t="s">
        <v>121</v>
      </c>
      <c r="B10" s="69">
        <v>1754</v>
      </c>
      <c r="C10" s="69">
        <v>1132</v>
      </c>
      <c r="D10" s="70">
        <f t="shared" si="0"/>
        <v>2886</v>
      </c>
      <c r="E10" s="57"/>
    </row>
    <row r="11" spans="1:254" ht="18" customHeight="1">
      <c r="A11" s="68" t="s">
        <v>78</v>
      </c>
      <c r="B11" s="69">
        <v>226</v>
      </c>
      <c r="C11" s="69">
        <v>348</v>
      </c>
      <c r="D11" s="70">
        <f t="shared" si="0"/>
        <v>574</v>
      </c>
      <c r="E11" s="57"/>
    </row>
    <row r="12" spans="1:254" ht="18" customHeight="1">
      <c r="A12" s="68" t="s">
        <v>115</v>
      </c>
      <c r="B12" s="69">
        <v>7924</v>
      </c>
      <c r="C12" s="69">
        <v>2066</v>
      </c>
      <c r="D12" s="70">
        <f t="shared" si="0"/>
        <v>9990</v>
      </c>
      <c r="E12" s="57"/>
    </row>
    <row r="13" spans="1:254" ht="18" customHeight="1">
      <c r="A13" s="68" t="s">
        <v>122</v>
      </c>
      <c r="B13" s="69">
        <v>764</v>
      </c>
      <c r="C13" s="69">
        <v>745</v>
      </c>
      <c r="D13" s="70">
        <f t="shared" si="0"/>
        <v>1509</v>
      </c>
      <c r="E13" s="57"/>
    </row>
    <row r="14" spans="1:254" ht="18" customHeight="1">
      <c r="A14" s="68" t="s">
        <v>123</v>
      </c>
      <c r="B14" s="69">
        <v>2404</v>
      </c>
      <c r="C14" s="69">
        <v>3932</v>
      </c>
      <c r="D14" s="70">
        <f t="shared" si="0"/>
        <v>6336</v>
      </c>
      <c r="E14" s="57"/>
    </row>
    <row r="15" spans="1:254" ht="18" customHeight="1">
      <c r="A15" s="68" t="s">
        <v>124</v>
      </c>
      <c r="B15" s="69">
        <v>71</v>
      </c>
      <c r="C15" s="69">
        <v>20</v>
      </c>
      <c r="D15" s="70">
        <f t="shared" si="0"/>
        <v>91</v>
      </c>
      <c r="E15" s="57"/>
    </row>
    <row r="16" spans="1:254" ht="18" customHeight="1">
      <c r="A16" s="68" t="s">
        <v>17</v>
      </c>
      <c r="B16" s="69">
        <v>1533</v>
      </c>
      <c r="C16" s="69">
        <v>156</v>
      </c>
      <c r="D16" s="70">
        <f t="shared" si="0"/>
        <v>1689</v>
      </c>
      <c r="E16" s="57"/>
    </row>
    <row r="17" spans="1:254" ht="18" customHeight="1">
      <c r="A17" s="68" t="s">
        <v>19</v>
      </c>
      <c r="B17" s="69">
        <v>40</v>
      </c>
      <c r="C17" s="69">
        <v>65</v>
      </c>
      <c r="D17" s="70">
        <f t="shared" si="0"/>
        <v>105</v>
      </c>
      <c r="E17" s="57"/>
    </row>
    <row r="18" spans="1:254" ht="18" customHeight="1">
      <c r="A18" s="68" t="s">
        <v>20</v>
      </c>
      <c r="B18" s="69">
        <v>565</v>
      </c>
      <c r="C18" s="69">
        <v>581</v>
      </c>
      <c r="D18" s="70">
        <f t="shared" si="0"/>
        <v>1146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14</v>
      </c>
      <c r="C20" s="72">
        <v>11</v>
      </c>
      <c r="D20" s="70">
        <f>B20+C20</f>
        <v>25</v>
      </c>
      <c r="E20" s="57"/>
    </row>
    <row r="21" spans="1:254" ht="18" customHeight="1">
      <c r="A21" s="68" t="s">
        <v>22</v>
      </c>
      <c r="B21" s="69">
        <v>2898</v>
      </c>
      <c r="C21" s="69">
        <v>147</v>
      </c>
      <c r="D21" s="70">
        <f>B21+C21</f>
        <v>3045</v>
      </c>
      <c r="E21" s="57"/>
    </row>
    <row r="22" spans="1:254" ht="18" customHeight="1" thickBot="1">
      <c r="A22" s="102" t="s">
        <v>81</v>
      </c>
      <c r="B22" s="86">
        <v>12516</v>
      </c>
      <c r="C22" s="86">
        <v>2870</v>
      </c>
      <c r="D22" s="103">
        <f>B22+C22</f>
        <v>15386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29998</v>
      </c>
      <c r="C24" s="78">
        <f>SUM(C25:C32)</f>
        <v>93422</v>
      </c>
      <c r="D24" s="79">
        <f t="shared" ref="D24:D29" si="1">B24+C24</f>
        <v>123420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81</v>
      </c>
      <c r="C25" s="69">
        <v>18</v>
      </c>
      <c r="D25" s="70">
        <f t="shared" si="1"/>
        <v>99</v>
      </c>
      <c r="E25" s="57"/>
    </row>
    <row r="26" spans="1:254" ht="18" customHeight="1">
      <c r="A26" s="68" t="s">
        <v>121</v>
      </c>
      <c r="B26" s="69">
        <v>1480</v>
      </c>
      <c r="C26" s="69">
        <v>264</v>
      </c>
      <c r="D26" s="70">
        <f t="shared" si="1"/>
        <v>1744</v>
      </c>
      <c r="E26" s="57"/>
    </row>
    <row r="27" spans="1:254" ht="18" customHeight="1">
      <c r="A27" s="68" t="s">
        <v>78</v>
      </c>
      <c r="B27" s="69">
        <v>1299</v>
      </c>
      <c r="C27" s="69">
        <v>908</v>
      </c>
      <c r="D27" s="70">
        <f t="shared" si="1"/>
        <v>2207</v>
      </c>
      <c r="E27" s="57"/>
    </row>
    <row r="28" spans="1:254" ht="18" customHeight="1">
      <c r="A28" s="68" t="s">
        <v>74</v>
      </c>
      <c r="B28" s="69">
        <v>10958</v>
      </c>
      <c r="C28" s="69">
        <v>56573</v>
      </c>
      <c r="D28" s="70">
        <f t="shared" si="1"/>
        <v>67531</v>
      </c>
      <c r="E28" s="57"/>
    </row>
    <row r="29" spans="1:254" ht="18" customHeight="1">
      <c r="A29" s="68" t="s">
        <v>20</v>
      </c>
      <c r="B29" s="69">
        <v>235</v>
      </c>
      <c r="C29" s="69">
        <v>226</v>
      </c>
      <c r="D29" s="70">
        <f t="shared" si="1"/>
        <v>461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5817</v>
      </c>
      <c r="C31" s="72">
        <v>21217</v>
      </c>
      <c r="D31" s="70">
        <f>B31+C31</f>
        <v>27034</v>
      </c>
      <c r="E31" s="57"/>
    </row>
    <row r="32" spans="1:254" ht="18" customHeight="1" thickBot="1">
      <c r="A32" s="102" t="s">
        <v>88</v>
      </c>
      <c r="B32" s="86">
        <v>10128</v>
      </c>
      <c r="C32" s="86">
        <v>14216</v>
      </c>
      <c r="D32" s="70">
        <f>B32+C32</f>
        <v>24344</v>
      </c>
      <c r="E32" s="57"/>
    </row>
    <row r="33" spans="1:254" ht="24" customHeight="1" thickTop="1" thickBot="1">
      <c r="A33" s="80" t="s">
        <v>29</v>
      </c>
      <c r="B33" s="62">
        <v>3479</v>
      </c>
      <c r="C33" s="82">
        <v>2633</v>
      </c>
      <c r="D33" s="88">
        <f>B33+C33</f>
        <v>6112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8214</v>
      </c>
      <c r="C35" s="78">
        <v>2404</v>
      </c>
      <c r="D35" s="81">
        <f>B35+C35</f>
        <v>10618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20333</v>
      </c>
      <c r="C36" s="88">
        <f>SUM(C37:C38)</f>
        <v>5091</v>
      </c>
      <c r="D36" s="79">
        <f>B36+C36</f>
        <v>25424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13010</v>
      </c>
      <c r="C37" s="69">
        <v>3198</v>
      </c>
      <c r="D37" s="70">
        <f>B37+C37</f>
        <v>16208</v>
      </c>
      <c r="E37" s="57"/>
    </row>
    <row r="38" spans="1:254" ht="18" customHeight="1">
      <c r="A38" s="68" t="s">
        <v>34</v>
      </c>
      <c r="B38" s="69">
        <v>7323</v>
      </c>
      <c r="C38" s="69">
        <v>1893</v>
      </c>
      <c r="D38" s="70">
        <f>B38+C38</f>
        <v>9216</v>
      </c>
      <c r="E38" s="57"/>
    </row>
    <row r="39" spans="1:254" ht="15.75">
      <c r="A39" s="57"/>
      <c r="B39" s="57"/>
      <c r="C39" s="57"/>
      <c r="D39" s="57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topLeftCell="A19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133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91650</v>
      </c>
      <c r="C7" s="62">
        <f>SUM(C8+C24+C33+C35+C36)</f>
        <v>115860</v>
      </c>
      <c r="D7" s="62">
        <f>SUM(D8+D24+D33+D35+D36)</f>
        <v>207510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34002</v>
      </c>
      <c r="C8" s="66">
        <f>SUM(C9:C22)</f>
        <v>13388</v>
      </c>
      <c r="D8" s="67">
        <f t="shared" ref="D8:D18" si="0">B8+C8</f>
        <v>47390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3332</v>
      </c>
      <c r="C9" s="69">
        <v>1377</v>
      </c>
      <c r="D9" s="70">
        <f t="shared" si="0"/>
        <v>4709</v>
      </c>
      <c r="E9" s="57"/>
    </row>
    <row r="10" spans="1:254" ht="18" customHeight="1">
      <c r="A10" s="68" t="s">
        <v>121</v>
      </c>
      <c r="B10" s="69">
        <v>1682</v>
      </c>
      <c r="C10" s="69">
        <v>1146</v>
      </c>
      <c r="D10" s="70">
        <f t="shared" si="0"/>
        <v>2828</v>
      </c>
      <c r="E10" s="57"/>
    </row>
    <row r="11" spans="1:254" ht="18" customHeight="1">
      <c r="A11" s="68" t="s">
        <v>78</v>
      </c>
      <c r="B11" s="69">
        <v>250</v>
      </c>
      <c r="C11" s="69">
        <v>377</v>
      </c>
      <c r="D11" s="70">
        <f t="shared" si="0"/>
        <v>627</v>
      </c>
      <c r="E11" s="57"/>
    </row>
    <row r="12" spans="1:254" ht="18" customHeight="1">
      <c r="A12" s="68" t="s">
        <v>115</v>
      </c>
      <c r="B12" s="69">
        <v>7884</v>
      </c>
      <c r="C12" s="69">
        <v>2062</v>
      </c>
      <c r="D12" s="70">
        <f t="shared" si="0"/>
        <v>9946</v>
      </c>
      <c r="E12" s="57"/>
    </row>
    <row r="13" spans="1:254" ht="18" customHeight="1">
      <c r="A13" s="68" t="s">
        <v>122</v>
      </c>
      <c r="B13" s="69">
        <v>804</v>
      </c>
      <c r="C13" s="69">
        <v>762</v>
      </c>
      <c r="D13" s="70">
        <f t="shared" si="0"/>
        <v>1566</v>
      </c>
      <c r="E13" s="57"/>
    </row>
    <row r="14" spans="1:254" ht="18" customHeight="1">
      <c r="A14" s="68" t="s">
        <v>123</v>
      </c>
      <c r="B14" s="69">
        <v>2296</v>
      </c>
      <c r="C14" s="69">
        <v>3810</v>
      </c>
      <c r="D14" s="70">
        <f t="shared" si="0"/>
        <v>6106</v>
      </c>
      <c r="E14" s="57"/>
    </row>
    <row r="15" spans="1:254" ht="18" customHeight="1">
      <c r="A15" s="68" t="s">
        <v>124</v>
      </c>
      <c r="B15" s="69">
        <v>72</v>
      </c>
      <c r="C15" s="69">
        <v>20</v>
      </c>
      <c r="D15" s="70">
        <f t="shared" si="0"/>
        <v>92</v>
      </c>
      <c r="E15" s="57"/>
    </row>
    <row r="16" spans="1:254" ht="18" customHeight="1">
      <c r="A16" s="68" t="s">
        <v>17</v>
      </c>
      <c r="B16" s="69">
        <v>1570</v>
      </c>
      <c r="C16" s="69">
        <v>166</v>
      </c>
      <c r="D16" s="70">
        <f t="shared" si="0"/>
        <v>1736</v>
      </c>
      <c r="E16" s="57"/>
    </row>
    <row r="17" spans="1:254" ht="18" customHeight="1">
      <c r="A17" s="68" t="s">
        <v>19</v>
      </c>
      <c r="B17" s="69">
        <v>43</v>
      </c>
      <c r="C17" s="69">
        <v>64</v>
      </c>
      <c r="D17" s="70">
        <f t="shared" si="0"/>
        <v>107</v>
      </c>
      <c r="E17" s="57"/>
    </row>
    <row r="18" spans="1:254" ht="18" customHeight="1">
      <c r="A18" s="68" t="s">
        <v>20</v>
      </c>
      <c r="B18" s="69">
        <v>555</v>
      </c>
      <c r="C18" s="69">
        <v>587</v>
      </c>
      <c r="D18" s="70">
        <f t="shared" si="0"/>
        <v>1142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14</v>
      </c>
      <c r="C20" s="72">
        <v>10</v>
      </c>
      <c r="D20" s="70">
        <f>B20+C20</f>
        <v>24</v>
      </c>
      <c r="E20" s="57"/>
    </row>
    <row r="21" spans="1:254" ht="18" customHeight="1">
      <c r="A21" s="68" t="s">
        <v>22</v>
      </c>
      <c r="B21" s="69">
        <v>2952</v>
      </c>
      <c r="C21" s="69">
        <v>145</v>
      </c>
      <c r="D21" s="70">
        <f>B21+C21</f>
        <v>3097</v>
      </c>
      <c r="E21" s="57"/>
    </row>
    <row r="22" spans="1:254" ht="18" customHeight="1" thickBot="1">
      <c r="A22" s="102" t="s">
        <v>81</v>
      </c>
      <c r="B22" s="86">
        <v>12548</v>
      </c>
      <c r="C22" s="86">
        <v>2862</v>
      </c>
      <c r="D22" s="103">
        <f>B22+C22</f>
        <v>15410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29842</v>
      </c>
      <c r="C24" s="78">
        <f>SUM(C25:C32)</f>
        <v>93567</v>
      </c>
      <c r="D24" s="79">
        <f t="shared" ref="D24:D29" si="1">B24+C24</f>
        <v>123409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81</v>
      </c>
      <c r="C25" s="69">
        <v>15</v>
      </c>
      <c r="D25" s="70">
        <f t="shared" si="1"/>
        <v>96</v>
      </c>
      <c r="E25" s="57"/>
    </row>
    <row r="26" spans="1:254" ht="18" customHeight="1">
      <c r="A26" s="68" t="s">
        <v>121</v>
      </c>
      <c r="B26" s="69">
        <v>1562</v>
      </c>
      <c r="C26" s="69">
        <v>265</v>
      </c>
      <c r="D26" s="70">
        <f t="shared" si="1"/>
        <v>1827</v>
      </c>
      <c r="E26" s="57"/>
    </row>
    <row r="27" spans="1:254" ht="18" customHeight="1">
      <c r="A27" s="68" t="s">
        <v>78</v>
      </c>
      <c r="B27" s="69">
        <v>434</v>
      </c>
      <c r="C27" s="69">
        <v>361</v>
      </c>
      <c r="D27" s="70">
        <f t="shared" si="1"/>
        <v>795</v>
      </c>
      <c r="E27" s="57"/>
    </row>
    <row r="28" spans="1:254" ht="18" customHeight="1">
      <c r="A28" s="68" t="s">
        <v>74</v>
      </c>
      <c r="B28" s="69">
        <v>10718</v>
      </c>
      <c r="C28" s="69">
        <v>55260</v>
      </c>
      <c r="D28" s="70">
        <f t="shared" si="1"/>
        <v>65978</v>
      </c>
      <c r="E28" s="57"/>
    </row>
    <row r="29" spans="1:254" ht="18" customHeight="1">
      <c r="A29" s="68" t="s">
        <v>20</v>
      </c>
      <c r="B29" s="69">
        <v>239</v>
      </c>
      <c r="C29" s="69">
        <v>225</v>
      </c>
      <c r="D29" s="70">
        <f t="shared" si="1"/>
        <v>464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5954</v>
      </c>
      <c r="C31" s="72">
        <v>21422</v>
      </c>
      <c r="D31" s="70">
        <f>B31+C31</f>
        <v>27376</v>
      </c>
      <c r="E31" s="57"/>
    </row>
    <row r="32" spans="1:254" ht="18" customHeight="1" thickBot="1">
      <c r="A32" s="102" t="s">
        <v>88</v>
      </c>
      <c r="B32" s="86">
        <v>10854</v>
      </c>
      <c r="C32" s="86">
        <v>16019</v>
      </c>
      <c r="D32" s="70">
        <f>B32+C32</f>
        <v>26873</v>
      </c>
      <c r="E32" s="57"/>
    </row>
    <row r="33" spans="1:254" ht="24" customHeight="1" thickTop="1" thickBot="1">
      <c r="A33" s="80" t="s">
        <v>29</v>
      </c>
      <c r="B33" s="62">
        <v>3464</v>
      </c>
      <c r="C33" s="82">
        <v>2657</v>
      </c>
      <c r="D33" s="88">
        <f>B33+C33</f>
        <v>6121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7850</v>
      </c>
      <c r="C35" s="78">
        <v>2386</v>
      </c>
      <c r="D35" s="81">
        <f>B35+C35</f>
        <v>10236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16492</v>
      </c>
      <c r="C36" s="88">
        <f>SUM(C37:C38)</f>
        <v>3862</v>
      </c>
      <c r="D36" s="79">
        <f>B36+C36</f>
        <v>20354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12965</v>
      </c>
      <c r="C37" s="69">
        <v>3202</v>
      </c>
      <c r="D37" s="70">
        <f>B37+C37</f>
        <v>16167</v>
      </c>
      <c r="E37" s="57"/>
    </row>
    <row r="38" spans="1:254" ht="18" customHeight="1">
      <c r="A38" s="68" t="s">
        <v>34</v>
      </c>
      <c r="B38" s="69">
        <v>3527</v>
      </c>
      <c r="C38" s="69">
        <v>660</v>
      </c>
      <c r="D38" s="70">
        <f>B38+C38</f>
        <v>4187</v>
      </c>
      <c r="E38" s="57"/>
    </row>
    <row r="39" spans="1:254" ht="15.75">
      <c r="A39" s="57"/>
      <c r="B39" s="57"/>
      <c r="C39" s="57"/>
      <c r="D39" s="57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134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91451</v>
      </c>
      <c r="C7" s="62">
        <f>SUM(C8+C24+C33+C35+C36)</f>
        <v>116375</v>
      </c>
      <c r="D7" s="62">
        <f>SUM(D8+D24+D33+D35+D36)</f>
        <v>207826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34090</v>
      </c>
      <c r="C8" s="66">
        <f>SUM(C9:C22)</f>
        <v>13323</v>
      </c>
      <c r="D8" s="67">
        <f t="shared" ref="D8:D18" si="0">B8+C8</f>
        <v>47413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3276</v>
      </c>
      <c r="C9" s="69">
        <v>1370</v>
      </c>
      <c r="D9" s="70">
        <f t="shared" si="0"/>
        <v>4646</v>
      </c>
      <c r="E9" s="57"/>
    </row>
    <row r="10" spans="1:254" ht="18" customHeight="1">
      <c r="A10" s="68" t="s">
        <v>121</v>
      </c>
      <c r="B10" s="69">
        <v>1679</v>
      </c>
      <c r="C10" s="69">
        <v>1157</v>
      </c>
      <c r="D10" s="70">
        <f t="shared" si="0"/>
        <v>2836</v>
      </c>
      <c r="E10" s="57"/>
    </row>
    <row r="11" spans="1:254" ht="18" customHeight="1">
      <c r="A11" s="68" t="s">
        <v>78</v>
      </c>
      <c r="B11" s="69">
        <v>245</v>
      </c>
      <c r="C11" s="69">
        <v>359</v>
      </c>
      <c r="D11" s="70">
        <f t="shared" si="0"/>
        <v>604</v>
      </c>
      <c r="E11" s="57"/>
    </row>
    <row r="12" spans="1:254" ht="18" customHeight="1">
      <c r="A12" s="68" t="s">
        <v>115</v>
      </c>
      <c r="B12" s="69">
        <v>7946</v>
      </c>
      <c r="C12" s="69">
        <v>2093</v>
      </c>
      <c r="D12" s="70">
        <f t="shared" si="0"/>
        <v>10039</v>
      </c>
      <c r="E12" s="57"/>
    </row>
    <row r="13" spans="1:254" ht="18" customHeight="1">
      <c r="A13" s="68" t="s">
        <v>122</v>
      </c>
      <c r="B13" s="69">
        <v>816</v>
      </c>
      <c r="C13" s="69">
        <v>771</v>
      </c>
      <c r="D13" s="70">
        <f t="shared" si="0"/>
        <v>1587</v>
      </c>
      <c r="E13" s="57"/>
    </row>
    <row r="14" spans="1:254" ht="18" customHeight="1">
      <c r="A14" s="68" t="s">
        <v>123</v>
      </c>
      <c r="B14" s="69">
        <v>2280</v>
      </c>
      <c r="C14" s="69">
        <v>3772</v>
      </c>
      <c r="D14" s="70">
        <f t="shared" si="0"/>
        <v>6052</v>
      </c>
      <c r="E14" s="57"/>
    </row>
    <row r="15" spans="1:254" ht="18" customHeight="1">
      <c r="A15" s="68" t="s">
        <v>124</v>
      </c>
      <c r="B15" s="69">
        <v>74</v>
      </c>
      <c r="C15" s="69">
        <v>21</v>
      </c>
      <c r="D15" s="70">
        <f t="shared" si="0"/>
        <v>95</v>
      </c>
      <c r="E15" s="57"/>
    </row>
    <row r="16" spans="1:254" ht="18" customHeight="1">
      <c r="A16" s="68" t="s">
        <v>17</v>
      </c>
      <c r="B16" s="69">
        <v>1580</v>
      </c>
      <c r="C16" s="69">
        <v>158</v>
      </c>
      <c r="D16" s="70">
        <f t="shared" si="0"/>
        <v>1738</v>
      </c>
      <c r="E16" s="57"/>
    </row>
    <row r="17" spans="1:254" ht="18" customHeight="1">
      <c r="A17" s="68" t="s">
        <v>19</v>
      </c>
      <c r="B17" s="69">
        <v>43</v>
      </c>
      <c r="C17" s="69">
        <v>62</v>
      </c>
      <c r="D17" s="70">
        <f t="shared" si="0"/>
        <v>105</v>
      </c>
      <c r="E17" s="57"/>
    </row>
    <row r="18" spans="1:254" ht="18" customHeight="1">
      <c r="A18" s="68" t="s">
        <v>20</v>
      </c>
      <c r="B18" s="69">
        <v>550</v>
      </c>
      <c r="C18" s="69">
        <v>587</v>
      </c>
      <c r="D18" s="70">
        <f t="shared" si="0"/>
        <v>1137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14</v>
      </c>
      <c r="C20" s="72">
        <v>9</v>
      </c>
      <c r="D20" s="70">
        <f>B20+C20</f>
        <v>23</v>
      </c>
      <c r="E20" s="57"/>
    </row>
    <row r="21" spans="1:254" ht="18" customHeight="1">
      <c r="A21" s="68" t="s">
        <v>22</v>
      </c>
      <c r="B21" s="69">
        <v>3013</v>
      </c>
      <c r="C21" s="69">
        <v>136</v>
      </c>
      <c r="D21" s="70">
        <f>B21+C21</f>
        <v>3149</v>
      </c>
      <c r="E21" s="57"/>
    </row>
    <row r="22" spans="1:254" ht="18" customHeight="1" thickBot="1">
      <c r="A22" s="102" t="s">
        <v>81</v>
      </c>
      <c r="B22" s="86">
        <v>12574</v>
      </c>
      <c r="C22" s="86">
        <v>2828</v>
      </c>
      <c r="D22" s="103">
        <f>B22+C22</f>
        <v>15402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29743</v>
      </c>
      <c r="C24" s="78">
        <f>SUM(C25:C32)</f>
        <v>94153</v>
      </c>
      <c r="D24" s="79">
        <f t="shared" ref="D24:D29" si="1">B24+C24</f>
        <v>123896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81</v>
      </c>
      <c r="C25" s="69">
        <v>15</v>
      </c>
      <c r="D25" s="70">
        <f t="shared" si="1"/>
        <v>96</v>
      </c>
      <c r="E25" s="57"/>
    </row>
    <row r="26" spans="1:254" ht="18" customHeight="1">
      <c r="A26" s="68" t="s">
        <v>121</v>
      </c>
      <c r="B26" s="69">
        <v>1529</v>
      </c>
      <c r="C26" s="69">
        <v>273</v>
      </c>
      <c r="D26" s="70">
        <f t="shared" si="1"/>
        <v>1802</v>
      </c>
      <c r="E26" s="57"/>
    </row>
    <row r="27" spans="1:254" ht="18" customHeight="1">
      <c r="A27" s="68" t="s">
        <v>78</v>
      </c>
      <c r="B27" s="69">
        <v>429</v>
      </c>
      <c r="C27" s="69">
        <v>374</v>
      </c>
      <c r="D27" s="70">
        <f t="shared" si="1"/>
        <v>803</v>
      </c>
      <c r="E27" s="57"/>
    </row>
    <row r="28" spans="1:254" ht="18" customHeight="1">
      <c r="A28" s="68" t="s">
        <v>74</v>
      </c>
      <c r="B28" s="69">
        <v>10748</v>
      </c>
      <c r="C28" s="69">
        <v>55467</v>
      </c>
      <c r="D28" s="70">
        <f t="shared" si="1"/>
        <v>66215</v>
      </c>
      <c r="E28" s="57"/>
    </row>
    <row r="29" spans="1:254" ht="18" customHeight="1">
      <c r="A29" s="68" t="s">
        <v>20</v>
      </c>
      <c r="B29" s="69">
        <v>237</v>
      </c>
      <c r="C29" s="69">
        <v>230</v>
      </c>
      <c r="D29" s="70">
        <f t="shared" si="1"/>
        <v>467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5908</v>
      </c>
      <c r="C31" s="72">
        <v>21349</v>
      </c>
      <c r="D31" s="70">
        <f>B31+C31</f>
        <v>27257</v>
      </c>
      <c r="E31" s="57"/>
    </row>
    <row r="32" spans="1:254" ht="18" customHeight="1" thickBot="1">
      <c r="A32" s="102" t="s">
        <v>88</v>
      </c>
      <c r="B32" s="86">
        <v>10811</v>
      </c>
      <c r="C32" s="86">
        <v>16445</v>
      </c>
      <c r="D32" s="70">
        <f>B32+C32</f>
        <v>27256</v>
      </c>
      <c r="E32" s="57"/>
    </row>
    <row r="33" spans="1:254" ht="24" customHeight="1" thickTop="1" thickBot="1">
      <c r="A33" s="80" t="s">
        <v>29</v>
      </c>
      <c r="B33" s="62">
        <v>3435</v>
      </c>
      <c r="C33" s="82">
        <v>2651</v>
      </c>
      <c r="D33" s="88">
        <f>B33+C33</f>
        <v>6086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7715</v>
      </c>
      <c r="C35" s="78">
        <v>2411</v>
      </c>
      <c r="D35" s="81">
        <f>B35+C35</f>
        <v>10126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16468</v>
      </c>
      <c r="C36" s="88">
        <f>SUM(C37:C38)</f>
        <v>3837</v>
      </c>
      <c r="D36" s="79">
        <f>B36+C36</f>
        <v>20305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12951</v>
      </c>
      <c r="C37" s="69">
        <v>3155</v>
      </c>
      <c r="D37" s="70">
        <f>B37+C37</f>
        <v>16106</v>
      </c>
      <c r="E37" s="57"/>
    </row>
    <row r="38" spans="1:254" ht="18" customHeight="1">
      <c r="A38" s="68" t="s">
        <v>34</v>
      </c>
      <c r="B38" s="69">
        <v>3517</v>
      </c>
      <c r="C38" s="69">
        <v>682</v>
      </c>
      <c r="D38" s="70">
        <f>B38+C38</f>
        <v>4199</v>
      </c>
      <c r="E38" s="57"/>
    </row>
    <row r="39" spans="1:254" ht="15.75">
      <c r="A39" s="57"/>
      <c r="B39" s="57"/>
      <c r="C39" s="57"/>
      <c r="D39" s="57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topLeftCell="A19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135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91183</v>
      </c>
      <c r="C7" s="62">
        <f>SUM(C8+C24+C33+C35+C36)</f>
        <v>115708</v>
      </c>
      <c r="D7" s="62">
        <f>SUM(D8+D24+D33+D35+D36)</f>
        <v>206891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34298</v>
      </c>
      <c r="C8" s="66">
        <f>SUM(C9:C22)</f>
        <v>13397</v>
      </c>
      <c r="D8" s="67">
        <f t="shared" ref="D8:D18" si="0">B8+C8</f>
        <v>47695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3268</v>
      </c>
      <c r="C9" s="69">
        <v>1355</v>
      </c>
      <c r="D9" s="70">
        <f t="shared" si="0"/>
        <v>4623</v>
      </c>
      <c r="E9" s="57"/>
    </row>
    <row r="10" spans="1:254" ht="18" customHeight="1">
      <c r="A10" s="68" t="s">
        <v>136</v>
      </c>
      <c r="B10" s="69">
        <v>1654</v>
      </c>
      <c r="C10" s="69">
        <v>1177</v>
      </c>
      <c r="D10" s="70">
        <f t="shared" si="0"/>
        <v>2831</v>
      </c>
      <c r="E10" s="57"/>
    </row>
    <row r="11" spans="1:254" ht="18" customHeight="1">
      <c r="A11" s="68" t="s">
        <v>78</v>
      </c>
      <c r="B11" s="69">
        <v>251</v>
      </c>
      <c r="C11" s="69">
        <v>337</v>
      </c>
      <c r="D11" s="70">
        <f t="shared" si="0"/>
        <v>588</v>
      </c>
      <c r="E11" s="57"/>
    </row>
    <row r="12" spans="1:254" ht="18" customHeight="1">
      <c r="A12" s="68" t="s">
        <v>115</v>
      </c>
      <c r="B12" s="69">
        <v>7995</v>
      </c>
      <c r="C12" s="69">
        <v>2099</v>
      </c>
      <c r="D12" s="70">
        <f t="shared" si="0"/>
        <v>10094</v>
      </c>
      <c r="E12" s="57"/>
    </row>
    <row r="13" spans="1:254" ht="18" customHeight="1">
      <c r="A13" s="68" t="s">
        <v>122</v>
      </c>
      <c r="B13" s="69">
        <v>821</v>
      </c>
      <c r="C13" s="69">
        <v>771</v>
      </c>
      <c r="D13" s="70">
        <f t="shared" si="0"/>
        <v>1592</v>
      </c>
      <c r="E13" s="57"/>
    </row>
    <row r="14" spans="1:254" ht="18" customHeight="1">
      <c r="A14" s="68" t="s">
        <v>74</v>
      </c>
      <c r="B14" s="69">
        <v>2349</v>
      </c>
      <c r="C14" s="69">
        <v>3785</v>
      </c>
      <c r="D14" s="70">
        <f t="shared" si="0"/>
        <v>6134</v>
      </c>
      <c r="E14" s="57"/>
    </row>
    <row r="15" spans="1:254" ht="18" customHeight="1">
      <c r="A15" s="68" t="s">
        <v>124</v>
      </c>
      <c r="B15" s="69">
        <v>75</v>
      </c>
      <c r="C15" s="69">
        <v>20</v>
      </c>
      <c r="D15" s="70">
        <f t="shared" si="0"/>
        <v>95</v>
      </c>
      <c r="E15" s="57"/>
    </row>
    <row r="16" spans="1:254" ht="18" customHeight="1">
      <c r="A16" s="68" t="s">
        <v>17</v>
      </c>
      <c r="B16" s="69">
        <v>1598</v>
      </c>
      <c r="C16" s="69">
        <v>160</v>
      </c>
      <c r="D16" s="70">
        <f t="shared" si="0"/>
        <v>1758</v>
      </c>
      <c r="E16" s="57"/>
    </row>
    <row r="17" spans="1:254" ht="18" customHeight="1">
      <c r="A17" s="68" t="s">
        <v>19</v>
      </c>
      <c r="B17" s="69">
        <v>42</v>
      </c>
      <c r="C17" s="69">
        <v>63</v>
      </c>
      <c r="D17" s="70">
        <f t="shared" si="0"/>
        <v>105</v>
      </c>
      <c r="E17" s="57"/>
    </row>
    <row r="18" spans="1:254" ht="18" customHeight="1">
      <c r="A18" s="68" t="s">
        <v>20</v>
      </c>
      <c r="B18" s="69">
        <v>550</v>
      </c>
      <c r="C18" s="69">
        <v>618</v>
      </c>
      <c r="D18" s="70">
        <f t="shared" si="0"/>
        <v>1168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13</v>
      </c>
      <c r="C20" s="72">
        <v>9</v>
      </c>
      <c r="D20" s="70">
        <f>B20+C20</f>
        <v>22</v>
      </c>
      <c r="E20" s="57"/>
    </row>
    <row r="21" spans="1:254" ht="18" customHeight="1">
      <c r="A21" s="68" t="s">
        <v>22</v>
      </c>
      <c r="B21" s="69">
        <v>3056</v>
      </c>
      <c r="C21" s="69">
        <v>142</v>
      </c>
      <c r="D21" s="70">
        <f>B21+C21</f>
        <v>3198</v>
      </c>
      <c r="E21" s="57"/>
    </row>
    <row r="22" spans="1:254" ht="18" customHeight="1" thickBot="1">
      <c r="A22" s="102" t="s">
        <v>81</v>
      </c>
      <c r="B22" s="86">
        <v>12626</v>
      </c>
      <c r="C22" s="86">
        <v>2861</v>
      </c>
      <c r="D22" s="103">
        <f>B22+C22</f>
        <v>15487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29108</v>
      </c>
      <c r="C24" s="78">
        <f>SUM(C25:C32)</f>
        <v>93243</v>
      </c>
      <c r="D24" s="79">
        <f t="shared" ref="D24:D29" si="1">B24+C24</f>
        <v>122351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81</v>
      </c>
      <c r="C25" s="69">
        <v>15</v>
      </c>
      <c r="D25" s="70">
        <f t="shared" si="1"/>
        <v>96</v>
      </c>
      <c r="E25" s="57"/>
    </row>
    <row r="26" spans="1:254" ht="18" customHeight="1">
      <c r="A26" s="68" t="s">
        <v>121</v>
      </c>
      <c r="B26" s="69">
        <v>1242</v>
      </c>
      <c r="C26" s="69">
        <v>272</v>
      </c>
      <c r="D26" s="70">
        <f t="shared" si="1"/>
        <v>1514</v>
      </c>
      <c r="E26" s="57"/>
    </row>
    <row r="27" spans="1:254" ht="18" customHeight="1">
      <c r="A27" s="68" t="s">
        <v>78</v>
      </c>
      <c r="B27" s="69">
        <v>437</v>
      </c>
      <c r="C27" s="69">
        <v>399</v>
      </c>
      <c r="D27" s="70">
        <f t="shared" si="1"/>
        <v>836</v>
      </c>
      <c r="E27" s="57"/>
    </row>
    <row r="28" spans="1:254" ht="18" customHeight="1">
      <c r="A28" s="68" t="s">
        <v>74</v>
      </c>
      <c r="B28" s="69">
        <v>10715</v>
      </c>
      <c r="C28" s="69">
        <v>55059</v>
      </c>
      <c r="D28" s="70">
        <f t="shared" si="1"/>
        <v>65774</v>
      </c>
      <c r="E28" s="57"/>
    </row>
    <row r="29" spans="1:254" ht="18" customHeight="1">
      <c r="A29" s="68" t="s">
        <v>20</v>
      </c>
      <c r="B29" s="69">
        <v>246</v>
      </c>
      <c r="C29" s="69">
        <v>229</v>
      </c>
      <c r="D29" s="70">
        <f t="shared" si="1"/>
        <v>475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5888</v>
      </c>
      <c r="C31" s="72">
        <v>21369</v>
      </c>
      <c r="D31" s="70">
        <f>B31+C31</f>
        <v>27257</v>
      </c>
      <c r="E31" s="57"/>
    </row>
    <row r="32" spans="1:254" ht="18" customHeight="1" thickBot="1">
      <c r="A32" s="102" t="s">
        <v>88</v>
      </c>
      <c r="B32" s="86">
        <v>10499</v>
      </c>
      <c r="C32" s="86">
        <v>15900</v>
      </c>
      <c r="D32" s="70">
        <f>B32+C32</f>
        <v>26399</v>
      </c>
      <c r="E32" s="57"/>
    </row>
    <row r="33" spans="1:254" ht="24" customHeight="1" thickTop="1" thickBot="1">
      <c r="A33" s="80" t="s">
        <v>29</v>
      </c>
      <c r="B33" s="62">
        <v>3414</v>
      </c>
      <c r="C33" s="82">
        <v>2666</v>
      </c>
      <c r="D33" s="88">
        <f>B33+C33</f>
        <v>6080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7989</v>
      </c>
      <c r="C35" s="78">
        <v>2531</v>
      </c>
      <c r="D35" s="81">
        <f>B35+C35</f>
        <v>10520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16374</v>
      </c>
      <c r="C36" s="88">
        <f>SUM(C37:C38)</f>
        <v>3871</v>
      </c>
      <c r="D36" s="79">
        <f>B36+C36</f>
        <v>20245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12810</v>
      </c>
      <c r="C37" s="69">
        <v>3188</v>
      </c>
      <c r="D37" s="70">
        <f>B37+C37</f>
        <v>15998</v>
      </c>
      <c r="E37" s="57"/>
    </row>
    <row r="38" spans="1:254" ht="18" customHeight="1" thickBot="1">
      <c r="A38" s="68" t="s">
        <v>34</v>
      </c>
      <c r="B38" s="71">
        <v>3564</v>
      </c>
      <c r="C38" s="71">
        <v>683</v>
      </c>
      <c r="D38" s="73">
        <f>B38+C38</f>
        <v>4247</v>
      </c>
      <c r="E38" s="57"/>
    </row>
    <row r="39" spans="1:254" ht="16.5" thickTop="1">
      <c r="A39" s="195" t="s">
        <v>137</v>
      </c>
      <c r="B39" s="195"/>
      <c r="C39" s="195"/>
      <c r="D39" s="195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mergeCells count="1">
    <mergeCell ref="A39:D39"/>
  </mergeCells>
  <pageMargins left="0.75" right="0.75" top="1" bottom="1" header="0.5" footer="0.5"/>
  <pageSetup paperSize="9" scale="91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topLeftCell="A19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138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91601</v>
      </c>
      <c r="C7" s="62">
        <f>SUM(C8+C24+C33+C35+C36)</f>
        <v>115769</v>
      </c>
      <c r="D7" s="62">
        <f>SUM(D8+D24+D33+D35+D36)</f>
        <v>207370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34576</v>
      </c>
      <c r="C8" s="66">
        <f>SUM(C9:C22)</f>
        <v>13680</v>
      </c>
      <c r="D8" s="67">
        <f t="shared" ref="D8:D18" si="0">B8+C8</f>
        <v>48256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3305</v>
      </c>
      <c r="C9" s="69">
        <v>1339</v>
      </c>
      <c r="D9" s="70">
        <f t="shared" si="0"/>
        <v>4644</v>
      </c>
      <c r="E9" s="57"/>
    </row>
    <row r="10" spans="1:254" ht="18" customHeight="1">
      <c r="A10" s="68" t="s">
        <v>136</v>
      </c>
      <c r="B10" s="69">
        <v>1665</v>
      </c>
      <c r="C10" s="69">
        <v>1189</v>
      </c>
      <c r="D10" s="70">
        <f t="shared" si="0"/>
        <v>2854</v>
      </c>
      <c r="E10" s="57"/>
    </row>
    <row r="11" spans="1:254" ht="18" customHeight="1">
      <c r="A11" s="68" t="s">
        <v>78</v>
      </c>
      <c r="B11" s="69">
        <v>255</v>
      </c>
      <c r="C11" s="69">
        <v>339</v>
      </c>
      <c r="D11" s="70">
        <f t="shared" si="0"/>
        <v>594</v>
      </c>
      <c r="E11" s="57"/>
    </row>
    <row r="12" spans="1:254" ht="18" customHeight="1">
      <c r="A12" s="68" t="s">
        <v>115</v>
      </c>
      <c r="B12" s="69">
        <v>8000</v>
      </c>
      <c r="C12" s="69">
        <v>2070</v>
      </c>
      <c r="D12" s="70">
        <f t="shared" si="0"/>
        <v>10070</v>
      </c>
      <c r="E12" s="57"/>
    </row>
    <row r="13" spans="1:254" ht="18" customHeight="1">
      <c r="A13" s="68" t="s">
        <v>122</v>
      </c>
      <c r="B13" s="69">
        <v>828</v>
      </c>
      <c r="C13" s="69">
        <v>781</v>
      </c>
      <c r="D13" s="70">
        <f t="shared" si="0"/>
        <v>1609</v>
      </c>
      <c r="E13" s="57"/>
    </row>
    <row r="14" spans="1:254" ht="18" customHeight="1">
      <c r="A14" s="68" t="s">
        <v>74</v>
      </c>
      <c r="B14" s="69">
        <v>2421</v>
      </c>
      <c r="C14" s="69">
        <v>3970</v>
      </c>
      <c r="D14" s="70">
        <f t="shared" si="0"/>
        <v>6391</v>
      </c>
      <c r="E14" s="57"/>
    </row>
    <row r="15" spans="1:254" ht="18" customHeight="1">
      <c r="A15" s="68" t="s">
        <v>124</v>
      </c>
      <c r="B15" s="69">
        <v>72</v>
      </c>
      <c r="C15" s="69">
        <v>22</v>
      </c>
      <c r="D15" s="70">
        <f t="shared" si="0"/>
        <v>94</v>
      </c>
      <c r="E15" s="57"/>
    </row>
    <row r="16" spans="1:254" ht="18" customHeight="1">
      <c r="A16" s="68" t="s">
        <v>17</v>
      </c>
      <c r="B16" s="69">
        <v>1603</v>
      </c>
      <c r="C16" s="69">
        <v>158</v>
      </c>
      <c r="D16" s="70">
        <f t="shared" si="0"/>
        <v>1761</v>
      </c>
      <c r="E16" s="57"/>
    </row>
    <row r="17" spans="1:254" ht="18" customHeight="1">
      <c r="A17" s="68" t="s">
        <v>19</v>
      </c>
      <c r="B17" s="69">
        <v>39</v>
      </c>
      <c r="C17" s="69">
        <v>63</v>
      </c>
      <c r="D17" s="70">
        <f t="shared" si="0"/>
        <v>102</v>
      </c>
      <c r="E17" s="57"/>
    </row>
    <row r="18" spans="1:254" ht="18" customHeight="1">
      <c r="A18" s="68" t="s">
        <v>20</v>
      </c>
      <c r="B18" s="69">
        <v>556</v>
      </c>
      <c r="C18" s="69">
        <v>628</v>
      </c>
      <c r="D18" s="70">
        <f t="shared" si="0"/>
        <v>1184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13</v>
      </c>
      <c r="C20" s="72">
        <v>8</v>
      </c>
      <c r="D20" s="70">
        <f>B20+C20</f>
        <v>21</v>
      </c>
      <c r="E20" s="57"/>
    </row>
    <row r="21" spans="1:254" ht="18" customHeight="1">
      <c r="A21" s="68" t="s">
        <v>22</v>
      </c>
      <c r="B21" s="69">
        <v>3070</v>
      </c>
      <c r="C21" s="69">
        <v>152</v>
      </c>
      <c r="D21" s="70">
        <f>B21+C21</f>
        <v>3222</v>
      </c>
      <c r="E21" s="57"/>
    </row>
    <row r="22" spans="1:254" ht="18" customHeight="1" thickBot="1">
      <c r="A22" s="102" t="s">
        <v>81</v>
      </c>
      <c r="B22" s="86">
        <v>12749</v>
      </c>
      <c r="C22" s="86">
        <v>2961</v>
      </c>
      <c r="D22" s="103">
        <f>B22+C22</f>
        <v>15710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28998</v>
      </c>
      <c r="C24" s="78">
        <f>SUM(C25:C32)</f>
        <v>92983</v>
      </c>
      <c r="D24" s="79">
        <f t="shared" ref="D24:D29" si="1">B24+C24</f>
        <v>121981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80</v>
      </c>
      <c r="C25" s="69">
        <v>15</v>
      </c>
      <c r="D25" s="70">
        <f t="shared" si="1"/>
        <v>95</v>
      </c>
      <c r="E25" s="57"/>
    </row>
    <row r="26" spans="1:254" ht="18" customHeight="1">
      <c r="A26" s="68" t="s">
        <v>121</v>
      </c>
      <c r="B26" s="69">
        <v>1241</v>
      </c>
      <c r="C26" s="69">
        <v>266</v>
      </c>
      <c r="D26" s="70">
        <f t="shared" si="1"/>
        <v>1507</v>
      </c>
      <c r="E26" s="57"/>
    </row>
    <row r="27" spans="1:254" ht="18" customHeight="1">
      <c r="A27" s="68" t="s">
        <v>78</v>
      </c>
      <c r="B27" s="69">
        <v>434</v>
      </c>
      <c r="C27" s="69">
        <v>300</v>
      </c>
      <c r="D27" s="70">
        <f t="shared" si="1"/>
        <v>734</v>
      </c>
      <c r="E27" s="57"/>
    </row>
    <row r="28" spans="1:254" ht="18" customHeight="1">
      <c r="A28" s="68" t="s">
        <v>74</v>
      </c>
      <c r="B28" s="69">
        <v>10867</v>
      </c>
      <c r="C28" s="69">
        <v>55695</v>
      </c>
      <c r="D28" s="70">
        <f t="shared" si="1"/>
        <v>66562</v>
      </c>
      <c r="E28" s="57"/>
    </row>
    <row r="29" spans="1:254" ht="18" customHeight="1">
      <c r="A29" s="68" t="s">
        <v>20</v>
      </c>
      <c r="B29" s="69">
        <v>243</v>
      </c>
      <c r="C29" s="69">
        <v>231</v>
      </c>
      <c r="D29" s="70">
        <f t="shared" si="1"/>
        <v>474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5822</v>
      </c>
      <c r="C31" s="72">
        <v>21315</v>
      </c>
      <c r="D31" s="70">
        <f>B31+C31</f>
        <v>27137</v>
      </c>
      <c r="E31" s="57"/>
    </row>
    <row r="32" spans="1:254" ht="18" customHeight="1" thickBot="1">
      <c r="A32" s="102" t="s">
        <v>88</v>
      </c>
      <c r="B32" s="86">
        <v>10311</v>
      </c>
      <c r="C32" s="86">
        <v>15161</v>
      </c>
      <c r="D32" s="70">
        <f>B32+C32</f>
        <v>25472</v>
      </c>
      <c r="E32" s="57"/>
    </row>
    <row r="33" spans="1:254" ht="24" customHeight="1" thickTop="1" thickBot="1">
      <c r="A33" s="80" t="s">
        <v>29</v>
      </c>
      <c r="B33" s="62">
        <v>3407</v>
      </c>
      <c r="C33" s="82">
        <v>2682</v>
      </c>
      <c r="D33" s="88">
        <f>B33+C33</f>
        <v>6089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8243</v>
      </c>
      <c r="C35" s="78">
        <v>2583</v>
      </c>
      <c r="D35" s="81">
        <f>B35+C35</f>
        <v>10826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16377</v>
      </c>
      <c r="C36" s="88">
        <f>SUM(C37:C38)</f>
        <v>3841</v>
      </c>
      <c r="D36" s="79">
        <f>B36+C36</f>
        <v>20218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12809</v>
      </c>
      <c r="C37" s="69">
        <v>3170</v>
      </c>
      <c r="D37" s="70">
        <f>B37+C37</f>
        <v>15979</v>
      </c>
      <c r="E37" s="57"/>
    </row>
    <row r="38" spans="1:254" ht="18" customHeight="1" thickBot="1">
      <c r="A38" s="68" t="s">
        <v>34</v>
      </c>
      <c r="B38" s="71">
        <v>3568</v>
      </c>
      <c r="C38" s="71">
        <v>671</v>
      </c>
      <c r="D38" s="73">
        <f>B38+C38</f>
        <v>4239</v>
      </c>
      <c r="E38" s="57"/>
    </row>
    <row r="39" spans="1:254" ht="16.5" thickTop="1">
      <c r="A39" s="195" t="s">
        <v>137</v>
      </c>
      <c r="B39" s="195"/>
      <c r="C39" s="195"/>
      <c r="D39" s="195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mergeCells count="1">
    <mergeCell ref="A39:D39"/>
  </mergeCells>
  <pageMargins left="0.75" right="0.75" top="1" bottom="1" header="0.5" footer="0.5"/>
  <pageSetup paperSize="9" scale="91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topLeftCell="A22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139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91168</v>
      </c>
      <c r="C7" s="62">
        <f>SUM(C8+C24+C33+C35+C36)</f>
        <v>115947</v>
      </c>
      <c r="D7" s="62">
        <f>SUM(D8+D24+D33+D35+D36)</f>
        <v>207115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34427</v>
      </c>
      <c r="C8" s="66">
        <f>SUM(C9:C22)</f>
        <v>13674</v>
      </c>
      <c r="D8" s="67">
        <f t="shared" ref="D8:D18" si="0">B8+C8</f>
        <v>48101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3249</v>
      </c>
      <c r="C9" s="69">
        <v>1308</v>
      </c>
      <c r="D9" s="70">
        <f t="shared" si="0"/>
        <v>4557</v>
      </c>
      <c r="E9" s="57"/>
    </row>
    <row r="10" spans="1:254" ht="18" customHeight="1">
      <c r="A10" s="68" t="s">
        <v>136</v>
      </c>
      <c r="B10" s="69">
        <v>1608</v>
      </c>
      <c r="C10" s="69">
        <v>1143</v>
      </c>
      <c r="D10" s="70">
        <f t="shared" si="0"/>
        <v>2751</v>
      </c>
      <c r="E10" s="57"/>
    </row>
    <row r="11" spans="1:254" ht="18" customHeight="1">
      <c r="A11" s="68" t="s">
        <v>78</v>
      </c>
      <c r="B11" s="69">
        <v>258</v>
      </c>
      <c r="C11" s="69">
        <v>376</v>
      </c>
      <c r="D11" s="70">
        <f t="shared" si="0"/>
        <v>634</v>
      </c>
      <c r="E11" s="57"/>
    </row>
    <row r="12" spans="1:254" ht="18" customHeight="1">
      <c r="A12" s="68" t="s">
        <v>115</v>
      </c>
      <c r="B12" s="69">
        <v>8021</v>
      </c>
      <c r="C12" s="69">
        <v>2072</v>
      </c>
      <c r="D12" s="70">
        <f t="shared" si="0"/>
        <v>10093</v>
      </c>
      <c r="E12" s="57"/>
    </row>
    <row r="13" spans="1:254" ht="18" customHeight="1">
      <c r="A13" s="68" t="s">
        <v>122</v>
      </c>
      <c r="B13" s="69">
        <v>833</v>
      </c>
      <c r="C13" s="69">
        <v>780</v>
      </c>
      <c r="D13" s="70">
        <f t="shared" si="0"/>
        <v>1613</v>
      </c>
      <c r="E13" s="57"/>
    </row>
    <row r="14" spans="1:254" ht="18" customHeight="1">
      <c r="A14" s="68" t="s">
        <v>74</v>
      </c>
      <c r="B14" s="69">
        <v>2350</v>
      </c>
      <c r="C14" s="69">
        <v>4045</v>
      </c>
      <c r="D14" s="70">
        <f t="shared" si="0"/>
        <v>6395</v>
      </c>
      <c r="E14" s="57"/>
    </row>
    <row r="15" spans="1:254" ht="18" customHeight="1">
      <c r="A15" s="68" t="s">
        <v>124</v>
      </c>
      <c r="B15" s="69">
        <v>74</v>
      </c>
      <c r="C15" s="69">
        <v>24</v>
      </c>
      <c r="D15" s="70">
        <f t="shared" si="0"/>
        <v>98</v>
      </c>
      <c r="E15" s="57"/>
    </row>
    <row r="16" spans="1:254" ht="18" customHeight="1">
      <c r="A16" s="68" t="s">
        <v>17</v>
      </c>
      <c r="B16" s="69">
        <v>1609</v>
      </c>
      <c r="C16" s="69">
        <v>159</v>
      </c>
      <c r="D16" s="70">
        <f t="shared" si="0"/>
        <v>1768</v>
      </c>
      <c r="E16" s="57"/>
    </row>
    <row r="17" spans="1:254" ht="18" customHeight="1">
      <c r="A17" s="68" t="s">
        <v>19</v>
      </c>
      <c r="B17" s="69">
        <v>40</v>
      </c>
      <c r="C17" s="69">
        <v>64</v>
      </c>
      <c r="D17" s="70">
        <f t="shared" si="0"/>
        <v>104</v>
      </c>
      <c r="E17" s="57"/>
    </row>
    <row r="18" spans="1:254" ht="18" customHeight="1">
      <c r="A18" s="68" t="s">
        <v>20</v>
      </c>
      <c r="B18" s="69">
        <v>545</v>
      </c>
      <c r="C18" s="69">
        <v>623</v>
      </c>
      <c r="D18" s="70">
        <f t="shared" si="0"/>
        <v>1168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13</v>
      </c>
      <c r="C20" s="72">
        <v>7</v>
      </c>
      <c r="D20" s="70">
        <f>B20+C20</f>
        <v>20</v>
      </c>
      <c r="E20" s="57"/>
    </row>
    <row r="21" spans="1:254" ht="18" customHeight="1">
      <c r="A21" s="68" t="s">
        <v>22</v>
      </c>
      <c r="B21" s="69">
        <v>3067</v>
      </c>
      <c r="C21" s="69">
        <v>157</v>
      </c>
      <c r="D21" s="70">
        <f>B21+C21</f>
        <v>3224</v>
      </c>
      <c r="E21" s="57"/>
    </row>
    <row r="22" spans="1:254" ht="18" customHeight="1" thickBot="1">
      <c r="A22" s="102" t="s">
        <v>81</v>
      </c>
      <c r="B22" s="86">
        <v>12760</v>
      </c>
      <c r="C22" s="86">
        <v>2916</v>
      </c>
      <c r="D22" s="103">
        <f>B22+C22</f>
        <v>15676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28973</v>
      </c>
      <c r="C24" s="78">
        <f>SUM(C25:C32)</f>
        <v>93040</v>
      </c>
      <c r="D24" s="79">
        <f t="shared" ref="D24:D29" si="1">B24+C24</f>
        <v>122013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80</v>
      </c>
      <c r="C25" s="69">
        <v>15</v>
      </c>
      <c r="D25" s="70">
        <f t="shared" si="1"/>
        <v>95</v>
      </c>
      <c r="E25" s="57"/>
    </row>
    <row r="26" spans="1:254" ht="18" customHeight="1">
      <c r="A26" s="68" t="s">
        <v>121</v>
      </c>
      <c r="B26" s="69">
        <v>1270</v>
      </c>
      <c r="C26" s="69">
        <v>269</v>
      </c>
      <c r="D26" s="70">
        <f t="shared" si="1"/>
        <v>1539</v>
      </c>
      <c r="E26" s="57"/>
    </row>
    <row r="27" spans="1:254" ht="18" customHeight="1">
      <c r="A27" s="68" t="s">
        <v>78</v>
      </c>
      <c r="B27" s="69">
        <v>427</v>
      </c>
      <c r="C27" s="69">
        <v>369</v>
      </c>
      <c r="D27" s="70">
        <f t="shared" si="1"/>
        <v>796</v>
      </c>
      <c r="E27" s="57"/>
    </row>
    <row r="28" spans="1:254" ht="18" customHeight="1">
      <c r="A28" s="68" t="s">
        <v>74</v>
      </c>
      <c r="B28" s="69">
        <v>10678</v>
      </c>
      <c r="C28" s="69">
        <v>54854</v>
      </c>
      <c r="D28" s="70">
        <f t="shared" si="1"/>
        <v>65532</v>
      </c>
      <c r="E28" s="57"/>
    </row>
    <row r="29" spans="1:254" ht="18" customHeight="1">
      <c r="A29" s="68" t="s">
        <v>20</v>
      </c>
      <c r="B29" s="69">
        <v>247</v>
      </c>
      <c r="C29" s="69">
        <v>230</v>
      </c>
      <c r="D29" s="70">
        <f t="shared" si="1"/>
        <v>477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5970</v>
      </c>
      <c r="C31" s="72">
        <v>21386</v>
      </c>
      <c r="D31" s="70">
        <f>B31+C31</f>
        <v>27356</v>
      </c>
      <c r="E31" s="57"/>
    </row>
    <row r="32" spans="1:254" ht="18" customHeight="1" thickBot="1">
      <c r="A32" s="102" t="s">
        <v>88</v>
      </c>
      <c r="B32" s="86">
        <v>10301</v>
      </c>
      <c r="C32" s="86">
        <v>15917</v>
      </c>
      <c r="D32" s="70">
        <f>B32+C32</f>
        <v>26218</v>
      </c>
      <c r="E32" s="57"/>
    </row>
    <row r="33" spans="1:254" ht="24" customHeight="1" thickTop="1" thickBot="1">
      <c r="A33" s="80" t="s">
        <v>29</v>
      </c>
      <c r="B33" s="62">
        <v>3454</v>
      </c>
      <c r="C33" s="82">
        <v>2759</v>
      </c>
      <c r="D33" s="88">
        <f>B33+C33</f>
        <v>6213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7917</v>
      </c>
      <c r="C35" s="78">
        <v>2553</v>
      </c>
      <c r="D35" s="81">
        <f>B35+C35</f>
        <v>10470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16397</v>
      </c>
      <c r="C36" s="88">
        <f>SUM(C37:C38)</f>
        <v>3921</v>
      </c>
      <c r="D36" s="79">
        <f>B36+C36</f>
        <v>20318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12894</v>
      </c>
      <c r="C37" s="69">
        <v>3208</v>
      </c>
      <c r="D37" s="70">
        <f>B37+C37</f>
        <v>16102</v>
      </c>
      <c r="E37" s="57"/>
    </row>
    <row r="38" spans="1:254" ht="18" customHeight="1" thickBot="1">
      <c r="A38" s="68" t="s">
        <v>34</v>
      </c>
      <c r="B38" s="71">
        <v>3503</v>
      </c>
      <c r="C38" s="71">
        <v>713</v>
      </c>
      <c r="D38" s="73">
        <f>B38+C38</f>
        <v>4216</v>
      </c>
      <c r="E38" s="57"/>
    </row>
    <row r="39" spans="1:254" ht="16.5" thickTop="1">
      <c r="A39" s="196" t="s">
        <v>137</v>
      </c>
      <c r="B39" s="196"/>
      <c r="C39" s="196"/>
      <c r="D39" s="196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mergeCells count="1">
    <mergeCell ref="A39:D39"/>
  </mergeCells>
  <pageMargins left="0.75" right="0.75" top="1" bottom="1" header="0.5" footer="0.5"/>
  <pageSetup paperSize="9" scale="91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topLeftCell="A22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140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91024</v>
      </c>
      <c r="C7" s="62">
        <f>SUM(C8+C24+C33+C35+C36)</f>
        <v>116086</v>
      </c>
      <c r="D7" s="62">
        <f>SUM(D8+D24+D33+D35+D36)</f>
        <v>207110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34415</v>
      </c>
      <c r="C8" s="66">
        <f>SUM(C9:C22)</f>
        <v>13548</v>
      </c>
      <c r="D8" s="67">
        <f t="shared" ref="D8:D18" si="0">B8+C8</f>
        <v>47963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3196</v>
      </c>
      <c r="C9" s="69">
        <v>1295</v>
      </c>
      <c r="D9" s="70">
        <f t="shared" si="0"/>
        <v>4491</v>
      </c>
      <c r="E9" s="57"/>
    </row>
    <row r="10" spans="1:254" ht="18" customHeight="1">
      <c r="A10" s="68" t="s">
        <v>136</v>
      </c>
      <c r="B10" s="69">
        <v>1622</v>
      </c>
      <c r="C10" s="69">
        <v>1178</v>
      </c>
      <c r="D10" s="70">
        <f t="shared" si="0"/>
        <v>2800</v>
      </c>
      <c r="E10" s="57"/>
    </row>
    <row r="11" spans="1:254" ht="18" customHeight="1">
      <c r="A11" s="68" t="s">
        <v>78</v>
      </c>
      <c r="B11" s="69">
        <v>259</v>
      </c>
      <c r="C11" s="69">
        <v>355</v>
      </c>
      <c r="D11" s="70">
        <f t="shared" si="0"/>
        <v>614</v>
      </c>
      <c r="E11" s="57"/>
    </row>
    <row r="12" spans="1:254" ht="18" customHeight="1">
      <c r="A12" s="68" t="s">
        <v>115</v>
      </c>
      <c r="B12" s="69">
        <v>8015</v>
      </c>
      <c r="C12" s="69">
        <v>2103</v>
      </c>
      <c r="D12" s="70">
        <f t="shared" si="0"/>
        <v>10118</v>
      </c>
      <c r="E12" s="57"/>
    </row>
    <row r="13" spans="1:254" ht="18" customHeight="1">
      <c r="A13" s="68" t="s">
        <v>122</v>
      </c>
      <c r="B13" s="69">
        <v>863</v>
      </c>
      <c r="C13" s="69">
        <v>785</v>
      </c>
      <c r="D13" s="70">
        <f t="shared" si="0"/>
        <v>1648</v>
      </c>
      <c r="E13" s="57"/>
    </row>
    <row r="14" spans="1:254" ht="18" customHeight="1">
      <c r="A14" s="68" t="s">
        <v>74</v>
      </c>
      <c r="B14" s="69">
        <v>2334</v>
      </c>
      <c r="C14" s="69">
        <v>3893</v>
      </c>
      <c r="D14" s="70">
        <f t="shared" si="0"/>
        <v>6227</v>
      </c>
      <c r="E14" s="57"/>
    </row>
    <row r="15" spans="1:254" ht="18" customHeight="1">
      <c r="A15" s="68" t="s">
        <v>124</v>
      </c>
      <c r="B15" s="69">
        <v>74</v>
      </c>
      <c r="C15" s="69">
        <v>22</v>
      </c>
      <c r="D15" s="70">
        <f t="shared" si="0"/>
        <v>96</v>
      </c>
      <c r="E15" s="57"/>
    </row>
    <row r="16" spans="1:254" ht="18" customHeight="1">
      <c r="A16" s="68" t="s">
        <v>17</v>
      </c>
      <c r="B16" s="69">
        <v>1633</v>
      </c>
      <c r="C16" s="69">
        <v>160</v>
      </c>
      <c r="D16" s="70">
        <f t="shared" si="0"/>
        <v>1793</v>
      </c>
      <c r="E16" s="57"/>
    </row>
    <row r="17" spans="1:254" ht="18" customHeight="1">
      <c r="A17" s="68" t="s">
        <v>19</v>
      </c>
      <c r="B17" s="69">
        <v>44</v>
      </c>
      <c r="C17" s="69">
        <v>56</v>
      </c>
      <c r="D17" s="70">
        <f t="shared" si="0"/>
        <v>100</v>
      </c>
      <c r="E17" s="57"/>
    </row>
    <row r="18" spans="1:254" ht="18" customHeight="1">
      <c r="A18" s="68" t="s">
        <v>20</v>
      </c>
      <c r="B18" s="69">
        <v>547</v>
      </c>
      <c r="C18" s="69">
        <v>627</v>
      </c>
      <c r="D18" s="70">
        <f t="shared" si="0"/>
        <v>1174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12</v>
      </c>
      <c r="C20" s="72">
        <v>7</v>
      </c>
      <c r="D20" s="70">
        <f>B20+C20</f>
        <v>19</v>
      </c>
      <c r="E20" s="57"/>
    </row>
    <row r="21" spans="1:254" ht="18" customHeight="1">
      <c r="A21" s="68" t="s">
        <v>22</v>
      </c>
      <c r="B21" s="69">
        <v>3047</v>
      </c>
      <c r="C21" s="69">
        <v>157</v>
      </c>
      <c r="D21" s="70">
        <f>B21+C21</f>
        <v>3204</v>
      </c>
      <c r="E21" s="57"/>
    </row>
    <row r="22" spans="1:254" ht="18" customHeight="1" thickBot="1">
      <c r="A22" s="102" t="s">
        <v>81</v>
      </c>
      <c r="B22" s="86">
        <v>12769</v>
      </c>
      <c r="C22" s="86">
        <v>2910</v>
      </c>
      <c r="D22" s="103">
        <f>B22+C22</f>
        <v>15679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29169</v>
      </c>
      <c r="C24" s="78">
        <f>SUM(C25:C32)</f>
        <v>93391</v>
      </c>
      <c r="D24" s="79">
        <f t="shared" ref="D24:D29" si="1">B24+C24</f>
        <v>122560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80</v>
      </c>
      <c r="C25" s="69">
        <v>15</v>
      </c>
      <c r="D25" s="70">
        <f t="shared" si="1"/>
        <v>95</v>
      </c>
      <c r="E25" s="57"/>
    </row>
    <row r="26" spans="1:254" ht="18" customHeight="1">
      <c r="A26" s="68" t="s">
        <v>121</v>
      </c>
      <c r="B26" s="69">
        <v>1199</v>
      </c>
      <c r="C26" s="69">
        <v>268</v>
      </c>
      <c r="D26" s="70">
        <f t="shared" si="1"/>
        <v>1467</v>
      </c>
      <c r="E26" s="57"/>
    </row>
    <row r="27" spans="1:254" ht="18" customHeight="1">
      <c r="A27" s="68" t="s">
        <v>78</v>
      </c>
      <c r="B27" s="69">
        <v>430</v>
      </c>
      <c r="C27" s="69">
        <v>375</v>
      </c>
      <c r="D27" s="70">
        <f t="shared" si="1"/>
        <v>805</v>
      </c>
      <c r="E27" s="57"/>
    </row>
    <row r="28" spans="1:254" ht="18" customHeight="1">
      <c r="A28" s="68" t="s">
        <v>74</v>
      </c>
      <c r="B28" s="69">
        <v>10751</v>
      </c>
      <c r="C28" s="69">
        <v>54751</v>
      </c>
      <c r="D28" s="70">
        <f t="shared" si="1"/>
        <v>65502</v>
      </c>
      <c r="E28" s="57"/>
    </row>
    <row r="29" spans="1:254" ht="18" customHeight="1">
      <c r="A29" s="68" t="s">
        <v>20</v>
      </c>
      <c r="B29" s="69">
        <v>248</v>
      </c>
      <c r="C29" s="69">
        <v>224</v>
      </c>
      <c r="D29" s="70">
        <f t="shared" si="1"/>
        <v>472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69">
        <v>5927</v>
      </c>
      <c r="C31" s="72">
        <v>21381</v>
      </c>
      <c r="D31" s="70">
        <f>B31+C31</f>
        <v>27308</v>
      </c>
      <c r="E31" s="57"/>
    </row>
    <row r="32" spans="1:254" ht="18" customHeight="1" thickBot="1">
      <c r="A32" s="102" t="s">
        <v>141</v>
      </c>
      <c r="B32" s="71">
        <v>10534</v>
      </c>
      <c r="C32" s="86">
        <v>16377</v>
      </c>
      <c r="D32" s="70">
        <f>B32+C32</f>
        <v>26911</v>
      </c>
      <c r="E32" s="57"/>
    </row>
    <row r="33" spans="1:254" ht="24" customHeight="1" thickTop="1" thickBot="1">
      <c r="A33" s="80" t="s">
        <v>29</v>
      </c>
      <c r="B33" s="62">
        <v>3420</v>
      </c>
      <c r="C33" s="82">
        <v>2717</v>
      </c>
      <c r="D33" s="88">
        <f>B33+C33</f>
        <v>6137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7703</v>
      </c>
      <c r="C35" s="78">
        <v>2596</v>
      </c>
      <c r="D35" s="81">
        <f>B35+C35</f>
        <v>10299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16317</v>
      </c>
      <c r="C36" s="88">
        <f>SUM(C37:C38)</f>
        <v>3834</v>
      </c>
      <c r="D36" s="79">
        <f>B36+C36</f>
        <v>20151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12773</v>
      </c>
      <c r="C37" s="69">
        <v>3148</v>
      </c>
      <c r="D37" s="70">
        <f>B37+C37</f>
        <v>15921</v>
      </c>
      <c r="E37" s="57"/>
    </row>
    <row r="38" spans="1:254" ht="18" customHeight="1" thickBot="1">
      <c r="A38" s="102" t="s">
        <v>34</v>
      </c>
      <c r="B38" s="86">
        <v>3544</v>
      </c>
      <c r="C38" s="86">
        <v>686</v>
      </c>
      <c r="D38" s="92">
        <f>B38+C38</f>
        <v>4230</v>
      </c>
      <c r="E38" s="57"/>
    </row>
    <row r="39" spans="1:254" ht="16.5" thickTop="1">
      <c r="A39" s="197" t="s">
        <v>137</v>
      </c>
      <c r="B39" s="197"/>
      <c r="C39" s="197"/>
      <c r="D39" s="197"/>
      <c r="E39" s="57"/>
    </row>
    <row r="40" spans="1:254" s="50" customFormat="1" ht="15.75">
      <c r="A40" s="198" t="s">
        <v>142</v>
      </c>
      <c r="B40" s="199"/>
      <c r="C40" s="199"/>
      <c r="D40" s="199"/>
      <c r="E40" s="56"/>
    </row>
    <row r="41" spans="1:254" ht="15.75">
      <c r="A41" s="57" t="s">
        <v>143</v>
      </c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mergeCells count="2">
    <mergeCell ref="A39:D39"/>
    <mergeCell ref="A40:D40"/>
  </mergeCells>
  <pageMargins left="0.75" right="0.75" top="1" bottom="1" header="0.5" footer="0.5"/>
  <pageSetup paperSize="9" scale="91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49"/>
  <sheetViews>
    <sheetView view="pageBreakPreview" topLeftCell="A25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144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90742</v>
      </c>
      <c r="C7" s="62">
        <f>SUM(C8+C24+C33+C35+C36)</f>
        <v>115088</v>
      </c>
      <c r="D7" s="62">
        <f>SUM(D8+D24+D33+D35+D36)</f>
        <v>205830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34413</v>
      </c>
      <c r="C8" s="66">
        <f>SUM(C9:C22)</f>
        <v>13894</v>
      </c>
      <c r="D8" s="67">
        <f t="shared" ref="D8:D18" si="0">B8+C8</f>
        <v>48307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3167</v>
      </c>
      <c r="C9" s="69">
        <v>1305</v>
      </c>
      <c r="D9" s="70">
        <f t="shared" si="0"/>
        <v>4472</v>
      </c>
      <c r="E9" s="57"/>
    </row>
    <row r="10" spans="1:254" ht="18" customHeight="1">
      <c r="A10" s="68" t="s">
        <v>136</v>
      </c>
      <c r="B10" s="69">
        <v>1622</v>
      </c>
      <c r="C10" s="69">
        <v>1213</v>
      </c>
      <c r="D10" s="70">
        <f t="shared" si="0"/>
        <v>2835</v>
      </c>
      <c r="E10" s="57"/>
    </row>
    <row r="11" spans="1:254" ht="18" customHeight="1">
      <c r="A11" s="68" t="s">
        <v>78</v>
      </c>
      <c r="B11" s="69">
        <v>272</v>
      </c>
      <c r="C11" s="69">
        <v>351</v>
      </c>
      <c r="D11" s="70">
        <f t="shared" si="0"/>
        <v>623</v>
      </c>
      <c r="E11" s="57"/>
    </row>
    <row r="12" spans="1:254" ht="18" customHeight="1">
      <c r="A12" s="68" t="s">
        <v>115</v>
      </c>
      <c r="B12" s="69">
        <v>7997</v>
      </c>
      <c r="C12" s="69">
        <v>2170</v>
      </c>
      <c r="D12" s="70">
        <f t="shared" si="0"/>
        <v>10167</v>
      </c>
      <c r="E12" s="57"/>
    </row>
    <row r="13" spans="1:254" ht="18" customHeight="1">
      <c r="A13" s="68" t="s">
        <v>122</v>
      </c>
      <c r="B13" s="69">
        <v>863</v>
      </c>
      <c r="C13" s="69">
        <v>793</v>
      </c>
      <c r="D13" s="70">
        <f t="shared" si="0"/>
        <v>1656</v>
      </c>
      <c r="E13" s="57"/>
    </row>
    <row r="14" spans="1:254" ht="18" customHeight="1">
      <c r="A14" s="68" t="s">
        <v>74</v>
      </c>
      <c r="B14" s="69">
        <v>2401</v>
      </c>
      <c r="C14" s="69">
        <v>4150</v>
      </c>
      <c r="D14" s="70">
        <f t="shared" si="0"/>
        <v>6551</v>
      </c>
      <c r="E14" s="57"/>
    </row>
    <row r="15" spans="1:254" ht="18" customHeight="1">
      <c r="A15" s="68" t="s">
        <v>124</v>
      </c>
      <c r="B15" s="69">
        <v>72</v>
      </c>
      <c r="C15" s="69">
        <v>20</v>
      </c>
      <c r="D15" s="70">
        <f t="shared" si="0"/>
        <v>92</v>
      </c>
      <c r="E15" s="57"/>
    </row>
    <row r="16" spans="1:254" ht="18" customHeight="1">
      <c r="A16" s="68" t="s">
        <v>17</v>
      </c>
      <c r="B16" s="69">
        <v>1617</v>
      </c>
      <c r="C16" s="69">
        <v>158</v>
      </c>
      <c r="D16" s="70">
        <f t="shared" si="0"/>
        <v>1775</v>
      </c>
      <c r="E16" s="57"/>
    </row>
    <row r="17" spans="1:254" ht="18" customHeight="1">
      <c r="A17" s="68" t="s">
        <v>19</v>
      </c>
      <c r="B17" s="69">
        <v>30</v>
      </c>
      <c r="C17" s="69">
        <v>50</v>
      </c>
      <c r="D17" s="70">
        <f t="shared" si="0"/>
        <v>80</v>
      </c>
      <c r="E17" s="57"/>
    </row>
    <row r="18" spans="1:254" ht="18" customHeight="1">
      <c r="A18" s="68" t="s">
        <v>145</v>
      </c>
      <c r="B18" s="69">
        <v>542</v>
      </c>
      <c r="C18" s="69">
        <v>592</v>
      </c>
      <c r="D18" s="70">
        <f t="shared" si="0"/>
        <v>1134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11</v>
      </c>
      <c r="C20" s="72">
        <v>8</v>
      </c>
      <c r="D20" s="70">
        <f>B20+C20</f>
        <v>19</v>
      </c>
      <c r="E20" s="57"/>
    </row>
    <row r="21" spans="1:254" ht="18" customHeight="1">
      <c r="A21" s="68" t="s">
        <v>22</v>
      </c>
      <c r="B21" s="69">
        <v>3049</v>
      </c>
      <c r="C21" s="69">
        <v>160</v>
      </c>
      <c r="D21" s="70">
        <f>B21+C21</f>
        <v>3209</v>
      </c>
      <c r="E21" s="57"/>
    </row>
    <row r="22" spans="1:254" ht="18" customHeight="1" thickBot="1">
      <c r="A22" s="102" t="s">
        <v>81</v>
      </c>
      <c r="B22" s="86">
        <v>12770</v>
      </c>
      <c r="C22" s="86">
        <v>2924</v>
      </c>
      <c r="D22" s="103">
        <f>B22+C22</f>
        <v>15694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28849</v>
      </c>
      <c r="C24" s="78">
        <f>SUM(C25:C32)</f>
        <v>91904</v>
      </c>
      <c r="D24" s="79">
        <f t="shared" ref="D24:D29" si="1">B24+C24</f>
        <v>120753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80</v>
      </c>
      <c r="C25" s="69">
        <v>15</v>
      </c>
      <c r="D25" s="70">
        <f t="shared" si="1"/>
        <v>95</v>
      </c>
      <c r="E25" s="57"/>
    </row>
    <row r="26" spans="1:254" ht="18" customHeight="1">
      <c r="A26" s="68" t="s">
        <v>121</v>
      </c>
      <c r="B26" s="69">
        <v>1163</v>
      </c>
      <c r="C26" s="69">
        <v>262</v>
      </c>
      <c r="D26" s="70">
        <f t="shared" si="1"/>
        <v>1425</v>
      </c>
      <c r="E26" s="57"/>
    </row>
    <row r="27" spans="1:254" ht="18" customHeight="1">
      <c r="A27" s="68" t="s">
        <v>78</v>
      </c>
      <c r="B27" s="69">
        <v>440</v>
      </c>
      <c r="C27" s="69">
        <v>408</v>
      </c>
      <c r="D27" s="70">
        <f t="shared" si="1"/>
        <v>848</v>
      </c>
      <c r="E27" s="57"/>
    </row>
    <row r="28" spans="1:254" ht="18" customHeight="1">
      <c r="A28" s="68" t="s">
        <v>146</v>
      </c>
      <c r="B28" s="69">
        <v>10681</v>
      </c>
      <c r="C28" s="69">
        <v>54298</v>
      </c>
      <c r="D28" s="70">
        <f t="shared" si="1"/>
        <v>64979</v>
      </c>
      <c r="E28" s="57"/>
    </row>
    <row r="29" spans="1:254" ht="18" customHeight="1">
      <c r="A29" s="68" t="s">
        <v>20</v>
      </c>
      <c r="B29" s="69">
        <v>249</v>
      </c>
      <c r="C29" s="69">
        <v>232</v>
      </c>
      <c r="D29" s="70">
        <f t="shared" si="1"/>
        <v>481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5988</v>
      </c>
      <c r="C31" s="72">
        <v>21208</v>
      </c>
      <c r="D31" s="70">
        <f>B31+C31</f>
        <v>27196</v>
      </c>
      <c r="E31" s="57"/>
    </row>
    <row r="32" spans="1:254" ht="18" customHeight="1" thickBot="1">
      <c r="A32" s="102" t="s">
        <v>88</v>
      </c>
      <c r="B32" s="86">
        <v>10248</v>
      </c>
      <c r="C32" s="86">
        <v>15481</v>
      </c>
      <c r="D32" s="70">
        <f>B32+C32</f>
        <v>25729</v>
      </c>
      <c r="E32" s="57"/>
    </row>
    <row r="33" spans="1:254" ht="24" customHeight="1" thickTop="1" thickBot="1">
      <c r="A33" s="80" t="s">
        <v>29</v>
      </c>
      <c r="B33" s="62">
        <v>3422</v>
      </c>
      <c r="C33" s="82">
        <v>2711</v>
      </c>
      <c r="D33" s="88">
        <f>B33+C33</f>
        <v>6133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7769</v>
      </c>
      <c r="C35" s="78">
        <v>2733</v>
      </c>
      <c r="D35" s="81">
        <f>B35+C35</f>
        <v>10502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16289</v>
      </c>
      <c r="C36" s="88">
        <f>SUM(C37:C38)</f>
        <v>3846</v>
      </c>
      <c r="D36" s="79">
        <f>B36+C36</f>
        <v>20135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12690</v>
      </c>
      <c r="C37" s="69">
        <v>3145</v>
      </c>
      <c r="D37" s="70">
        <f>B37+C37</f>
        <v>15835</v>
      </c>
      <c r="E37" s="57"/>
    </row>
    <row r="38" spans="1:254" ht="18" customHeight="1" thickBot="1">
      <c r="A38" s="68" t="s">
        <v>34</v>
      </c>
      <c r="B38" s="71">
        <v>3599</v>
      </c>
      <c r="C38" s="71">
        <v>701</v>
      </c>
      <c r="D38" s="73">
        <f>B38+C38</f>
        <v>4300</v>
      </c>
      <c r="E38" s="57"/>
    </row>
    <row r="39" spans="1:254" ht="16.5" thickTop="1">
      <c r="A39" s="195" t="s">
        <v>137</v>
      </c>
      <c r="B39" s="195"/>
      <c r="C39" s="195"/>
      <c r="D39" s="195"/>
      <c r="E39" s="57"/>
    </row>
    <row r="40" spans="1:254" ht="15.75">
      <c r="A40" s="57"/>
      <c r="B40" s="57"/>
      <c r="C40" s="57"/>
      <c r="D40" s="57"/>
      <c r="E40" s="57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</sheetData>
  <sheetProtection sheet="1" objects="1" scenarios="1"/>
  <mergeCells count="1">
    <mergeCell ref="A39:D39"/>
  </mergeCells>
  <pageMargins left="0.75" right="0.75" top="1" bottom="1" header="0.5" footer="0.5"/>
  <pageSetup paperSize="9" scale="91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49"/>
  <sheetViews>
    <sheetView view="pageBreakPreview" topLeftCell="A22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147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91516</v>
      </c>
      <c r="C7" s="62">
        <f>SUM(C8+C24+C33+C35+C36)</f>
        <v>114969</v>
      </c>
      <c r="D7" s="62">
        <f>SUM(D8+D24+D33+D35+D36)</f>
        <v>206485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34453</v>
      </c>
      <c r="C8" s="66">
        <f>SUM(C9:C22)</f>
        <v>13774</v>
      </c>
      <c r="D8" s="67">
        <f t="shared" ref="D8:D18" si="0">B8+C8</f>
        <v>48227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3226</v>
      </c>
      <c r="C9" s="69">
        <v>1359</v>
      </c>
      <c r="D9" s="70">
        <f t="shared" si="0"/>
        <v>4585</v>
      </c>
      <c r="E9" s="57"/>
    </row>
    <row r="10" spans="1:254" ht="18" customHeight="1">
      <c r="A10" s="68" t="s">
        <v>136</v>
      </c>
      <c r="B10" s="69">
        <v>1633</v>
      </c>
      <c r="C10" s="69">
        <v>1209</v>
      </c>
      <c r="D10" s="70">
        <f t="shared" si="0"/>
        <v>2842</v>
      </c>
      <c r="E10" s="57"/>
    </row>
    <row r="11" spans="1:254" ht="18" customHeight="1">
      <c r="A11" s="68" t="s">
        <v>78</v>
      </c>
      <c r="B11" s="69">
        <v>272</v>
      </c>
      <c r="C11" s="69">
        <v>345</v>
      </c>
      <c r="D11" s="70">
        <f t="shared" si="0"/>
        <v>617</v>
      </c>
      <c r="E11" s="57"/>
    </row>
    <row r="12" spans="1:254" ht="18" customHeight="1">
      <c r="A12" s="68" t="s">
        <v>115</v>
      </c>
      <c r="B12" s="69">
        <v>8002</v>
      </c>
      <c r="C12" s="69">
        <v>2179</v>
      </c>
      <c r="D12" s="70">
        <f t="shared" si="0"/>
        <v>10181</v>
      </c>
      <c r="E12" s="57"/>
    </row>
    <row r="13" spans="1:254" ht="18" customHeight="1">
      <c r="A13" s="68" t="s">
        <v>122</v>
      </c>
      <c r="B13" s="69">
        <v>848</v>
      </c>
      <c r="C13" s="69">
        <v>794</v>
      </c>
      <c r="D13" s="70">
        <f t="shared" si="0"/>
        <v>1642</v>
      </c>
      <c r="E13" s="57"/>
    </row>
    <row r="14" spans="1:254" ht="18" customHeight="1">
      <c r="A14" s="68" t="s">
        <v>74</v>
      </c>
      <c r="B14" s="69">
        <v>2421</v>
      </c>
      <c r="C14" s="69">
        <v>3973</v>
      </c>
      <c r="D14" s="70">
        <f t="shared" si="0"/>
        <v>6394</v>
      </c>
      <c r="E14" s="57"/>
    </row>
    <row r="15" spans="1:254" ht="18" customHeight="1">
      <c r="A15" s="68" t="s">
        <v>124</v>
      </c>
      <c r="B15" s="69">
        <v>74</v>
      </c>
      <c r="C15" s="69">
        <v>25</v>
      </c>
      <c r="D15" s="70">
        <f t="shared" si="0"/>
        <v>99</v>
      </c>
      <c r="E15" s="57"/>
    </row>
    <row r="16" spans="1:254" ht="18" customHeight="1">
      <c r="A16" s="68" t="s">
        <v>17</v>
      </c>
      <c r="B16" s="69">
        <v>1610</v>
      </c>
      <c r="C16" s="69">
        <v>159</v>
      </c>
      <c r="D16" s="70">
        <f t="shared" si="0"/>
        <v>1769</v>
      </c>
      <c r="E16" s="57"/>
    </row>
    <row r="17" spans="1:254" ht="18" customHeight="1">
      <c r="A17" s="68" t="s">
        <v>19</v>
      </c>
      <c r="B17" s="69">
        <v>17</v>
      </c>
      <c r="C17" s="69">
        <v>23</v>
      </c>
      <c r="D17" s="70">
        <f t="shared" si="0"/>
        <v>40</v>
      </c>
      <c r="E17" s="57"/>
    </row>
    <row r="18" spans="1:254" ht="18" customHeight="1">
      <c r="A18" s="68" t="s">
        <v>145</v>
      </c>
      <c r="B18" s="69">
        <v>558</v>
      </c>
      <c r="C18" s="69">
        <v>588</v>
      </c>
      <c r="D18" s="70">
        <f t="shared" si="0"/>
        <v>1146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11</v>
      </c>
      <c r="C20" s="72">
        <v>8</v>
      </c>
      <c r="D20" s="70">
        <f>B20+C20</f>
        <v>19</v>
      </c>
      <c r="E20" s="57"/>
    </row>
    <row r="21" spans="1:254" ht="18" customHeight="1">
      <c r="A21" s="68" t="s">
        <v>22</v>
      </c>
      <c r="B21" s="69">
        <v>3046</v>
      </c>
      <c r="C21" s="69">
        <v>162</v>
      </c>
      <c r="D21" s="70">
        <f>B21+C21</f>
        <v>3208</v>
      </c>
      <c r="E21" s="57"/>
    </row>
    <row r="22" spans="1:254" ht="18" customHeight="1" thickBot="1">
      <c r="A22" s="102" t="s">
        <v>81</v>
      </c>
      <c r="B22" s="86">
        <v>12735</v>
      </c>
      <c r="C22" s="86">
        <v>2950</v>
      </c>
      <c r="D22" s="103">
        <f>B22+C22</f>
        <v>15685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29269</v>
      </c>
      <c r="C24" s="78">
        <f>SUM(C25:C32)</f>
        <v>91959</v>
      </c>
      <c r="D24" s="79">
        <f t="shared" ref="D24:D29" si="1">B24+C24</f>
        <v>121228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80</v>
      </c>
      <c r="C25" s="69">
        <v>15</v>
      </c>
      <c r="D25" s="70">
        <f t="shared" si="1"/>
        <v>95</v>
      </c>
      <c r="E25" s="57"/>
    </row>
    <row r="26" spans="1:254" ht="18" customHeight="1">
      <c r="A26" s="68" t="s">
        <v>121</v>
      </c>
      <c r="B26" s="69">
        <v>1199</v>
      </c>
      <c r="C26" s="69">
        <v>271</v>
      </c>
      <c r="D26" s="70">
        <f t="shared" si="1"/>
        <v>1470</v>
      </c>
      <c r="E26" s="57"/>
    </row>
    <row r="27" spans="1:254" ht="18" customHeight="1">
      <c r="A27" s="68" t="s">
        <v>78</v>
      </c>
      <c r="B27" s="69">
        <v>423</v>
      </c>
      <c r="C27" s="69">
        <v>309</v>
      </c>
      <c r="D27" s="70">
        <f t="shared" si="1"/>
        <v>732</v>
      </c>
      <c r="E27" s="57"/>
    </row>
    <row r="28" spans="1:254" ht="18" customHeight="1">
      <c r="A28" s="68" t="s">
        <v>146</v>
      </c>
      <c r="B28" s="69">
        <v>11318</v>
      </c>
      <c r="C28" s="69">
        <v>54869</v>
      </c>
      <c r="D28" s="70">
        <f t="shared" si="1"/>
        <v>66187</v>
      </c>
      <c r="E28" s="57"/>
    </row>
    <row r="29" spans="1:254" ht="18" customHeight="1">
      <c r="A29" s="68" t="s">
        <v>20</v>
      </c>
      <c r="B29" s="69">
        <v>257</v>
      </c>
      <c r="C29" s="69">
        <v>231</v>
      </c>
      <c r="D29" s="70">
        <f t="shared" si="1"/>
        <v>488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5958</v>
      </c>
      <c r="C31" s="72">
        <v>21041</v>
      </c>
      <c r="D31" s="70">
        <f>B31+C31</f>
        <v>26999</v>
      </c>
      <c r="E31" s="57"/>
    </row>
    <row r="32" spans="1:254" ht="18" customHeight="1" thickBot="1">
      <c r="A32" s="102" t="s">
        <v>88</v>
      </c>
      <c r="B32" s="86">
        <v>10034</v>
      </c>
      <c r="C32" s="86">
        <v>15223</v>
      </c>
      <c r="D32" s="70">
        <f>B32+C32</f>
        <v>25257</v>
      </c>
      <c r="E32" s="57"/>
    </row>
    <row r="33" spans="1:254" ht="24" customHeight="1" thickTop="1" thickBot="1">
      <c r="A33" s="80" t="s">
        <v>29</v>
      </c>
      <c r="B33" s="62">
        <v>3416</v>
      </c>
      <c r="C33" s="82">
        <v>2683</v>
      </c>
      <c r="D33" s="88">
        <f>B33+C33</f>
        <v>6099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8080</v>
      </c>
      <c r="C35" s="78">
        <v>2745</v>
      </c>
      <c r="D35" s="81">
        <f>B35+C35</f>
        <v>10825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16298</v>
      </c>
      <c r="C36" s="88">
        <f>SUM(C37:C38)</f>
        <v>3808</v>
      </c>
      <c r="D36" s="79">
        <f>B36+C36</f>
        <v>20106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12647</v>
      </c>
      <c r="C37" s="69">
        <v>3111</v>
      </c>
      <c r="D37" s="70">
        <f>B37+C37</f>
        <v>15758</v>
      </c>
      <c r="E37" s="57"/>
    </row>
    <row r="38" spans="1:254" ht="18" customHeight="1" thickBot="1">
      <c r="A38" s="68" t="s">
        <v>34</v>
      </c>
      <c r="B38" s="71">
        <v>3651</v>
      </c>
      <c r="C38" s="71">
        <v>697</v>
      </c>
      <c r="D38" s="73">
        <f>B38+C38</f>
        <v>4348</v>
      </c>
      <c r="E38" s="57"/>
    </row>
    <row r="39" spans="1:254" s="132" customFormat="1" ht="16.5" thickTop="1">
      <c r="A39" s="195" t="s">
        <v>137</v>
      </c>
      <c r="B39" s="195"/>
      <c r="C39" s="195"/>
      <c r="D39" s="195"/>
      <c r="E39" s="131"/>
    </row>
    <row r="40" spans="1:254" ht="15.75">
      <c r="A40" s="57"/>
      <c r="B40" s="57"/>
      <c r="C40" s="57"/>
      <c r="D40" s="57"/>
      <c r="E40" s="57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</sheetData>
  <sheetProtection sheet="1" objects="1" scenarios="1"/>
  <mergeCells count="1">
    <mergeCell ref="A39:D39"/>
  </mergeCells>
  <pageMargins left="0.75" right="0.75" top="1" bottom="1" header="0.5" footer="0.5"/>
  <pageSetup paperSize="9" scale="91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2"/>
  <sheetViews>
    <sheetView view="pageBreakPreview" topLeftCell="A22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94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SUM(B8+B26+B33+B34+B39)</f>
        <v>98283</v>
      </c>
      <c r="C7" s="62">
        <f>SUM(C8+C26+C33+C34+C39)</f>
        <v>102223</v>
      </c>
      <c r="D7" s="62">
        <f>SUM(D8+D26+D33+D34+D39)</f>
        <v>200506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SUM(B9:B24)</f>
        <v>36285</v>
      </c>
      <c r="C8" s="66">
        <f>SUM(C9:C24)</f>
        <v>12387</v>
      </c>
      <c r="D8" s="67">
        <f t="shared" ref="D8:D21" si="0">B8+C8</f>
        <v>48672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73</v>
      </c>
      <c r="B9" s="69">
        <v>2442</v>
      </c>
      <c r="C9" s="69">
        <v>858</v>
      </c>
      <c r="D9" s="70">
        <f t="shared" si="0"/>
        <v>3300</v>
      </c>
      <c r="E9" s="57"/>
    </row>
    <row r="10" spans="1:254" ht="18" customHeight="1">
      <c r="A10" s="68" t="s">
        <v>74</v>
      </c>
      <c r="B10" s="69">
        <v>2386</v>
      </c>
      <c r="C10" s="69">
        <v>3273</v>
      </c>
      <c r="D10" s="70">
        <f t="shared" si="0"/>
        <v>5659</v>
      </c>
      <c r="E10" s="57"/>
    </row>
    <row r="11" spans="1:254" ht="18" customHeight="1">
      <c r="A11" s="68" t="s">
        <v>75</v>
      </c>
      <c r="B11" s="69">
        <v>5514</v>
      </c>
      <c r="C11" s="69">
        <v>1408</v>
      </c>
      <c r="D11" s="70">
        <f t="shared" si="0"/>
        <v>6922</v>
      </c>
      <c r="E11" s="57"/>
    </row>
    <row r="12" spans="1:254" ht="18" customHeight="1">
      <c r="A12" s="68" t="s">
        <v>76</v>
      </c>
      <c r="B12" s="69">
        <v>1759</v>
      </c>
      <c r="C12" s="69">
        <v>1030</v>
      </c>
      <c r="D12" s="70">
        <f t="shared" si="0"/>
        <v>2789</v>
      </c>
      <c r="E12" s="57"/>
    </row>
    <row r="13" spans="1:254" ht="18" customHeight="1">
      <c r="A13" s="68" t="s">
        <v>77</v>
      </c>
      <c r="B13" s="69">
        <v>449</v>
      </c>
      <c r="C13" s="69">
        <v>252</v>
      </c>
      <c r="D13" s="70">
        <f t="shared" si="0"/>
        <v>701</v>
      </c>
      <c r="E13" s="57"/>
    </row>
    <row r="14" spans="1:254" ht="18" customHeight="1">
      <c r="A14" s="68" t="s">
        <v>78</v>
      </c>
      <c r="B14" s="69">
        <v>285</v>
      </c>
      <c r="C14" s="69">
        <v>341</v>
      </c>
      <c r="D14" s="70">
        <f t="shared" si="0"/>
        <v>626</v>
      </c>
      <c r="E14" s="57"/>
    </row>
    <row r="15" spans="1:254" ht="18" customHeight="1">
      <c r="A15" s="68" t="s">
        <v>79</v>
      </c>
      <c r="B15" s="69">
        <v>9099</v>
      </c>
      <c r="C15" s="69">
        <v>1311</v>
      </c>
      <c r="D15" s="70">
        <f t="shared" si="0"/>
        <v>10410</v>
      </c>
      <c r="E15" s="57"/>
    </row>
    <row r="16" spans="1:254" ht="18" customHeight="1">
      <c r="A16" s="68" t="s">
        <v>80</v>
      </c>
      <c r="B16" s="69">
        <v>351</v>
      </c>
      <c r="C16" s="69">
        <v>409</v>
      </c>
      <c r="D16" s="70">
        <f t="shared" si="0"/>
        <v>760</v>
      </c>
      <c r="E16" s="57"/>
    </row>
    <row r="17" spans="1:254" ht="18" customHeight="1">
      <c r="A17" s="68" t="s">
        <v>81</v>
      </c>
      <c r="B17" s="69">
        <v>9702</v>
      </c>
      <c r="C17" s="69">
        <v>2492</v>
      </c>
      <c r="D17" s="70">
        <f t="shared" si="0"/>
        <v>12194</v>
      </c>
      <c r="E17" s="57"/>
    </row>
    <row r="18" spans="1:254" ht="18" customHeight="1">
      <c r="A18" s="68" t="s">
        <v>22</v>
      </c>
      <c r="B18" s="69">
        <v>2145</v>
      </c>
      <c r="C18" s="69">
        <v>100</v>
      </c>
      <c r="D18" s="70">
        <f t="shared" si="0"/>
        <v>2245</v>
      </c>
      <c r="E18" s="57"/>
    </row>
    <row r="19" spans="1:254" ht="18" customHeight="1">
      <c r="A19" s="68" t="s">
        <v>17</v>
      </c>
      <c r="B19" s="71">
        <v>1338</v>
      </c>
      <c r="C19" s="71">
        <v>119</v>
      </c>
      <c r="D19" s="69">
        <f t="shared" si="0"/>
        <v>1457</v>
      </c>
      <c r="E19" s="57"/>
    </row>
    <row r="20" spans="1:254" ht="18" customHeight="1">
      <c r="A20" s="68" t="s">
        <v>82</v>
      </c>
      <c r="B20" s="71">
        <v>13</v>
      </c>
      <c r="C20" s="71">
        <v>12</v>
      </c>
      <c r="D20" s="69">
        <f t="shared" si="0"/>
        <v>25</v>
      </c>
      <c r="E20" s="57"/>
    </row>
    <row r="21" spans="1:254" ht="18" customHeight="1">
      <c r="A21" s="68" t="s">
        <v>83</v>
      </c>
      <c r="B21" s="71">
        <v>47</v>
      </c>
      <c r="C21" s="71">
        <v>11</v>
      </c>
      <c r="D21" s="72">
        <f t="shared" si="0"/>
        <v>58</v>
      </c>
      <c r="E21" s="57"/>
    </row>
    <row r="22" spans="1:254" ht="18" customHeight="1">
      <c r="A22" s="68" t="s">
        <v>84</v>
      </c>
      <c r="B22" s="71"/>
      <c r="C22" s="71"/>
      <c r="D22" s="73"/>
      <c r="E22" s="57"/>
    </row>
    <row r="23" spans="1:254" ht="18" customHeight="1">
      <c r="A23" s="68" t="s">
        <v>85</v>
      </c>
      <c r="B23" s="72">
        <v>11</v>
      </c>
      <c r="C23" s="72">
        <v>12</v>
      </c>
      <c r="D23" s="70">
        <f>B23+C23</f>
        <v>23</v>
      </c>
      <c r="E23" s="57"/>
    </row>
    <row r="24" spans="1:254" ht="18" customHeight="1">
      <c r="A24" s="68" t="s">
        <v>20</v>
      </c>
      <c r="B24" s="69">
        <v>744</v>
      </c>
      <c r="C24" s="69">
        <v>759</v>
      </c>
      <c r="D24" s="70">
        <f>B24+C24</f>
        <v>1503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74" t="s">
        <v>86</v>
      </c>
      <c r="B25" s="75"/>
      <c r="C25" s="76"/>
      <c r="D25" s="73"/>
      <c r="E25" s="57"/>
    </row>
    <row r="26" spans="1:254" ht="18" customHeight="1">
      <c r="A26" s="64" t="s">
        <v>87</v>
      </c>
      <c r="B26" s="77">
        <f>SUM(B27:B32)</f>
        <v>13184</v>
      </c>
      <c r="C26" s="78">
        <f>SUM(C27:C32)</f>
        <v>47906</v>
      </c>
      <c r="D26" s="79">
        <f t="shared" ref="D26:D32" si="1">B26+C26</f>
        <v>61090</v>
      </c>
      <c r="E26" s="57"/>
    </row>
    <row r="27" spans="1:254" ht="18" customHeight="1">
      <c r="A27" s="68" t="s">
        <v>73</v>
      </c>
      <c r="B27" s="69">
        <v>1872</v>
      </c>
      <c r="C27" s="69">
        <v>115</v>
      </c>
      <c r="D27" s="70">
        <f t="shared" si="1"/>
        <v>1987</v>
      </c>
      <c r="E27" s="57"/>
    </row>
    <row r="28" spans="1:254" ht="18" customHeight="1">
      <c r="A28" s="68" t="s">
        <v>74</v>
      </c>
      <c r="B28" s="69">
        <v>9602</v>
      </c>
      <c r="C28" s="69">
        <v>46516</v>
      </c>
      <c r="D28" s="70">
        <f t="shared" si="1"/>
        <v>56118</v>
      </c>
      <c r="E28" s="57"/>
    </row>
    <row r="29" spans="1:254" ht="18" customHeight="1">
      <c r="A29" s="68" t="s">
        <v>75</v>
      </c>
      <c r="B29" s="69">
        <v>90</v>
      </c>
      <c r="C29" s="69">
        <v>21</v>
      </c>
      <c r="D29" s="70">
        <f t="shared" si="1"/>
        <v>111</v>
      </c>
      <c r="E29" s="57"/>
    </row>
    <row r="30" spans="1:254" ht="18" customHeight="1">
      <c r="A30" s="68" t="s">
        <v>77</v>
      </c>
      <c r="B30" s="69">
        <v>71</v>
      </c>
      <c r="C30" s="69">
        <v>62</v>
      </c>
      <c r="D30" s="70">
        <f t="shared" si="1"/>
        <v>133</v>
      </c>
      <c r="E30" s="57"/>
    </row>
    <row r="31" spans="1:254" ht="18" customHeight="1">
      <c r="A31" s="68" t="s">
        <v>78</v>
      </c>
      <c r="B31" s="69">
        <v>1310</v>
      </c>
      <c r="C31" s="69">
        <v>983</v>
      </c>
      <c r="D31" s="70">
        <f t="shared" si="1"/>
        <v>2293</v>
      </c>
      <c r="E31" s="57"/>
    </row>
    <row r="32" spans="1:254" ht="18" customHeight="1">
      <c r="A32" s="68" t="s">
        <v>20</v>
      </c>
      <c r="B32" s="69">
        <v>239</v>
      </c>
      <c r="C32" s="69">
        <v>209</v>
      </c>
      <c r="D32" s="69">
        <f t="shared" si="1"/>
        <v>448</v>
      </c>
      <c r="E32" s="57"/>
    </row>
    <row r="33" spans="1:254" ht="18" customHeight="1" thickBot="1">
      <c r="A33" s="80" t="s">
        <v>29</v>
      </c>
      <c r="B33" s="81">
        <v>5075</v>
      </c>
      <c r="C33" s="82">
        <v>2699</v>
      </c>
      <c r="D33" s="81">
        <f>B33+C33</f>
        <v>7774</v>
      </c>
      <c r="E33" s="57"/>
    </row>
    <row r="34" spans="1:254" ht="24" customHeight="1" thickTop="1">
      <c r="A34" s="83" t="s">
        <v>30</v>
      </c>
      <c r="B34" s="65">
        <f>SUM(B35:B38)</f>
        <v>22174</v>
      </c>
      <c r="C34" s="78">
        <f>SUM(C35:C38)</f>
        <v>34687</v>
      </c>
      <c r="D34" s="65">
        <f>SUM(D35:D38)</f>
        <v>56861</v>
      </c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>
      <c r="A35" s="68" t="s">
        <v>88</v>
      </c>
      <c r="B35" s="69">
        <v>9359</v>
      </c>
      <c r="C35" s="69">
        <v>13885</v>
      </c>
      <c r="D35" s="70">
        <f>B35+C35</f>
        <v>23244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18" customHeight="1">
      <c r="A36" s="84" t="s">
        <v>89</v>
      </c>
      <c r="B36" s="76"/>
      <c r="C36" s="76"/>
      <c r="D36" s="85"/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24" customHeight="1">
      <c r="A37" s="68" t="s">
        <v>90</v>
      </c>
      <c r="B37" s="72">
        <v>5437</v>
      </c>
      <c r="C37" s="72">
        <v>19318</v>
      </c>
      <c r="D37" s="70">
        <f>B37+C37</f>
        <v>24755</v>
      </c>
      <c r="E37" s="54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</row>
    <row r="38" spans="1:254" ht="18" customHeight="1" thickBot="1">
      <c r="A38" s="68" t="s">
        <v>91</v>
      </c>
      <c r="B38" s="72">
        <v>7378</v>
      </c>
      <c r="C38" s="76">
        <v>1484</v>
      </c>
      <c r="D38" s="86">
        <f>B38+C38</f>
        <v>8862</v>
      </c>
      <c r="E38" s="57"/>
    </row>
    <row r="39" spans="1:254" ht="18" customHeight="1" thickTop="1">
      <c r="A39" s="87" t="s">
        <v>32</v>
      </c>
      <c r="B39" s="65">
        <f>SUM(B40:B41)</f>
        <v>21565</v>
      </c>
      <c r="C39" s="88">
        <f>SUM(C40:C41)</f>
        <v>4544</v>
      </c>
      <c r="D39" s="79">
        <f>B39+C39</f>
        <v>26109</v>
      </c>
      <c r="E39" s="57"/>
    </row>
    <row r="40" spans="1:254" ht="18" customHeight="1">
      <c r="A40" s="68" t="s">
        <v>33</v>
      </c>
      <c r="B40" s="69">
        <v>13881</v>
      </c>
      <c r="C40" s="69">
        <v>2643</v>
      </c>
      <c r="D40" s="70">
        <f>B40+C40</f>
        <v>16524</v>
      </c>
      <c r="E40" s="57"/>
    </row>
    <row r="41" spans="1:254" ht="15.75">
      <c r="A41" s="89" t="s">
        <v>34</v>
      </c>
      <c r="B41" s="69">
        <v>7684</v>
      </c>
      <c r="C41" s="69">
        <v>1901</v>
      </c>
      <c r="D41" s="70">
        <f>B41+C41</f>
        <v>9585</v>
      </c>
      <c r="E41" s="57"/>
    </row>
    <row r="42" spans="1:254" s="50" customFormat="1" ht="15.75">
      <c r="A42" s="56"/>
      <c r="B42" s="56"/>
      <c r="C42" s="56"/>
      <c r="D42" s="90"/>
      <c r="E42" s="56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  <row r="52" spans="1:5" ht="15.75">
      <c r="A52" s="57"/>
      <c r="B52" s="57"/>
      <c r="C52" s="57"/>
      <c r="D52" s="57"/>
      <c r="E52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148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90661</v>
      </c>
      <c r="C7" s="62">
        <f>SUM(C8+C24+C33+C35+C36)</f>
        <v>114973</v>
      </c>
      <c r="D7" s="62">
        <f>SUM(D8+D24+D33+D35+D36)</f>
        <v>205634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34362</v>
      </c>
      <c r="C8" s="66">
        <f>SUM(C9:C22)</f>
        <v>13814</v>
      </c>
      <c r="D8" s="67">
        <f t="shared" ref="D8:D18" si="0">B8+C8</f>
        <v>48176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3145</v>
      </c>
      <c r="C9" s="69">
        <v>1414</v>
      </c>
      <c r="D9" s="70">
        <f t="shared" si="0"/>
        <v>4559</v>
      </c>
      <c r="E9" s="57"/>
    </row>
    <row r="10" spans="1:254" ht="18" customHeight="1">
      <c r="A10" s="68" t="s">
        <v>121</v>
      </c>
      <c r="B10" s="69">
        <v>1634</v>
      </c>
      <c r="C10" s="69">
        <v>1222</v>
      </c>
      <c r="D10" s="70">
        <f t="shared" si="0"/>
        <v>2856</v>
      </c>
      <c r="E10" s="57"/>
    </row>
    <row r="11" spans="1:254" ht="18" customHeight="1">
      <c r="A11" s="68" t="s">
        <v>78</v>
      </c>
      <c r="B11" s="69">
        <v>278</v>
      </c>
      <c r="C11" s="69">
        <v>372</v>
      </c>
      <c r="D11" s="70">
        <f t="shared" si="0"/>
        <v>650</v>
      </c>
      <c r="E11" s="57"/>
    </row>
    <row r="12" spans="1:254" ht="18" customHeight="1">
      <c r="A12" s="68" t="s">
        <v>115</v>
      </c>
      <c r="B12" s="69">
        <v>7894</v>
      </c>
      <c r="C12" s="69">
        <v>2182</v>
      </c>
      <c r="D12" s="70">
        <f t="shared" si="0"/>
        <v>10076</v>
      </c>
      <c r="E12" s="57"/>
    </row>
    <row r="13" spans="1:254" ht="18" customHeight="1">
      <c r="A13" s="68" t="s">
        <v>122</v>
      </c>
      <c r="B13" s="69">
        <v>868</v>
      </c>
      <c r="C13" s="69">
        <v>789</v>
      </c>
      <c r="D13" s="70">
        <f t="shared" si="0"/>
        <v>1657</v>
      </c>
      <c r="E13" s="57"/>
    </row>
    <row r="14" spans="1:254" ht="18" customHeight="1">
      <c r="A14" s="68" t="s">
        <v>123</v>
      </c>
      <c r="B14" s="69">
        <v>2442</v>
      </c>
      <c r="C14" s="69">
        <v>3997</v>
      </c>
      <c r="D14" s="70">
        <f t="shared" si="0"/>
        <v>6439</v>
      </c>
      <c r="E14" s="57"/>
    </row>
    <row r="15" spans="1:254" ht="18" customHeight="1">
      <c r="A15" s="68" t="s">
        <v>83</v>
      </c>
      <c r="B15" s="69">
        <v>72</v>
      </c>
      <c r="C15" s="69">
        <v>26</v>
      </c>
      <c r="D15" s="70">
        <f t="shared" si="0"/>
        <v>98</v>
      </c>
      <c r="E15" s="57"/>
    </row>
    <row r="16" spans="1:254" ht="18" customHeight="1">
      <c r="A16" s="68" t="s">
        <v>17</v>
      </c>
      <c r="B16" s="69">
        <v>1601</v>
      </c>
      <c r="C16" s="69">
        <v>159</v>
      </c>
      <c r="D16" s="70">
        <f t="shared" si="0"/>
        <v>1760</v>
      </c>
      <c r="E16" s="57"/>
    </row>
    <row r="17" spans="1:254" ht="18" customHeight="1">
      <c r="A17" s="68" t="s">
        <v>19</v>
      </c>
      <c r="B17" s="69">
        <v>14</v>
      </c>
      <c r="C17" s="69">
        <v>20</v>
      </c>
      <c r="D17" s="70">
        <f t="shared" si="0"/>
        <v>34</v>
      </c>
      <c r="E17" s="57"/>
    </row>
    <row r="18" spans="1:254" ht="18" customHeight="1">
      <c r="A18" s="68" t="s">
        <v>20</v>
      </c>
      <c r="B18" s="69">
        <v>566</v>
      </c>
      <c r="C18" s="69">
        <v>569</v>
      </c>
      <c r="D18" s="70">
        <f t="shared" si="0"/>
        <v>1135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11</v>
      </c>
      <c r="C20" s="72">
        <v>7</v>
      </c>
      <c r="D20" s="70">
        <f>B20+C20</f>
        <v>18</v>
      </c>
      <c r="E20" s="57"/>
    </row>
    <row r="21" spans="1:254" ht="18" customHeight="1">
      <c r="A21" s="68" t="s">
        <v>22</v>
      </c>
      <c r="B21" s="69">
        <v>3074</v>
      </c>
      <c r="C21" s="69">
        <v>171</v>
      </c>
      <c r="D21" s="70">
        <f>B21+C21</f>
        <v>3245</v>
      </c>
      <c r="E21" s="57"/>
    </row>
    <row r="22" spans="1:254" ht="18" customHeight="1" thickBot="1">
      <c r="A22" s="102" t="s">
        <v>81</v>
      </c>
      <c r="B22" s="86">
        <v>12763</v>
      </c>
      <c r="C22" s="86">
        <v>2886</v>
      </c>
      <c r="D22" s="103">
        <f>B22+C22</f>
        <v>15649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29097</v>
      </c>
      <c r="C24" s="78">
        <f>SUM(C25:C32)</f>
        <v>92002</v>
      </c>
      <c r="D24" s="79">
        <f t="shared" ref="D24:D29" si="1">B24+C24</f>
        <v>121099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80</v>
      </c>
      <c r="C25" s="69">
        <v>15</v>
      </c>
      <c r="D25" s="70">
        <f t="shared" si="1"/>
        <v>95</v>
      </c>
      <c r="E25" s="57"/>
    </row>
    <row r="26" spans="1:254" ht="18" customHeight="1">
      <c r="A26" s="68" t="s">
        <v>121</v>
      </c>
      <c r="B26" s="69">
        <v>1420</v>
      </c>
      <c r="C26" s="69">
        <v>306</v>
      </c>
      <c r="D26" s="70">
        <f t="shared" si="1"/>
        <v>1726</v>
      </c>
      <c r="E26" s="57"/>
    </row>
    <row r="27" spans="1:254" ht="18" customHeight="1">
      <c r="A27" s="68" t="s">
        <v>78</v>
      </c>
      <c r="B27" s="69">
        <v>443</v>
      </c>
      <c r="C27" s="69">
        <v>381</v>
      </c>
      <c r="D27" s="70">
        <f t="shared" si="1"/>
        <v>824</v>
      </c>
      <c r="E27" s="57"/>
    </row>
    <row r="28" spans="1:254" ht="18" customHeight="1">
      <c r="A28" s="68" t="s">
        <v>74</v>
      </c>
      <c r="B28" s="69">
        <v>10661</v>
      </c>
      <c r="C28" s="69">
        <v>53937</v>
      </c>
      <c r="D28" s="70">
        <f t="shared" si="1"/>
        <v>64598</v>
      </c>
      <c r="E28" s="57"/>
    </row>
    <row r="29" spans="1:254" ht="18" customHeight="1">
      <c r="A29" s="68" t="s">
        <v>20</v>
      </c>
      <c r="B29" s="69">
        <v>261</v>
      </c>
      <c r="C29" s="69">
        <v>246</v>
      </c>
      <c r="D29" s="70">
        <f t="shared" si="1"/>
        <v>507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5902</v>
      </c>
      <c r="C31" s="72">
        <v>21080</v>
      </c>
      <c r="D31" s="70">
        <f>B31+C31</f>
        <v>26982</v>
      </c>
      <c r="E31" s="57"/>
    </row>
    <row r="32" spans="1:254" ht="18" customHeight="1" thickBot="1">
      <c r="A32" s="102" t="s">
        <v>88</v>
      </c>
      <c r="B32" s="86">
        <v>10330</v>
      </c>
      <c r="C32" s="86">
        <v>16037</v>
      </c>
      <c r="D32" s="70">
        <f>B32+C32</f>
        <v>26367</v>
      </c>
      <c r="E32" s="57"/>
    </row>
    <row r="33" spans="1:254" ht="24" customHeight="1" thickTop="1" thickBot="1">
      <c r="A33" s="80" t="s">
        <v>29</v>
      </c>
      <c r="B33" s="62">
        <v>3402</v>
      </c>
      <c r="C33" s="82">
        <v>2641</v>
      </c>
      <c r="D33" s="88">
        <f>B33+C33</f>
        <v>6043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7626</v>
      </c>
      <c r="C35" s="78">
        <v>2747</v>
      </c>
      <c r="D35" s="81">
        <f>B35+C35</f>
        <v>10373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16174</v>
      </c>
      <c r="C36" s="88">
        <f>SUM(C37:C38)</f>
        <v>3769</v>
      </c>
      <c r="D36" s="79">
        <f>B36+C36</f>
        <v>19943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12525</v>
      </c>
      <c r="C37" s="69">
        <v>3070</v>
      </c>
      <c r="D37" s="70">
        <f>B37+C37</f>
        <v>15595</v>
      </c>
      <c r="E37" s="57"/>
    </row>
    <row r="38" spans="1:254" ht="18" customHeight="1">
      <c r="A38" s="68" t="s">
        <v>34</v>
      </c>
      <c r="B38" s="69">
        <v>3649</v>
      </c>
      <c r="C38" s="69">
        <v>699</v>
      </c>
      <c r="D38" s="70">
        <f>B38+C38</f>
        <v>4348</v>
      </c>
      <c r="E38" s="57"/>
    </row>
    <row r="39" spans="1:254" ht="15.75">
      <c r="A39" s="57"/>
      <c r="B39" s="57"/>
      <c r="C39" s="57"/>
      <c r="D39" s="57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149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90670</v>
      </c>
      <c r="C7" s="62">
        <f>SUM(C8+C24+C33+C35+C36)</f>
        <v>115344</v>
      </c>
      <c r="D7" s="62">
        <f>SUM(D8+D24+D33+D35+D36)</f>
        <v>206014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34489</v>
      </c>
      <c r="C8" s="66">
        <f>SUM(C9:C22)</f>
        <v>13810</v>
      </c>
      <c r="D8" s="67">
        <f t="shared" ref="D8:D18" si="0">B8+C8</f>
        <v>48299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3144</v>
      </c>
      <c r="C9" s="69">
        <v>1319</v>
      </c>
      <c r="D9" s="70">
        <f t="shared" si="0"/>
        <v>4463</v>
      </c>
      <c r="E9" s="57"/>
    </row>
    <row r="10" spans="1:254" ht="18" customHeight="1">
      <c r="A10" s="68" t="s">
        <v>121</v>
      </c>
      <c r="B10" s="69">
        <v>1653</v>
      </c>
      <c r="C10" s="69">
        <v>1241</v>
      </c>
      <c r="D10" s="70">
        <f t="shared" si="0"/>
        <v>2894</v>
      </c>
      <c r="E10" s="57"/>
    </row>
    <row r="11" spans="1:254" ht="18" customHeight="1">
      <c r="A11" s="68" t="s">
        <v>78</v>
      </c>
      <c r="B11" s="69">
        <v>275</v>
      </c>
      <c r="C11" s="69">
        <v>354</v>
      </c>
      <c r="D11" s="70">
        <f t="shared" si="0"/>
        <v>629</v>
      </c>
      <c r="E11" s="57"/>
    </row>
    <row r="12" spans="1:254" ht="18" customHeight="1">
      <c r="A12" s="68" t="s">
        <v>115</v>
      </c>
      <c r="B12" s="69">
        <v>7870</v>
      </c>
      <c r="C12" s="69">
        <v>2177</v>
      </c>
      <c r="D12" s="70">
        <f t="shared" si="0"/>
        <v>10047</v>
      </c>
      <c r="E12" s="57"/>
    </row>
    <row r="13" spans="1:254" ht="18" customHeight="1">
      <c r="A13" s="68" t="s">
        <v>150</v>
      </c>
      <c r="B13" s="69">
        <v>867</v>
      </c>
      <c r="C13" s="69">
        <v>792</v>
      </c>
      <c r="D13" s="70">
        <f t="shared" si="0"/>
        <v>1659</v>
      </c>
      <c r="E13" s="57"/>
    </row>
    <row r="14" spans="1:254" ht="18" customHeight="1">
      <c r="A14" s="68" t="s">
        <v>74</v>
      </c>
      <c r="B14" s="69">
        <v>2617</v>
      </c>
      <c r="C14" s="69">
        <v>4066</v>
      </c>
      <c r="D14" s="70">
        <f t="shared" si="0"/>
        <v>6683</v>
      </c>
      <c r="E14" s="57"/>
    </row>
    <row r="15" spans="1:254" ht="18" customHeight="1">
      <c r="A15" s="68" t="s">
        <v>151</v>
      </c>
      <c r="B15" s="69">
        <v>72</v>
      </c>
      <c r="C15" s="69">
        <v>25</v>
      </c>
      <c r="D15" s="70">
        <f t="shared" si="0"/>
        <v>97</v>
      </c>
      <c r="E15" s="57"/>
    </row>
    <row r="16" spans="1:254" ht="18" customHeight="1">
      <c r="A16" s="68" t="s">
        <v>152</v>
      </c>
      <c r="B16" s="69">
        <v>1618</v>
      </c>
      <c r="C16" s="69">
        <v>160</v>
      </c>
      <c r="D16" s="70">
        <f t="shared" si="0"/>
        <v>1778</v>
      </c>
      <c r="E16" s="57"/>
    </row>
    <row r="17" spans="1:254" ht="18" customHeight="1">
      <c r="A17" s="68" t="s">
        <v>19</v>
      </c>
      <c r="B17" s="69">
        <v>11</v>
      </c>
      <c r="C17" s="69">
        <v>12</v>
      </c>
      <c r="D17" s="70">
        <f t="shared" si="0"/>
        <v>23</v>
      </c>
      <c r="E17" s="57"/>
    </row>
    <row r="18" spans="1:254" ht="18" customHeight="1">
      <c r="A18" s="68" t="s">
        <v>20</v>
      </c>
      <c r="B18" s="69">
        <v>553</v>
      </c>
      <c r="C18" s="69">
        <v>594</v>
      </c>
      <c r="D18" s="70">
        <f t="shared" si="0"/>
        <v>1147</v>
      </c>
      <c r="E18" s="57"/>
    </row>
    <row r="19" spans="1:254" ht="18" customHeight="1">
      <c r="A19" s="84" t="s">
        <v>84</v>
      </c>
      <c r="B19" s="133"/>
      <c r="C19" s="133"/>
      <c r="D19" s="134"/>
      <c r="E19" s="57"/>
    </row>
    <row r="20" spans="1:254" ht="18" customHeight="1">
      <c r="A20" s="68" t="s">
        <v>110</v>
      </c>
      <c r="B20" s="71">
        <v>11</v>
      </c>
      <c r="C20" s="71">
        <v>7</v>
      </c>
      <c r="D20" s="73">
        <f>B20+C20</f>
        <v>18</v>
      </c>
      <c r="E20" s="57"/>
    </row>
    <row r="21" spans="1:254" ht="18" customHeight="1">
      <c r="A21" s="68" t="s">
        <v>22</v>
      </c>
      <c r="B21" s="69">
        <v>3070</v>
      </c>
      <c r="C21" s="69">
        <v>174</v>
      </c>
      <c r="D21" s="70">
        <f>B21+C21</f>
        <v>3244</v>
      </c>
      <c r="E21" s="57"/>
    </row>
    <row r="22" spans="1:254" ht="18" customHeight="1" thickBot="1">
      <c r="A22" s="102" t="s">
        <v>81</v>
      </c>
      <c r="B22" s="86">
        <v>12728</v>
      </c>
      <c r="C22" s="86">
        <v>2889</v>
      </c>
      <c r="D22" s="103">
        <f>B22+C22</f>
        <v>15617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29197</v>
      </c>
      <c r="C24" s="78">
        <f>SUM(C25:C32)</f>
        <v>92291</v>
      </c>
      <c r="D24" s="79">
        <f t="shared" ref="D24:D29" si="1">B24+C24</f>
        <v>121488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80</v>
      </c>
      <c r="C25" s="69">
        <v>15</v>
      </c>
      <c r="D25" s="70">
        <f t="shared" si="1"/>
        <v>95</v>
      </c>
      <c r="E25" s="57"/>
    </row>
    <row r="26" spans="1:254" ht="18" customHeight="1">
      <c r="A26" s="68" t="s">
        <v>121</v>
      </c>
      <c r="B26" s="69">
        <v>1557</v>
      </c>
      <c r="C26" s="69">
        <v>319</v>
      </c>
      <c r="D26" s="70">
        <f t="shared" si="1"/>
        <v>1876</v>
      </c>
      <c r="E26" s="57"/>
    </row>
    <row r="27" spans="1:254" ht="18" customHeight="1">
      <c r="A27" s="68" t="s">
        <v>78</v>
      </c>
      <c r="B27" s="69">
        <v>437</v>
      </c>
      <c r="C27" s="69">
        <v>377</v>
      </c>
      <c r="D27" s="70">
        <f t="shared" si="1"/>
        <v>814</v>
      </c>
      <c r="E27" s="57"/>
    </row>
    <row r="28" spans="1:254" ht="18" customHeight="1">
      <c r="A28" s="68" t="s">
        <v>74</v>
      </c>
      <c r="B28" s="69">
        <v>10654</v>
      </c>
      <c r="C28" s="69">
        <v>53891</v>
      </c>
      <c r="D28" s="70">
        <f t="shared" si="1"/>
        <v>64545</v>
      </c>
      <c r="E28" s="57"/>
    </row>
    <row r="29" spans="1:254" ht="18" customHeight="1">
      <c r="A29" s="68" t="s">
        <v>20</v>
      </c>
      <c r="B29" s="69">
        <v>271</v>
      </c>
      <c r="C29" s="69">
        <v>244</v>
      </c>
      <c r="D29" s="70">
        <f t="shared" si="1"/>
        <v>515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1">
        <v>5864</v>
      </c>
      <c r="C31" s="71">
        <v>20921</v>
      </c>
      <c r="D31" s="85">
        <f>B31+C31</f>
        <v>26785</v>
      </c>
      <c r="E31" s="57"/>
    </row>
    <row r="32" spans="1:254" ht="18" customHeight="1" thickBot="1">
      <c r="A32" s="102" t="s">
        <v>88</v>
      </c>
      <c r="B32" s="86">
        <v>10334</v>
      </c>
      <c r="C32" s="86">
        <v>16524</v>
      </c>
      <c r="D32" s="70">
        <f>B32+C32</f>
        <v>26858</v>
      </c>
      <c r="E32" s="57"/>
    </row>
    <row r="33" spans="1:254" ht="24" customHeight="1" thickTop="1" thickBot="1">
      <c r="A33" s="80" t="s">
        <v>29</v>
      </c>
      <c r="B33" s="135">
        <v>3401</v>
      </c>
      <c r="C33" s="135">
        <v>2661</v>
      </c>
      <c r="D33" s="135">
        <f>B33+C33</f>
        <v>6062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121" t="s">
        <v>30</v>
      </c>
      <c r="B34" s="136"/>
      <c r="C34" s="95"/>
      <c r="D34" s="137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136">
        <v>7488</v>
      </c>
      <c r="C35" s="95">
        <v>2779</v>
      </c>
      <c r="D35" s="138">
        <f>B35+C35</f>
        <v>10267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B37+B38</f>
        <v>16095</v>
      </c>
      <c r="C36" s="88">
        <f>C37+C38</f>
        <v>3803</v>
      </c>
      <c r="D36" s="79">
        <f>B36+C36</f>
        <v>19898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12436</v>
      </c>
      <c r="C37" s="69">
        <v>3095</v>
      </c>
      <c r="D37" s="70">
        <f>B37+C37</f>
        <v>15531</v>
      </c>
      <c r="E37" s="57"/>
    </row>
    <row r="38" spans="1:254" ht="18" customHeight="1">
      <c r="A38" s="139" t="s">
        <v>34</v>
      </c>
      <c r="B38" s="69">
        <v>3659</v>
      </c>
      <c r="C38" s="69">
        <v>708</v>
      </c>
      <c r="D38" s="70">
        <f>B38+C38</f>
        <v>4367</v>
      </c>
      <c r="E38" s="57"/>
    </row>
    <row r="39" spans="1:254" ht="15.75">
      <c r="A39" s="57"/>
      <c r="B39" s="57"/>
      <c r="C39" s="57"/>
      <c r="D39" s="57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topLeftCell="A4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153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90465</v>
      </c>
      <c r="C7" s="62">
        <f>SUM(C8+C24+C33+C35+C36)</f>
        <v>114102</v>
      </c>
      <c r="D7" s="62">
        <f>SUM(D8+D24+D33+D35+D36)</f>
        <v>204567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34347</v>
      </c>
      <c r="C8" s="66">
        <f>SUM(C9:C22)</f>
        <v>13672</v>
      </c>
      <c r="D8" s="67">
        <f t="shared" ref="D8:D18" si="0">B8+C8</f>
        <v>48019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3121</v>
      </c>
      <c r="C9" s="69">
        <v>1277</v>
      </c>
      <c r="D9" s="70">
        <f t="shared" si="0"/>
        <v>4398</v>
      </c>
      <c r="E9" s="57"/>
    </row>
    <row r="10" spans="1:254" ht="18" customHeight="1">
      <c r="A10" s="68" t="s">
        <v>121</v>
      </c>
      <c r="B10" s="69">
        <v>1677</v>
      </c>
      <c r="C10" s="69">
        <v>1309</v>
      </c>
      <c r="D10" s="70">
        <f t="shared" si="0"/>
        <v>2986</v>
      </c>
      <c r="E10" s="57"/>
    </row>
    <row r="11" spans="1:254" ht="18" customHeight="1">
      <c r="A11" s="68" t="s">
        <v>78</v>
      </c>
      <c r="B11" s="69">
        <v>266</v>
      </c>
      <c r="C11" s="69">
        <v>334</v>
      </c>
      <c r="D11" s="70">
        <f t="shared" si="0"/>
        <v>600</v>
      </c>
      <c r="E11" s="57"/>
    </row>
    <row r="12" spans="1:254" ht="18" customHeight="1">
      <c r="A12" s="68" t="s">
        <v>115</v>
      </c>
      <c r="B12" s="69">
        <v>7850</v>
      </c>
      <c r="C12" s="69">
        <v>2170</v>
      </c>
      <c r="D12" s="70">
        <f t="shared" si="0"/>
        <v>10020</v>
      </c>
      <c r="E12" s="57"/>
    </row>
    <row r="13" spans="1:254" ht="18" customHeight="1">
      <c r="A13" s="68" t="s">
        <v>122</v>
      </c>
      <c r="B13" s="69">
        <v>862</v>
      </c>
      <c r="C13" s="69">
        <v>789</v>
      </c>
      <c r="D13" s="70">
        <f t="shared" si="0"/>
        <v>1651</v>
      </c>
      <c r="E13" s="57"/>
    </row>
    <row r="14" spans="1:254" ht="18" customHeight="1">
      <c r="A14" s="68" t="s">
        <v>74</v>
      </c>
      <c r="B14" s="69">
        <v>2480</v>
      </c>
      <c r="C14" s="69">
        <v>3935</v>
      </c>
      <c r="D14" s="70">
        <f t="shared" si="0"/>
        <v>6415</v>
      </c>
      <c r="E14" s="57"/>
    </row>
    <row r="15" spans="1:254" ht="18" customHeight="1">
      <c r="A15" s="68" t="s">
        <v>124</v>
      </c>
      <c r="B15" s="69">
        <v>71</v>
      </c>
      <c r="C15" s="69">
        <v>24</v>
      </c>
      <c r="D15" s="70">
        <f t="shared" si="0"/>
        <v>95</v>
      </c>
      <c r="E15" s="57"/>
    </row>
    <row r="16" spans="1:254" ht="18" customHeight="1">
      <c r="A16" s="68" t="s">
        <v>17</v>
      </c>
      <c r="B16" s="69">
        <v>1648</v>
      </c>
      <c r="C16" s="69">
        <v>160</v>
      </c>
      <c r="D16" s="70">
        <f t="shared" si="0"/>
        <v>1808</v>
      </c>
      <c r="E16" s="57"/>
    </row>
    <row r="17" spans="1:254" ht="18" customHeight="1">
      <c r="A17" s="68" t="s">
        <v>19</v>
      </c>
      <c r="B17" s="69">
        <v>11</v>
      </c>
      <c r="C17" s="69">
        <v>11</v>
      </c>
      <c r="D17" s="70">
        <f t="shared" si="0"/>
        <v>22</v>
      </c>
      <c r="E17" s="57"/>
    </row>
    <row r="18" spans="1:254" ht="18" customHeight="1">
      <c r="A18" s="68" t="s">
        <v>20</v>
      </c>
      <c r="B18" s="69">
        <v>548</v>
      </c>
      <c r="C18" s="69">
        <v>600</v>
      </c>
      <c r="D18" s="70">
        <f t="shared" si="0"/>
        <v>1148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11</v>
      </c>
      <c r="C20" s="72">
        <v>7</v>
      </c>
      <c r="D20" s="70">
        <f>B20+C20</f>
        <v>18</v>
      </c>
      <c r="E20" s="57"/>
    </row>
    <row r="21" spans="1:254" ht="18" customHeight="1">
      <c r="A21" s="68" t="s">
        <v>22</v>
      </c>
      <c r="B21" s="69">
        <v>3047</v>
      </c>
      <c r="C21" s="69">
        <v>171</v>
      </c>
      <c r="D21" s="70">
        <f>B21+C21</f>
        <v>3218</v>
      </c>
      <c r="E21" s="57"/>
    </row>
    <row r="22" spans="1:254" ht="18" customHeight="1" thickBot="1">
      <c r="A22" s="102" t="s">
        <v>81</v>
      </c>
      <c r="B22" s="86">
        <v>12755</v>
      </c>
      <c r="C22" s="86">
        <v>2885</v>
      </c>
      <c r="D22" s="103">
        <f>B22+C22</f>
        <v>15640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28843</v>
      </c>
      <c r="C24" s="78">
        <f>SUM(C25:C32)</f>
        <v>91025</v>
      </c>
      <c r="D24" s="79">
        <f t="shared" ref="D24:D29" si="1">B24+C24</f>
        <v>119868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80</v>
      </c>
      <c r="C25" s="69">
        <v>15</v>
      </c>
      <c r="D25" s="70">
        <f t="shared" si="1"/>
        <v>95</v>
      </c>
      <c r="E25" s="57"/>
    </row>
    <row r="26" spans="1:254" ht="18" customHeight="1">
      <c r="A26" s="68" t="s">
        <v>121</v>
      </c>
      <c r="B26" s="69">
        <v>1548</v>
      </c>
      <c r="C26" s="69">
        <v>335</v>
      </c>
      <c r="D26" s="70">
        <f t="shared" si="1"/>
        <v>1883</v>
      </c>
      <c r="E26" s="57"/>
    </row>
    <row r="27" spans="1:254" ht="18" customHeight="1">
      <c r="A27" s="68" t="s">
        <v>78</v>
      </c>
      <c r="B27" s="69">
        <v>439</v>
      </c>
      <c r="C27" s="69">
        <v>394</v>
      </c>
      <c r="D27" s="70">
        <f t="shared" si="1"/>
        <v>833</v>
      </c>
      <c r="E27" s="57"/>
    </row>
    <row r="28" spans="1:254" ht="18" customHeight="1">
      <c r="A28" s="68" t="s">
        <v>74</v>
      </c>
      <c r="B28" s="69">
        <v>10606</v>
      </c>
      <c r="C28" s="69">
        <v>53429</v>
      </c>
      <c r="D28" s="70">
        <f t="shared" si="1"/>
        <v>64035</v>
      </c>
      <c r="E28" s="57"/>
    </row>
    <row r="29" spans="1:254" ht="18" customHeight="1">
      <c r="A29" s="68" t="s">
        <v>20</v>
      </c>
      <c r="B29" s="69">
        <v>277</v>
      </c>
      <c r="C29" s="69">
        <v>252</v>
      </c>
      <c r="D29" s="70">
        <f t="shared" si="1"/>
        <v>529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5879</v>
      </c>
      <c r="C31" s="72">
        <v>20990</v>
      </c>
      <c r="D31" s="70">
        <f>B31+C31</f>
        <v>26869</v>
      </c>
      <c r="E31" s="57"/>
    </row>
    <row r="32" spans="1:254" ht="18" customHeight="1" thickBot="1">
      <c r="A32" s="102" t="s">
        <v>88</v>
      </c>
      <c r="B32" s="86">
        <v>10014</v>
      </c>
      <c r="C32" s="86">
        <v>15610</v>
      </c>
      <c r="D32" s="70">
        <f>B32+C32</f>
        <v>25624</v>
      </c>
      <c r="E32" s="57"/>
    </row>
    <row r="33" spans="1:254" ht="24" customHeight="1" thickTop="1" thickBot="1">
      <c r="A33" s="80" t="s">
        <v>29</v>
      </c>
      <c r="B33" s="62">
        <v>3405</v>
      </c>
      <c r="C33" s="82">
        <v>2669</v>
      </c>
      <c r="D33" s="88">
        <f>B33+C33</f>
        <v>6074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7694</v>
      </c>
      <c r="C35" s="78">
        <v>2883</v>
      </c>
      <c r="D35" s="81">
        <f>B35+C35</f>
        <v>10577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16176</v>
      </c>
      <c r="C36" s="88">
        <f>SUM(C37:C38)</f>
        <v>3853</v>
      </c>
      <c r="D36" s="79">
        <f>B36+C36</f>
        <v>20029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12422</v>
      </c>
      <c r="C37" s="69">
        <v>3098</v>
      </c>
      <c r="D37" s="70">
        <f>B37+C37</f>
        <v>15520</v>
      </c>
      <c r="E37" s="57"/>
    </row>
    <row r="38" spans="1:254" ht="18" customHeight="1" thickBot="1">
      <c r="A38" s="140" t="s">
        <v>34</v>
      </c>
      <c r="B38" s="141">
        <v>3754</v>
      </c>
      <c r="C38" s="141">
        <v>755</v>
      </c>
      <c r="D38" s="142">
        <f>B38+C38</f>
        <v>4509</v>
      </c>
      <c r="E38" s="57"/>
    </row>
    <row r="39" spans="1:254" ht="16.5" thickTop="1">
      <c r="A39" s="57"/>
      <c r="B39" s="57"/>
      <c r="C39" s="57"/>
      <c r="D39" s="57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topLeftCell="A19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154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90794</v>
      </c>
      <c r="C7" s="62">
        <f>SUM(C8+C24+C33+C35+C36)</f>
        <v>115112</v>
      </c>
      <c r="D7" s="62">
        <f>SUM(D8+D24+D33+D35+D36)</f>
        <v>205906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34506</v>
      </c>
      <c r="C8" s="66">
        <f>SUM(C9:C22)</f>
        <v>13882</v>
      </c>
      <c r="D8" s="67">
        <f t="shared" ref="D8:D18" si="0">B8+C8</f>
        <v>48388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3169</v>
      </c>
      <c r="C9" s="69">
        <v>1302</v>
      </c>
      <c r="D9" s="70">
        <f t="shared" si="0"/>
        <v>4471</v>
      </c>
      <c r="E9" s="57"/>
    </row>
    <row r="10" spans="1:254" ht="18" customHeight="1">
      <c r="A10" s="68" t="s">
        <v>121</v>
      </c>
      <c r="B10" s="69">
        <v>1664</v>
      </c>
      <c r="C10" s="69">
        <v>1339</v>
      </c>
      <c r="D10" s="70">
        <f t="shared" si="0"/>
        <v>3003</v>
      </c>
      <c r="E10" s="57"/>
    </row>
    <row r="11" spans="1:254" ht="18" customHeight="1">
      <c r="A11" s="68" t="s">
        <v>78</v>
      </c>
      <c r="B11" s="69">
        <v>256</v>
      </c>
      <c r="C11" s="69">
        <v>356</v>
      </c>
      <c r="D11" s="70">
        <f t="shared" si="0"/>
        <v>612</v>
      </c>
      <c r="E11" s="57"/>
    </row>
    <row r="12" spans="1:254" ht="18" customHeight="1">
      <c r="A12" s="68" t="s">
        <v>115</v>
      </c>
      <c r="B12" s="69">
        <v>7802</v>
      </c>
      <c r="C12" s="69">
        <v>2176</v>
      </c>
      <c r="D12" s="70">
        <f t="shared" si="0"/>
        <v>9978</v>
      </c>
      <c r="E12" s="57"/>
    </row>
    <row r="13" spans="1:254" ht="18" customHeight="1">
      <c r="A13" s="68" t="s">
        <v>122</v>
      </c>
      <c r="B13" s="69">
        <v>881</v>
      </c>
      <c r="C13" s="69">
        <v>803</v>
      </c>
      <c r="D13" s="70">
        <f t="shared" si="0"/>
        <v>1684</v>
      </c>
      <c r="E13" s="57"/>
    </row>
    <row r="14" spans="1:254" ht="18" customHeight="1">
      <c r="A14" s="68" t="s">
        <v>74</v>
      </c>
      <c r="B14" s="69">
        <v>2544</v>
      </c>
      <c r="C14" s="69">
        <v>3981</v>
      </c>
      <c r="D14" s="70">
        <f t="shared" si="0"/>
        <v>6525</v>
      </c>
      <c r="E14" s="57"/>
    </row>
    <row r="15" spans="1:254" ht="18" customHeight="1">
      <c r="A15" s="68" t="s">
        <v>124</v>
      </c>
      <c r="B15" s="69">
        <v>72</v>
      </c>
      <c r="C15" s="69">
        <v>24</v>
      </c>
      <c r="D15" s="70">
        <f t="shared" si="0"/>
        <v>96</v>
      </c>
      <c r="E15" s="57"/>
    </row>
    <row r="16" spans="1:254" ht="18" customHeight="1">
      <c r="A16" s="68" t="s">
        <v>17</v>
      </c>
      <c r="B16" s="69">
        <v>1646</v>
      </c>
      <c r="C16" s="69">
        <v>168</v>
      </c>
      <c r="D16" s="70">
        <f t="shared" si="0"/>
        <v>1814</v>
      </c>
      <c r="E16" s="57"/>
    </row>
    <row r="17" spans="1:254" ht="18" customHeight="1">
      <c r="A17" s="68" t="s">
        <v>19</v>
      </c>
      <c r="B17" s="69">
        <v>12</v>
      </c>
      <c r="C17" s="69">
        <v>5</v>
      </c>
      <c r="D17" s="70">
        <f t="shared" si="0"/>
        <v>17</v>
      </c>
      <c r="E17" s="57"/>
    </row>
    <row r="18" spans="1:254" ht="18" customHeight="1">
      <c r="A18" s="68" t="s">
        <v>20</v>
      </c>
      <c r="B18" s="69">
        <v>549</v>
      </c>
      <c r="C18" s="69">
        <v>596</v>
      </c>
      <c r="D18" s="70">
        <f t="shared" si="0"/>
        <v>1145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11</v>
      </c>
      <c r="C20" s="72">
        <v>7</v>
      </c>
      <c r="D20" s="70">
        <f>B20+C20</f>
        <v>18</v>
      </c>
      <c r="E20" s="57"/>
    </row>
    <row r="21" spans="1:254" ht="18" customHeight="1">
      <c r="A21" s="68" t="s">
        <v>22</v>
      </c>
      <c r="B21" s="69">
        <v>3049</v>
      </c>
      <c r="C21" s="69">
        <v>178</v>
      </c>
      <c r="D21" s="70">
        <f>B21+C21</f>
        <v>3227</v>
      </c>
      <c r="E21" s="57"/>
    </row>
    <row r="22" spans="1:254" ht="18" customHeight="1" thickBot="1">
      <c r="A22" s="102" t="s">
        <v>81</v>
      </c>
      <c r="B22" s="86">
        <v>12851</v>
      </c>
      <c r="C22" s="86">
        <v>2947</v>
      </c>
      <c r="D22" s="103">
        <f>B22+C22</f>
        <v>15798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29009</v>
      </c>
      <c r="C24" s="78">
        <f>SUM(C25:C32)</f>
        <v>91752</v>
      </c>
      <c r="D24" s="79">
        <f t="shared" ref="D24:D29" si="1">B24+C24</f>
        <v>120761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80</v>
      </c>
      <c r="C25" s="69">
        <v>15</v>
      </c>
      <c r="D25" s="70">
        <f t="shared" si="1"/>
        <v>95</v>
      </c>
      <c r="E25" s="57"/>
    </row>
    <row r="26" spans="1:254" ht="18" customHeight="1">
      <c r="A26" s="68" t="s">
        <v>121</v>
      </c>
      <c r="B26" s="69">
        <v>1532</v>
      </c>
      <c r="C26" s="69">
        <v>372</v>
      </c>
      <c r="D26" s="70">
        <f t="shared" si="1"/>
        <v>1904</v>
      </c>
      <c r="E26" s="57"/>
    </row>
    <row r="27" spans="1:254" ht="18" customHeight="1">
      <c r="A27" s="68" t="s">
        <v>78</v>
      </c>
      <c r="B27" s="69">
        <v>429</v>
      </c>
      <c r="C27" s="69">
        <v>356</v>
      </c>
      <c r="D27" s="70">
        <f t="shared" si="1"/>
        <v>785</v>
      </c>
      <c r="E27" s="57"/>
    </row>
    <row r="28" spans="1:254" ht="18" customHeight="1">
      <c r="A28" s="68" t="s">
        <v>74</v>
      </c>
      <c r="B28" s="69">
        <v>10743</v>
      </c>
      <c r="C28" s="69">
        <v>54092</v>
      </c>
      <c r="D28" s="70">
        <f t="shared" si="1"/>
        <v>64835</v>
      </c>
      <c r="E28" s="57"/>
    </row>
    <row r="29" spans="1:254" ht="18" customHeight="1">
      <c r="A29" s="68" t="s">
        <v>20</v>
      </c>
      <c r="B29" s="69">
        <v>282</v>
      </c>
      <c r="C29" s="69">
        <v>257</v>
      </c>
      <c r="D29" s="70">
        <f t="shared" si="1"/>
        <v>539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5823</v>
      </c>
      <c r="C31" s="72">
        <v>20987</v>
      </c>
      <c r="D31" s="70">
        <f>B31+C31</f>
        <v>26810</v>
      </c>
      <c r="E31" s="57"/>
    </row>
    <row r="32" spans="1:254" ht="18" customHeight="1" thickBot="1">
      <c r="A32" s="102" t="s">
        <v>88</v>
      </c>
      <c r="B32" s="86">
        <v>10120</v>
      </c>
      <c r="C32" s="86">
        <v>15673</v>
      </c>
      <c r="D32" s="70">
        <f>B32+C32</f>
        <v>25793</v>
      </c>
      <c r="E32" s="57"/>
    </row>
    <row r="33" spans="1:254" ht="24" customHeight="1" thickTop="1" thickBot="1">
      <c r="A33" s="80" t="s">
        <v>29</v>
      </c>
      <c r="B33" s="62">
        <v>3472</v>
      </c>
      <c r="C33" s="82">
        <v>2661</v>
      </c>
      <c r="D33" s="88">
        <f>B33+C33</f>
        <v>6133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7601</v>
      </c>
      <c r="C35" s="78">
        <v>2925</v>
      </c>
      <c r="D35" s="81">
        <f>B35+C35</f>
        <v>10526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16206</v>
      </c>
      <c r="C36" s="88">
        <f>SUM(C37:C38)</f>
        <v>3892</v>
      </c>
      <c r="D36" s="79">
        <f>B36+C36</f>
        <v>20098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12414</v>
      </c>
      <c r="C37" s="69">
        <v>3108</v>
      </c>
      <c r="D37" s="70">
        <f>B37+C37</f>
        <v>15522</v>
      </c>
      <c r="E37" s="57"/>
    </row>
    <row r="38" spans="1:254" ht="18" customHeight="1" thickBot="1">
      <c r="A38" s="140" t="s">
        <v>34</v>
      </c>
      <c r="B38" s="141">
        <v>3792</v>
      </c>
      <c r="C38" s="141">
        <v>784</v>
      </c>
      <c r="D38" s="142">
        <f>B38+C38</f>
        <v>4576</v>
      </c>
      <c r="E38" s="57"/>
    </row>
    <row r="39" spans="1:254" ht="16.5" thickTop="1">
      <c r="A39" s="57"/>
      <c r="B39" s="57"/>
      <c r="C39" s="57"/>
      <c r="D39" s="57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topLeftCell="A19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155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90382</v>
      </c>
      <c r="C7" s="62">
        <f>SUM(C8+C24+C33+C35+C36)</f>
        <v>115067</v>
      </c>
      <c r="D7" s="62">
        <f>SUM(D8+D24+D33+D35+D36)</f>
        <v>205449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34654</v>
      </c>
      <c r="C8" s="66">
        <f>SUM(C9:C22)</f>
        <v>14367</v>
      </c>
      <c r="D8" s="67">
        <f t="shared" ref="D8:D18" si="0">B8+C8</f>
        <v>49021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3124</v>
      </c>
      <c r="C9" s="69">
        <v>1307</v>
      </c>
      <c r="D9" s="70">
        <f t="shared" si="0"/>
        <v>4431</v>
      </c>
      <c r="E9" s="57"/>
    </row>
    <row r="10" spans="1:254" ht="18" customHeight="1">
      <c r="A10" s="68" t="s">
        <v>121</v>
      </c>
      <c r="B10" s="69">
        <v>1676</v>
      </c>
      <c r="C10" s="69">
        <v>1342</v>
      </c>
      <c r="D10" s="70">
        <f t="shared" si="0"/>
        <v>3018</v>
      </c>
      <c r="E10" s="57"/>
    </row>
    <row r="11" spans="1:254" ht="18" customHeight="1">
      <c r="A11" s="68" t="s">
        <v>78</v>
      </c>
      <c r="B11" s="69">
        <v>259</v>
      </c>
      <c r="C11" s="69">
        <v>405</v>
      </c>
      <c r="D11" s="70">
        <f t="shared" si="0"/>
        <v>664</v>
      </c>
      <c r="E11" s="57"/>
    </row>
    <row r="12" spans="1:254" ht="18" customHeight="1">
      <c r="A12" s="68" t="s">
        <v>115</v>
      </c>
      <c r="B12" s="69">
        <v>7726</v>
      </c>
      <c r="C12" s="69">
        <v>2181</v>
      </c>
      <c r="D12" s="70">
        <f t="shared" si="0"/>
        <v>9907</v>
      </c>
      <c r="E12" s="57"/>
    </row>
    <row r="13" spans="1:254" ht="18" customHeight="1">
      <c r="A13" s="68" t="s">
        <v>122</v>
      </c>
      <c r="B13" s="69">
        <v>922</v>
      </c>
      <c r="C13" s="69">
        <v>815</v>
      </c>
      <c r="D13" s="70">
        <f t="shared" si="0"/>
        <v>1737</v>
      </c>
      <c r="E13" s="57"/>
    </row>
    <row r="14" spans="1:254" ht="18" customHeight="1">
      <c r="A14" s="68" t="s">
        <v>74</v>
      </c>
      <c r="B14" s="69">
        <v>2671</v>
      </c>
      <c r="C14" s="69">
        <v>4435</v>
      </c>
      <c r="D14" s="70">
        <f t="shared" si="0"/>
        <v>7106</v>
      </c>
      <c r="E14" s="57"/>
    </row>
    <row r="15" spans="1:254" ht="18" customHeight="1">
      <c r="A15" s="68" t="s">
        <v>124</v>
      </c>
      <c r="B15" s="69">
        <v>71</v>
      </c>
      <c r="C15" s="69">
        <v>26</v>
      </c>
      <c r="D15" s="70">
        <f t="shared" si="0"/>
        <v>97</v>
      </c>
      <c r="E15" s="57"/>
    </row>
    <row r="16" spans="1:254" ht="18" customHeight="1">
      <c r="A16" s="68" t="s">
        <v>17</v>
      </c>
      <c r="B16" s="69">
        <v>1657</v>
      </c>
      <c r="C16" s="69">
        <v>167</v>
      </c>
      <c r="D16" s="70">
        <f t="shared" si="0"/>
        <v>1824</v>
      </c>
      <c r="E16" s="57"/>
    </row>
    <row r="17" spans="1:254" ht="18" customHeight="1">
      <c r="A17" s="68" t="s">
        <v>19</v>
      </c>
      <c r="B17" s="69">
        <v>6</v>
      </c>
      <c r="C17" s="69">
        <v>4</v>
      </c>
      <c r="D17" s="70">
        <f t="shared" si="0"/>
        <v>10</v>
      </c>
      <c r="E17" s="57"/>
    </row>
    <row r="18" spans="1:254" ht="18" customHeight="1">
      <c r="A18" s="68" t="s">
        <v>20</v>
      </c>
      <c r="B18" s="69">
        <v>542</v>
      </c>
      <c r="C18" s="69">
        <v>573</v>
      </c>
      <c r="D18" s="70">
        <f t="shared" si="0"/>
        <v>1115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10</v>
      </c>
      <c r="C20" s="72">
        <v>7</v>
      </c>
      <c r="D20" s="70">
        <f>B20+C20</f>
        <v>17</v>
      </c>
      <c r="E20" s="57"/>
    </row>
    <row r="21" spans="1:254" ht="18" customHeight="1">
      <c r="A21" s="68" t="s">
        <v>22</v>
      </c>
      <c r="B21" s="69">
        <v>3056</v>
      </c>
      <c r="C21" s="69">
        <v>176</v>
      </c>
      <c r="D21" s="70">
        <f>B21+C21</f>
        <v>3232</v>
      </c>
      <c r="E21" s="57"/>
    </row>
    <row r="22" spans="1:254" ht="18" customHeight="1" thickBot="1">
      <c r="A22" s="102" t="s">
        <v>81</v>
      </c>
      <c r="B22" s="86">
        <v>12934</v>
      </c>
      <c r="C22" s="86">
        <v>2929</v>
      </c>
      <c r="D22" s="103">
        <f>B22+C22</f>
        <v>15863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28820</v>
      </c>
      <c r="C24" s="78">
        <f>SUM(C25:C32)</f>
        <v>91248</v>
      </c>
      <c r="D24" s="79">
        <f t="shared" ref="D24:D29" si="1">B24+C24</f>
        <v>120068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80</v>
      </c>
      <c r="C25" s="69">
        <v>15</v>
      </c>
      <c r="D25" s="70">
        <f t="shared" si="1"/>
        <v>95</v>
      </c>
      <c r="E25" s="57"/>
    </row>
    <row r="26" spans="1:254" ht="18" customHeight="1">
      <c r="A26" s="68" t="s">
        <v>121</v>
      </c>
      <c r="B26" s="69">
        <v>1523</v>
      </c>
      <c r="C26" s="69">
        <v>388</v>
      </c>
      <c r="D26" s="70">
        <f t="shared" si="1"/>
        <v>1911</v>
      </c>
      <c r="E26" s="57"/>
    </row>
    <row r="27" spans="1:254" ht="18" customHeight="1">
      <c r="A27" s="68" t="s">
        <v>78</v>
      </c>
      <c r="B27" s="69">
        <v>432</v>
      </c>
      <c r="C27" s="69">
        <v>385</v>
      </c>
      <c r="D27" s="70">
        <f t="shared" si="1"/>
        <v>817</v>
      </c>
      <c r="E27" s="57"/>
    </row>
    <row r="28" spans="1:254" ht="18" customHeight="1">
      <c r="A28" s="68" t="s">
        <v>74</v>
      </c>
      <c r="B28" s="69">
        <v>10559</v>
      </c>
      <c r="C28" s="69">
        <v>53279</v>
      </c>
      <c r="D28" s="70">
        <f t="shared" si="1"/>
        <v>63838</v>
      </c>
      <c r="E28" s="57"/>
    </row>
    <row r="29" spans="1:254" ht="18" customHeight="1">
      <c r="A29" s="68" t="s">
        <v>20</v>
      </c>
      <c r="B29" s="69">
        <v>273</v>
      </c>
      <c r="C29" s="69">
        <v>255</v>
      </c>
      <c r="D29" s="70">
        <f t="shared" si="1"/>
        <v>528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5855</v>
      </c>
      <c r="C31" s="72">
        <v>21008</v>
      </c>
      <c r="D31" s="70">
        <f>B31+C31</f>
        <v>26863</v>
      </c>
      <c r="E31" s="57"/>
    </row>
    <row r="32" spans="1:254" ht="18" customHeight="1" thickBot="1">
      <c r="A32" s="102" t="s">
        <v>88</v>
      </c>
      <c r="B32" s="86">
        <v>10098</v>
      </c>
      <c r="C32" s="86">
        <v>15918</v>
      </c>
      <c r="D32" s="70">
        <f>B32+C32</f>
        <v>26016</v>
      </c>
      <c r="E32" s="57"/>
    </row>
    <row r="33" spans="1:254" ht="24" customHeight="1" thickTop="1" thickBot="1">
      <c r="A33" s="80" t="s">
        <v>29</v>
      </c>
      <c r="B33" s="62">
        <v>3432</v>
      </c>
      <c r="C33" s="82">
        <v>2704</v>
      </c>
      <c r="D33" s="88">
        <f>B33+C33</f>
        <v>6136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7276</v>
      </c>
      <c r="C35" s="78">
        <v>2864</v>
      </c>
      <c r="D35" s="81">
        <f>B35+C35</f>
        <v>10140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16200</v>
      </c>
      <c r="C36" s="88">
        <f>SUM(C37:C38)</f>
        <v>3884</v>
      </c>
      <c r="D36" s="79">
        <f>B36+C36</f>
        <v>20084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12401</v>
      </c>
      <c r="C37" s="69">
        <v>3097</v>
      </c>
      <c r="D37" s="70">
        <f>B37+C37</f>
        <v>15498</v>
      </c>
      <c r="E37" s="57"/>
    </row>
    <row r="38" spans="1:254" ht="18" customHeight="1" thickBot="1">
      <c r="A38" s="140" t="s">
        <v>34</v>
      </c>
      <c r="B38" s="141">
        <v>3799</v>
      </c>
      <c r="C38" s="141">
        <v>787</v>
      </c>
      <c r="D38" s="142">
        <f>B38+C38</f>
        <v>4586</v>
      </c>
      <c r="E38" s="57"/>
    </row>
    <row r="39" spans="1:254" ht="16.5" thickTop="1">
      <c r="A39" s="57"/>
      <c r="B39" s="57"/>
      <c r="C39" s="57"/>
      <c r="D39" s="57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topLeftCell="A22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156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90752</v>
      </c>
      <c r="C7" s="62">
        <f>SUM(C8+C24+C33+C35+C36)</f>
        <v>116223</v>
      </c>
      <c r="D7" s="62">
        <f>SUM(D8+D24+D33+D35+D36)</f>
        <v>206975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34785</v>
      </c>
      <c r="C8" s="66">
        <f>SUM(C9:C22)</f>
        <v>14353</v>
      </c>
      <c r="D8" s="67">
        <f t="shared" ref="D8:D18" si="0">B8+C8</f>
        <v>49138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3130</v>
      </c>
      <c r="C9" s="69">
        <v>1250</v>
      </c>
      <c r="D9" s="70">
        <f t="shared" si="0"/>
        <v>4380</v>
      </c>
      <c r="E9" s="57"/>
    </row>
    <row r="10" spans="1:254" ht="18" customHeight="1">
      <c r="A10" s="68" t="s">
        <v>121</v>
      </c>
      <c r="B10" s="69">
        <v>1653</v>
      </c>
      <c r="C10" s="69">
        <v>1348</v>
      </c>
      <c r="D10" s="70">
        <f t="shared" si="0"/>
        <v>3001</v>
      </c>
      <c r="E10" s="57"/>
    </row>
    <row r="11" spans="1:254" ht="18" customHeight="1">
      <c r="A11" s="68" t="s">
        <v>78</v>
      </c>
      <c r="B11" s="69">
        <v>254</v>
      </c>
      <c r="C11" s="69">
        <v>382</v>
      </c>
      <c r="D11" s="70">
        <f t="shared" si="0"/>
        <v>636</v>
      </c>
      <c r="E11" s="57"/>
    </row>
    <row r="12" spans="1:254" ht="18" customHeight="1">
      <c r="A12" s="68" t="s">
        <v>115</v>
      </c>
      <c r="B12" s="69">
        <v>7701</v>
      </c>
      <c r="C12" s="69">
        <v>2194</v>
      </c>
      <c r="D12" s="70">
        <f t="shared" si="0"/>
        <v>9895</v>
      </c>
      <c r="E12" s="57"/>
    </row>
    <row r="13" spans="1:254" ht="18" customHeight="1">
      <c r="A13" s="68" t="s">
        <v>122</v>
      </c>
      <c r="B13" s="69">
        <v>929</v>
      </c>
      <c r="C13" s="69">
        <v>829</v>
      </c>
      <c r="D13" s="70">
        <f t="shared" si="0"/>
        <v>1758</v>
      </c>
      <c r="E13" s="57"/>
    </row>
    <row r="14" spans="1:254" ht="18" customHeight="1">
      <c r="A14" s="68" t="s">
        <v>74</v>
      </c>
      <c r="B14" s="69">
        <v>2767</v>
      </c>
      <c r="C14" s="69">
        <v>4414</v>
      </c>
      <c r="D14" s="70">
        <f t="shared" si="0"/>
        <v>7181</v>
      </c>
      <c r="E14" s="57"/>
    </row>
    <row r="15" spans="1:254" ht="18" customHeight="1">
      <c r="A15" s="68" t="s">
        <v>124</v>
      </c>
      <c r="B15" s="69">
        <v>71</v>
      </c>
      <c r="C15" s="69">
        <v>25</v>
      </c>
      <c r="D15" s="70">
        <f t="shared" si="0"/>
        <v>96</v>
      </c>
      <c r="E15" s="57"/>
    </row>
    <row r="16" spans="1:254" ht="18" customHeight="1">
      <c r="A16" s="68" t="s">
        <v>17</v>
      </c>
      <c r="B16" s="69">
        <v>1698</v>
      </c>
      <c r="C16" s="69">
        <v>174</v>
      </c>
      <c r="D16" s="70">
        <f t="shared" si="0"/>
        <v>1872</v>
      </c>
      <c r="E16" s="57"/>
    </row>
    <row r="17" spans="1:254" ht="18" customHeight="1">
      <c r="A17" s="68" t="s">
        <v>19</v>
      </c>
      <c r="B17" s="69">
        <v>6</v>
      </c>
      <c r="C17" s="69">
        <v>4</v>
      </c>
      <c r="D17" s="70">
        <f t="shared" si="0"/>
        <v>10</v>
      </c>
      <c r="E17" s="57"/>
    </row>
    <row r="18" spans="1:254" ht="18" customHeight="1">
      <c r="A18" s="68" t="s">
        <v>20</v>
      </c>
      <c r="B18" s="69">
        <v>566</v>
      </c>
      <c r="C18" s="69">
        <v>612</v>
      </c>
      <c r="D18" s="70">
        <f t="shared" si="0"/>
        <v>1178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10</v>
      </c>
      <c r="C20" s="72">
        <v>7</v>
      </c>
      <c r="D20" s="70">
        <f>B20+C20</f>
        <v>17</v>
      </c>
      <c r="E20" s="57"/>
    </row>
    <row r="21" spans="1:254" ht="18" customHeight="1">
      <c r="A21" s="68" t="s">
        <v>22</v>
      </c>
      <c r="B21" s="69">
        <v>3055</v>
      </c>
      <c r="C21" s="69">
        <v>177</v>
      </c>
      <c r="D21" s="70">
        <f>B21+C21</f>
        <v>3232</v>
      </c>
      <c r="E21" s="57"/>
    </row>
    <row r="22" spans="1:254" ht="18" customHeight="1" thickBot="1">
      <c r="A22" s="102" t="s">
        <v>81</v>
      </c>
      <c r="B22" s="86">
        <v>12945</v>
      </c>
      <c r="C22" s="86">
        <v>2937</v>
      </c>
      <c r="D22" s="103">
        <f>B22+C22</f>
        <v>15882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29119</v>
      </c>
      <c r="C24" s="78">
        <f>SUM(C25:C32)</f>
        <v>92516</v>
      </c>
      <c r="D24" s="79">
        <f t="shared" ref="D24:D29" si="1">B24+C24</f>
        <v>121635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79</v>
      </c>
      <c r="C25" s="69">
        <v>14</v>
      </c>
      <c r="D25" s="70">
        <f t="shared" si="1"/>
        <v>93</v>
      </c>
      <c r="E25" s="57"/>
    </row>
    <row r="26" spans="1:254" ht="18" customHeight="1">
      <c r="A26" s="68" t="s">
        <v>121</v>
      </c>
      <c r="B26" s="69">
        <v>1512</v>
      </c>
      <c r="C26" s="69">
        <v>392</v>
      </c>
      <c r="D26" s="70">
        <f t="shared" si="1"/>
        <v>1904</v>
      </c>
      <c r="E26" s="57"/>
    </row>
    <row r="27" spans="1:254" ht="18" customHeight="1">
      <c r="A27" s="68" t="s">
        <v>78</v>
      </c>
      <c r="B27" s="69">
        <v>440</v>
      </c>
      <c r="C27" s="69">
        <v>391</v>
      </c>
      <c r="D27" s="70">
        <f t="shared" si="1"/>
        <v>831</v>
      </c>
      <c r="E27" s="57"/>
    </row>
    <row r="28" spans="1:254" ht="18" customHeight="1">
      <c r="A28" s="68" t="s">
        <v>74</v>
      </c>
      <c r="B28" s="69">
        <v>10609</v>
      </c>
      <c r="C28" s="69">
        <v>53509</v>
      </c>
      <c r="D28" s="70">
        <f t="shared" si="1"/>
        <v>64118</v>
      </c>
      <c r="E28" s="57"/>
    </row>
    <row r="29" spans="1:254" ht="18" customHeight="1">
      <c r="A29" s="68" t="s">
        <v>20</v>
      </c>
      <c r="B29" s="143">
        <v>266</v>
      </c>
      <c r="C29" s="69">
        <v>251</v>
      </c>
      <c r="D29" s="70">
        <f t="shared" si="1"/>
        <v>517</v>
      </c>
      <c r="E29" s="57"/>
    </row>
    <row r="30" spans="1:254" ht="18" customHeight="1">
      <c r="A30" s="84" t="s">
        <v>89</v>
      </c>
      <c r="B30" s="76"/>
      <c r="C30" s="144"/>
      <c r="D30" s="85"/>
      <c r="E30" s="57"/>
    </row>
    <row r="31" spans="1:254" ht="18" customHeight="1">
      <c r="A31" s="68" t="s">
        <v>90</v>
      </c>
      <c r="B31" s="76">
        <v>6078</v>
      </c>
      <c r="C31" s="144">
        <v>21663</v>
      </c>
      <c r="D31" s="70">
        <f>B31+C31</f>
        <v>27741</v>
      </c>
      <c r="E31" s="57"/>
    </row>
    <row r="32" spans="1:254" ht="18" customHeight="1" thickBot="1">
      <c r="A32" s="102" t="s">
        <v>88</v>
      </c>
      <c r="B32" s="86">
        <v>10135</v>
      </c>
      <c r="C32" s="86">
        <v>16296</v>
      </c>
      <c r="D32" s="70">
        <f>B32+C32</f>
        <v>26431</v>
      </c>
      <c r="E32" s="57"/>
    </row>
    <row r="33" spans="1:254" ht="24" customHeight="1" thickTop="1" thickBot="1">
      <c r="A33" s="80" t="s">
        <v>29</v>
      </c>
      <c r="B33" s="62">
        <v>3428</v>
      </c>
      <c r="C33" s="82">
        <v>2680</v>
      </c>
      <c r="D33" s="88">
        <f>B33+C33</f>
        <v>6108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7239</v>
      </c>
      <c r="C35" s="78">
        <v>2816</v>
      </c>
      <c r="D35" s="81">
        <f>B35+C35</f>
        <v>10055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16181</v>
      </c>
      <c r="C36" s="88">
        <f>SUM(C37:C38)</f>
        <v>3858</v>
      </c>
      <c r="D36" s="79">
        <f>B36+C36</f>
        <v>20039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12403</v>
      </c>
      <c r="C37" s="69">
        <v>3079</v>
      </c>
      <c r="D37" s="70">
        <f>B37+C37</f>
        <v>15482</v>
      </c>
      <c r="E37" s="57"/>
    </row>
    <row r="38" spans="1:254" ht="18" customHeight="1" thickBot="1">
      <c r="A38" s="140" t="s">
        <v>34</v>
      </c>
      <c r="B38" s="141">
        <v>3778</v>
      </c>
      <c r="C38" s="141">
        <v>779</v>
      </c>
      <c r="D38" s="142">
        <f>B38+C38</f>
        <v>4557</v>
      </c>
      <c r="E38" s="57"/>
    </row>
    <row r="39" spans="1:254" ht="16.5" thickTop="1">
      <c r="A39" s="57"/>
      <c r="B39" s="57"/>
      <c r="C39" s="57"/>
      <c r="D39" s="57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topLeftCell="A19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157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90779</v>
      </c>
      <c r="C7" s="62">
        <f>SUM(C8+C24+C33+C35+C36)</f>
        <v>115507</v>
      </c>
      <c r="D7" s="62">
        <f>SUM(D8+D24+D33+D35+D36)</f>
        <v>206286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34524</v>
      </c>
      <c r="C8" s="66">
        <f>SUM(C9:C22)</f>
        <v>14002</v>
      </c>
      <c r="D8" s="67">
        <f t="shared" ref="D8:D18" si="0">B8+C8</f>
        <v>48526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3094</v>
      </c>
      <c r="C9" s="69">
        <v>1246</v>
      </c>
      <c r="D9" s="70">
        <f t="shared" si="0"/>
        <v>4340</v>
      </c>
      <c r="E9" s="57"/>
    </row>
    <row r="10" spans="1:254" ht="18" customHeight="1">
      <c r="A10" s="68" t="s">
        <v>121</v>
      </c>
      <c r="B10" s="69">
        <v>1603</v>
      </c>
      <c r="C10" s="69">
        <v>1252</v>
      </c>
      <c r="D10" s="70">
        <f t="shared" si="0"/>
        <v>2855</v>
      </c>
      <c r="E10" s="57"/>
    </row>
    <row r="11" spans="1:254" ht="18" customHeight="1">
      <c r="A11" s="68" t="s">
        <v>78</v>
      </c>
      <c r="B11" s="69">
        <v>255</v>
      </c>
      <c r="C11" s="69">
        <v>370</v>
      </c>
      <c r="D11" s="70">
        <f t="shared" si="0"/>
        <v>625</v>
      </c>
      <c r="E11" s="57"/>
    </row>
    <row r="12" spans="1:254" ht="18" customHeight="1">
      <c r="A12" s="68" t="s">
        <v>115</v>
      </c>
      <c r="B12" s="69">
        <v>7588</v>
      </c>
      <c r="C12" s="69">
        <v>2183</v>
      </c>
      <c r="D12" s="70">
        <f t="shared" si="0"/>
        <v>9771</v>
      </c>
      <c r="E12" s="57"/>
    </row>
    <row r="13" spans="1:254" ht="18" customHeight="1">
      <c r="A13" s="68" t="s">
        <v>122</v>
      </c>
      <c r="B13" s="69">
        <v>935</v>
      </c>
      <c r="C13" s="69">
        <v>830</v>
      </c>
      <c r="D13" s="70">
        <f t="shared" si="0"/>
        <v>1765</v>
      </c>
      <c r="E13" s="57"/>
    </row>
    <row r="14" spans="1:254" ht="18" customHeight="1">
      <c r="A14" s="68" t="s">
        <v>74</v>
      </c>
      <c r="B14" s="69">
        <v>2614</v>
      </c>
      <c r="C14" s="69">
        <v>4182</v>
      </c>
      <c r="D14" s="70">
        <f t="shared" si="0"/>
        <v>6796</v>
      </c>
      <c r="E14" s="57"/>
    </row>
    <row r="15" spans="1:254" ht="18" customHeight="1">
      <c r="A15" s="68" t="s">
        <v>124</v>
      </c>
      <c r="B15" s="69">
        <v>69</v>
      </c>
      <c r="C15" s="69">
        <v>25</v>
      </c>
      <c r="D15" s="70">
        <f t="shared" si="0"/>
        <v>94</v>
      </c>
      <c r="E15" s="57"/>
    </row>
    <row r="16" spans="1:254" ht="18" customHeight="1">
      <c r="A16" s="68" t="s">
        <v>17</v>
      </c>
      <c r="B16" s="69">
        <v>1735</v>
      </c>
      <c r="C16" s="69">
        <v>164</v>
      </c>
      <c r="D16" s="70">
        <f t="shared" si="0"/>
        <v>1899</v>
      </c>
      <c r="E16" s="57"/>
    </row>
    <row r="17" spans="1:254" ht="18" customHeight="1">
      <c r="A17" s="68" t="s">
        <v>19</v>
      </c>
      <c r="B17" s="69">
        <v>6</v>
      </c>
      <c r="C17" s="69">
        <v>4</v>
      </c>
      <c r="D17" s="70">
        <f t="shared" si="0"/>
        <v>10</v>
      </c>
      <c r="E17" s="57"/>
    </row>
    <row r="18" spans="1:254" ht="18" customHeight="1">
      <c r="A18" s="68" t="s">
        <v>20</v>
      </c>
      <c r="B18" s="69">
        <v>551</v>
      </c>
      <c r="C18" s="69">
        <v>596</v>
      </c>
      <c r="D18" s="70">
        <f t="shared" si="0"/>
        <v>1147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11</v>
      </c>
      <c r="C20" s="72">
        <v>7</v>
      </c>
      <c r="D20" s="70">
        <f>B20+C20</f>
        <v>18</v>
      </c>
      <c r="E20" s="57"/>
    </row>
    <row r="21" spans="1:254" ht="18" customHeight="1">
      <c r="A21" s="68" t="s">
        <v>22</v>
      </c>
      <c r="B21" s="69">
        <v>3083</v>
      </c>
      <c r="C21" s="69">
        <v>184</v>
      </c>
      <c r="D21" s="70">
        <f>B21+C21</f>
        <v>3267</v>
      </c>
      <c r="E21" s="57"/>
    </row>
    <row r="22" spans="1:254" ht="18" customHeight="1" thickBot="1">
      <c r="A22" s="102" t="s">
        <v>81</v>
      </c>
      <c r="B22" s="86">
        <v>12980</v>
      </c>
      <c r="C22" s="86">
        <v>2959</v>
      </c>
      <c r="D22" s="103">
        <f>B22+C22</f>
        <v>15939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29033</v>
      </c>
      <c r="C24" s="78">
        <f>SUM(C25:C32)</f>
        <v>91875</v>
      </c>
      <c r="D24" s="79">
        <f t="shared" ref="D24:D29" si="1">B24+C24</f>
        <v>120908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77</v>
      </c>
      <c r="C25" s="69">
        <v>14</v>
      </c>
      <c r="D25" s="70">
        <f t="shared" si="1"/>
        <v>91</v>
      </c>
      <c r="E25" s="57"/>
    </row>
    <row r="26" spans="1:254" ht="18" customHeight="1">
      <c r="A26" s="68" t="s">
        <v>121</v>
      </c>
      <c r="B26" s="69">
        <v>1539</v>
      </c>
      <c r="C26" s="69">
        <v>420</v>
      </c>
      <c r="D26" s="70">
        <f t="shared" si="1"/>
        <v>1959</v>
      </c>
      <c r="E26" s="57"/>
    </row>
    <row r="27" spans="1:254" ht="18" customHeight="1">
      <c r="A27" s="68" t="s">
        <v>78</v>
      </c>
      <c r="B27" s="69">
        <v>461</v>
      </c>
      <c r="C27" s="69">
        <v>475</v>
      </c>
      <c r="D27" s="70">
        <f t="shared" si="1"/>
        <v>936</v>
      </c>
      <c r="E27" s="57"/>
    </row>
    <row r="28" spans="1:254" ht="18" customHeight="1">
      <c r="A28" s="68" t="s">
        <v>74</v>
      </c>
      <c r="B28" s="69">
        <v>10613</v>
      </c>
      <c r="C28" s="69">
        <v>53229</v>
      </c>
      <c r="D28" s="70">
        <f t="shared" si="1"/>
        <v>63842</v>
      </c>
      <c r="E28" s="57"/>
    </row>
    <row r="29" spans="1:254" ht="18" customHeight="1">
      <c r="A29" s="68" t="s">
        <v>20</v>
      </c>
      <c r="B29" s="69">
        <v>262</v>
      </c>
      <c r="C29" s="69">
        <v>246</v>
      </c>
      <c r="D29" s="70">
        <f t="shared" si="1"/>
        <v>508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1">
        <v>6147</v>
      </c>
      <c r="C31" s="71">
        <v>21639</v>
      </c>
      <c r="D31" s="70">
        <f>B31+C31</f>
        <v>27786</v>
      </c>
      <c r="E31" s="57"/>
    </row>
    <row r="32" spans="1:254" ht="18" customHeight="1" thickBot="1">
      <c r="A32" s="102" t="s">
        <v>88</v>
      </c>
      <c r="B32" s="86">
        <v>9934</v>
      </c>
      <c r="C32" s="86">
        <v>15852</v>
      </c>
      <c r="D32" s="70">
        <f>B32+C32</f>
        <v>25786</v>
      </c>
      <c r="E32" s="57"/>
    </row>
    <row r="33" spans="1:254" ht="24" customHeight="1" thickTop="1" thickBot="1">
      <c r="A33" s="80" t="s">
        <v>29</v>
      </c>
      <c r="B33" s="62">
        <v>3468</v>
      </c>
      <c r="C33" s="82">
        <v>2708</v>
      </c>
      <c r="D33" s="88">
        <f>B33+C33</f>
        <v>6176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7360</v>
      </c>
      <c r="C35" s="78">
        <v>2986</v>
      </c>
      <c r="D35" s="81">
        <f>B35+C35</f>
        <v>10346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16394</v>
      </c>
      <c r="C36" s="88">
        <f>SUM(C37:C38)</f>
        <v>3936</v>
      </c>
      <c r="D36" s="79">
        <f>B36+C36</f>
        <v>20330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12485</v>
      </c>
      <c r="C37" s="69">
        <v>3105</v>
      </c>
      <c r="D37" s="70">
        <f>B37+C37</f>
        <v>15590</v>
      </c>
      <c r="E37" s="57"/>
    </row>
    <row r="38" spans="1:254" ht="18" customHeight="1" thickBot="1">
      <c r="A38" s="140" t="s">
        <v>34</v>
      </c>
      <c r="B38" s="141">
        <v>3909</v>
      </c>
      <c r="C38" s="141">
        <v>831</v>
      </c>
      <c r="D38" s="142">
        <f>B38+C38</f>
        <v>4740</v>
      </c>
      <c r="E38" s="57"/>
    </row>
    <row r="39" spans="1:254" ht="16.5" thickTop="1">
      <c r="A39" s="57"/>
      <c r="B39" s="57"/>
      <c r="C39" s="57"/>
      <c r="D39" s="57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topLeftCell="A19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158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89986</v>
      </c>
      <c r="C7" s="62">
        <f>SUM(C8+C24+C33+C35+C36)</f>
        <v>115581</v>
      </c>
      <c r="D7" s="62">
        <f>SUM(D8+D24+D33+D35+D36)</f>
        <v>205567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34501</v>
      </c>
      <c r="C8" s="66">
        <f>SUM(C9:C22)</f>
        <v>13919</v>
      </c>
      <c r="D8" s="67">
        <f t="shared" ref="D8:D18" si="0">B8+C8</f>
        <v>48420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3130</v>
      </c>
      <c r="C9" s="69">
        <v>1217</v>
      </c>
      <c r="D9" s="70">
        <f t="shared" si="0"/>
        <v>4347</v>
      </c>
      <c r="E9" s="57"/>
    </row>
    <row r="10" spans="1:254" ht="18" customHeight="1">
      <c r="A10" s="68" t="s">
        <v>121</v>
      </c>
      <c r="B10" s="69">
        <v>1626</v>
      </c>
      <c r="C10" s="69">
        <v>1340</v>
      </c>
      <c r="D10" s="70">
        <f t="shared" si="0"/>
        <v>2966</v>
      </c>
      <c r="E10" s="57"/>
    </row>
    <row r="11" spans="1:254" ht="18" customHeight="1">
      <c r="A11" s="68" t="s">
        <v>78</v>
      </c>
      <c r="B11" s="69">
        <v>255</v>
      </c>
      <c r="C11" s="69">
        <v>370</v>
      </c>
      <c r="D11" s="70">
        <f t="shared" si="0"/>
        <v>625</v>
      </c>
      <c r="E11" s="57"/>
    </row>
    <row r="12" spans="1:254" ht="18" customHeight="1">
      <c r="A12" s="68" t="s">
        <v>115</v>
      </c>
      <c r="B12" s="69">
        <v>7551</v>
      </c>
      <c r="C12" s="69">
        <v>2220</v>
      </c>
      <c r="D12" s="70">
        <f t="shared" si="0"/>
        <v>9771</v>
      </c>
      <c r="E12" s="57"/>
    </row>
    <row r="13" spans="1:254" ht="18" customHeight="1">
      <c r="A13" s="68" t="s">
        <v>122</v>
      </c>
      <c r="B13" s="69">
        <v>967</v>
      </c>
      <c r="C13" s="69">
        <v>833</v>
      </c>
      <c r="D13" s="70">
        <f t="shared" si="0"/>
        <v>1800</v>
      </c>
      <c r="E13" s="57"/>
    </row>
    <row r="14" spans="1:254" ht="18" customHeight="1">
      <c r="A14" s="68" t="s">
        <v>74</v>
      </c>
      <c r="B14" s="69">
        <v>2528</v>
      </c>
      <c r="C14" s="69">
        <v>3971</v>
      </c>
      <c r="D14" s="70">
        <f t="shared" si="0"/>
        <v>6499</v>
      </c>
      <c r="E14" s="57"/>
    </row>
    <row r="15" spans="1:254" ht="18" customHeight="1">
      <c r="A15" s="68" t="s">
        <v>124</v>
      </c>
      <c r="B15" s="69">
        <v>71</v>
      </c>
      <c r="C15" s="69">
        <v>30</v>
      </c>
      <c r="D15" s="70">
        <f t="shared" si="0"/>
        <v>101</v>
      </c>
      <c r="E15" s="57"/>
    </row>
    <row r="16" spans="1:254" ht="18" customHeight="1">
      <c r="A16" s="68" t="s">
        <v>17</v>
      </c>
      <c r="B16" s="69">
        <v>1753</v>
      </c>
      <c r="C16" s="69">
        <v>176</v>
      </c>
      <c r="D16" s="70">
        <f t="shared" si="0"/>
        <v>1929</v>
      </c>
      <c r="E16" s="57"/>
    </row>
    <row r="17" spans="1:254" ht="18" customHeight="1">
      <c r="A17" s="68" t="s">
        <v>19</v>
      </c>
      <c r="B17" s="69">
        <v>6</v>
      </c>
      <c r="C17" s="69">
        <v>4</v>
      </c>
      <c r="D17" s="70">
        <f t="shared" si="0"/>
        <v>10</v>
      </c>
      <c r="E17" s="57"/>
    </row>
    <row r="18" spans="1:254" ht="18" customHeight="1">
      <c r="A18" s="68" t="s">
        <v>20</v>
      </c>
      <c r="B18" s="69">
        <v>554</v>
      </c>
      <c r="C18" s="69">
        <v>605</v>
      </c>
      <c r="D18" s="70">
        <f t="shared" si="0"/>
        <v>1159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10</v>
      </c>
      <c r="C20" s="72">
        <v>7</v>
      </c>
      <c r="D20" s="70">
        <f>B20+C20</f>
        <v>17</v>
      </c>
      <c r="E20" s="57"/>
    </row>
    <row r="21" spans="1:254" ht="18" customHeight="1">
      <c r="A21" s="68" t="s">
        <v>22</v>
      </c>
      <c r="B21" s="69">
        <v>3072</v>
      </c>
      <c r="C21" s="69">
        <v>183</v>
      </c>
      <c r="D21" s="70">
        <f>B21+C21</f>
        <v>3255</v>
      </c>
      <c r="E21" s="57"/>
    </row>
    <row r="22" spans="1:254" ht="18" customHeight="1" thickBot="1">
      <c r="A22" s="102" t="s">
        <v>81</v>
      </c>
      <c r="B22" s="86">
        <v>12978</v>
      </c>
      <c r="C22" s="86">
        <v>2963</v>
      </c>
      <c r="D22" s="103">
        <f>B22+C22</f>
        <v>15941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28337</v>
      </c>
      <c r="C24" s="78">
        <f>SUM(C25:C32)</f>
        <v>91821</v>
      </c>
      <c r="D24" s="79">
        <f t="shared" ref="D24:D29" si="1">B24+C24</f>
        <v>120158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77</v>
      </c>
      <c r="C25" s="69">
        <v>14</v>
      </c>
      <c r="D25" s="70">
        <f t="shared" si="1"/>
        <v>91</v>
      </c>
      <c r="E25" s="57"/>
    </row>
    <row r="26" spans="1:254" ht="18" customHeight="1">
      <c r="A26" s="68" t="s">
        <v>121</v>
      </c>
      <c r="B26" s="69">
        <v>1391</v>
      </c>
      <c r="C26" s="69">
        <v>447</v>
      </c>
      <c r="D26" s="70">
        <f t="shared" si="1"/>
        <v>1838</v>
      </c>
      <c r="E26" s="57"/>
    </row>
    <row r="27" spans="1:254" ht="18" customHeight="1">
      <c r="A27" s="68" t="s">
        <v>78</v>
      </c>
      <c r="B27" s="69">
        <v>435</v>
      </c>
      <c r="C27" s="69">
        <v>356</v>
      </c>
      <c r="D27" s="70">
        <f t="shared" si="1"/>
        <v>791</v>
      </c>
      <c r="E27" s="57"/>
    </row>
    <row r="28" spans="1:254" ht="18" customHeight="1">
      <c r="A28" s="68" t="s">
        <v>74</v>
      </c>
      <c r="B28" s="69">
        <v>10736</v>
      </c>
      <c r="C28" s="69">
        <v>53805</v>
      </c>
      <c r="D28" s="70">
        <f t="shared" si="1"/>
        <v>64541</v>
      </c>
      <c r="E28" s="57"/>
    </row>
    <row r="29" spans="1:254" ht="18" customHeight="1">
      <c r="A29" s="68" t="s">
        <v>20</v>
      </c>
      <c r="B29" s="69">
        <v>264</v>
      </c>
      <c r="C29" s="69">
        <v>242</v>
      </c>
      <c r="D29" s="70">
        <f t="shared" si="1"/>
        <v>506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101">
        <v>6100</v>
      </c>
      <c r="C31" s="72">
        <v>21696</v>
      </c>
      <c r="D31" s="70">
        <f>B31+C31</f>
        <v>27796</v>
      </c>
      <c r="E31" s="57"/>
    </row>
    <row r="32" spans="1:254" ht="18" customHeight="1" thickBot="1">
      <c r="A32" s="102" t="s">
        <v>88</v>
      </c>
      <c r="B32" s="72">
        <v>9334</v>
      </c>
      <c r="C32" s="86">
        <v>15261</v>
      </c>
      <c r="D32" s="70">
        <f>B32+C32</f>
        <v>24595</v>
      </c>
      <c r="E32" s="57"/>
    </row>
    <row r="33" spans="1:254" ht="24" customHeight="1" thickTop="1" thickBot="1">
      <c r="A33" s="80" t="s">
        <v>29</v>
      </c>
      <c r="B33" s="62">
        <v>3511</v>
      </c>
      <c r="C33" s="82">
        <v>2749</v>
      </c>
      <c r="D33" s="88">
        <f>B33+C33</f>
        <v>6260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7528</v>
      </c>
      <c r="C35" s="78">
        <v>3162</v>
      </c>
      <c r="D35" s="81">
        <f>B35+C35</f>
        <v>10690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16109</v>
      </c>
      <c r="C36" s="88">
        <f>SUM(C37:C38)</f>
        <v>3930</v>
      </c>
      <c r="D36" s="79">
        <f>B36+C36</f>
        <v>20039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12157</v>
      </c>
      <c r="C37" s="69">
        <v>3072</v>
      </c>
      <c r="D37" s="70">
        <f>B37+C37</f>
        <v>15229</v>
      </c>
      <c r="E37" s="57"/>
    </row>
    <row r="38" spans="1:254" ht="18" customHeight="1" thickBot="1">
      <c r="A38" s="140" t="s">
        <v>34</v>
      </c>
      <c r="B38" s="141">
        <v>3952</v>
      </c>
      <c r="C38" s="141">
        <v>858</v>
      </c>
      <c r="D38" s="142">
        <f>B38+C38</f>
        <v>4810</v>
      </c>
      <c r="E38" s="57"/>
    </row>
    <row r="39" spans="1:254" ht="16.5" thickTop="1">
      <c r="A39" s="57"/>
      <c r="B39" s="57"/>
      <c r="C39" s="57"/>
      <c r="D39" s="57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topLeftCell="A19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159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89138</v>
      </c>
      <c r="C7" s="62">
        <f>SUM(C8+C24+C33+C35+C36)</f>
        <v>115608</v>
      </c>
      <c r="D7" s="62">
        <f>SUM(D8+D24+D33+D35+D36)</f>
        <v>204746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34157</v>
      </c>
      <c r="C8" s="66">
        <f>SUM(C9:C22)</f>
        <v>13793</v>
      </c>
      <c r="D8" s="67">
        <f t="shared" ref="D8:D18" si="0">B8+C8</f>
        <v>47950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3035</v>
      </c>
      <c r="C9" s="69">
        <v>1207</v>
      </c>
      <c r="D9" s="70">
        <f t="shared" si="0"/>
        <v>4242</v>
      </c>
      <c r="E9" s="57"/>
    </row>
    <row r="10" spans="1:254" ht="18" customHeight="1">
      <c r="A10" s="68" t="s">
        <v>121</v>
      </c>
      <c r="B10" s="69">
        <v>1619</v>
      </c>
      <c r="C10" s="69">
        <v>1332</v>
      </c>
      <c r="D10" s="70">
        <f t="shared" si="0"/>
        <v>2951</v>
      </c>
      <c r="E10" s="57"/>
    </row>
    <row r="11" spans="1:254" ht="18" customHeight="1">
      <c r="A11" s="68" t="s">
        <v>78</v>
      </c>
      <c r="B11" s="69">
        <v>272</v>
      </c>
      <c r="C11" s="69">
        <v>382</v>
      </c>
      <c r="D11" s="70">
        <f t="shared" si="0"/>
        <v>654</v>
      </c>
      <c r="E11" s="57"/>
    </row>
    <row r="12" spans="1:254" ht="18" customHeight="1">
      <c r="A12" s="68" t="s">
        <v>115</v>
      </c>
      <c r="B12" s="69">
        <v>7511</v>
      </c>
      <c r="C12" s="69">
        <v>2146</v>
      </c>
      <c r="D12" s="70">
        <f t="shared" si="0"/>
        <v>9657</v>
      </c>
      <c r="E12" s="57"/>
    </row>
    <row r="13" spans="1:254" ht="18" customHeight="1">
      <c r="A13" s="68" t="s">
        <v>122</v>
      </c>
      <c r="B13" s="69">
        <v>967</v>
      </c>
      <c r="C13" s="69">
        <v>832</v>
      </c>
      <c r="D13" s="70">
        <f t="shared" si="0"/>
        <v>1799</v>
      </c>
      <c r="E13" s="57"/>
    </row>
    <row r="14" spans="1:254" ht="18" customHeight="1">
      <c r="A14" s="68" t="s">
        <v>74</v>
      </c>
      <c r="B14" s="69">
        <v>2360</v>
      </c>
      <c r="C14" s="69">
        <v>3889</v>
      </c>
      <c r="D14" s="70">
        <f t="shared" si="0"/>
        <v>6249</v>
      </c>
      <c r="E14" s="57"/>
    </row>
    <row r="15" spans="1:254" ht="18" customHeight="1">
      <c r="A15" s="68" t="s">
        <v>124</v>
      </c>
      <c r="B15" s="69">
        <v>74</v>
      </c>
      <c r="C15" s="69">
        <v>32</v>
      </c>
      <c r="D15" s="70">
        <f t="shared" si="0"/>
        <v>106</v>
      </c>
      <c r="E15" s="57"/>
    </row>
    <row r="16" spans="1:254" ht="18" customHeight="1">
      <c r="A16" s="68" t="s">
        <v>17</v>
      </c>
      <c r="B16" s="69">
        <v>1756</v>
      </c>
      <c r="C16" s="69">
        <v>173</v>
      </c>
      <c r="D16" s="70">
        <f t="shared" si="0"/>
        <v>1929</v>
      </c>
      <c r="E16" s="57"/>
    </row>
    <row r="17" spans="1:254" ht="18" customHeight="1">
      <c r="A17" s="68" t="s">
        <v>19</v>
      </c>
      <c r="B17" s="69">
        <v>5</v>
      </c>
      <c r="C17" s="69">
        <v>5</v>
      </c>
      <c r="D17" s="70">
        <f t="shared" si="0"/>
        <v>10</v>
      </c>
      <c r="E17" s="57"/>
    </row>
    <row r="18" spans="1:254" ht="18" customHeight="1">
      <c r="A18" s="68" t="s">
        <v>20</v>
      </c>
      <c r="B18" s="69">
        <v>549</v>
      </c>
      <c r="C18" s="69">
        <v>608</v>
      </c>
      <c r="D18" s="70">
        <f t="shared" si="0"/>
        <v>1157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11</v>
      </c>
      <c r="C20" s="72">
        <v>7</v>
      </c>
      <c r="D20" s="70">
        <f>B20+C20</f>
        <v>18</v>
      </c>
      <c r="E20" s="57"/>
    </row>
    <row r="21" spans="1:254" ht="18" customHeight="1">
      <c r="A21" s="68" t="s">
        <v>22</v>
      </c>
      <c r="B21" s="69">
        <v>3064</v>
      </c>
      <c r="C21" s="69">
        <v>184</v>
      </c>
      <c r="D21" s="70">
        <f>B21+C21</f>
        <v>3248</v>
      </c>
      <c r="E21" s="57"/>
    </row>
    <row r="22" spans="1:254" ht="18" customHeight="1" thickBot="1">
      <c r="A22" s="102" t="s">
        <v>81</v>
      </c>
      <c r="B22" s="86">
        <v>12934</v>
      </c>
      <c r="C22" s="86">
        <v>2996</v>
      </c>
      <c r="D22" s="103">
        <f>B22+C22</f>
        <v>15930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28437</v>
      </c>
      <c r="C24" s="78">
        <f>SUM(C25:C32)</f>
        <v>92030</v>
      </c>
      <c r="D24" s="79">
        <f t="shared" ref="D24:D29" si="1">B24+C24</f>
        <v>120467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77</v>
      </c>
      <c r="C25" s="69">
        <v>14</v>
      </c>
      <c r="D25" s="70">
        <f t="shared" si="1"/>
        <v>91</v>
      </c>
      <c r="E25" s="57"/>
    </row>
    <row r="26" spans="1:254" ht="18" customHeight="1">
      <c r="A26" s="68" t="s">
        <v>121</v>
      </c>
      <c r="B26" s="69">
        <v>1449</v>
      </c>
      <c r="C26" s="69">
        <v>436</v>
      </c>
      <c r="D26" s="70">
        <f t="shared" si="1"/>
        <v>1885</v>
      </c>
      <c r="E26" s="57"/>
    </row>
    <row r="27" spans="1:254" ht="18" customHeight="1">
      <c r="A27" s="68" t="s">
        <v>78</v>
      </c>
      <c r="B27" s="69">
        <v>438</v>
      </c>
      <c r="C27" s="69">
        <v>396</v>
      </c>
      <c r="D27" s="70">
        <f t="shared" si="1"/>
        <v>834</v>
      </c>
      <c r="E27" s="57"/>
    </row>
    <row r="28" spans="1:254" ht="18" customHeight="1">
      <c r="A28" s="68" t="s">
        <v>74</v>
      </c>
      <c r="B28" s="69">
        <v>10608</v>
      </c>
      <c r="C28" s="69">
        <v>52939</v>
      </c>
      <c r="D28" s="70">
        <f t="shared" si="1"/>
        <v>63547</v>
      </c>
      <c r="E28" s="57"/>
    </row>
    <row r="29" spans="1:254" ht="18" customHeight="1">
      <c r="A29" s="68" t="s">
        <v>20</v>
      </c>
      <c r="B29" s="69">
        <v>249</v>
      </c>
      <c r="C29" s="69">
        <v>245</v>
      </c>
      <c r="D29" s="70">
        <f t="shared" si="1"/>
        <v>494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6060</v>
      </c>
      <c r="C31" s="71">
        <v>21725</v>
      </c>
      <c r="D31" s="70">
        <f>B31+C31</f>
        <v>27785</v>
      </c>
      <c r="E31" s="57"/>
    </row>
    <row r="32" spans="1:254" ht="18" customHeight="1" thickBot="1">
      <c r="A32" s="102" t="s">
        <v>88</v>
      </c>
      <c r="B32" s="86">
        <v>9556</v>
      </c>
      <c r="C32" s="86">
        <v>16275</v>
      </c>
      <c r="D32" s="70">
        <f>B32+C32</f>
        <v>25831</v>
      </c>
      <c r="E32" s="57"/>
    </row>
    <row r="33" spans="1:254" ht="24" customHeight="1" thickTop="1" thickBot="1">
      <c r="A33" s="80" t="s">
        <v>29</v>
      </c>
      <c r="B33" s="62">
        <v>3481</v>
      </c>
      <c r="C33" s="82">
        <v>2746</v>
      </c>
      <c r="D33" s="88">
        <f>B33+C33</f>
        <v>6227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6795</v>
      </c>
      <c r="C35" s="78">
        <v>2940</v>
      </c>
      <c r="D35" s="81">
        <f>B35+C35</f>
        <v>9735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16268</v>
      </c>
      <c r="C36" s="88">
        <f>SUM(C37:C38)</f>
        <v>4099</v>
      </c>
      <c r="D36" s="79">
        <f>B36+C36</f>
        <v>20367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12444</v>
      </c>
      <c r="C37" s="69">
        <v>3152</v>
      </c>
      <c r="D37" s="70">
        <f>B37+C37</f>
        <v>15596</v>
      </c>
      <c r="E37" s="57"/>
    </row>
    <row r="38" spans="1:254" ht="18" customHeight="1" thickBot="1">
      <c r="A38" s="140" t="s">
        <v>34</v>
      </c>
      <c r="B38" s="141">
        <v>3824</v>
      </c>
      <c r="C38" s="141">
        <v>947</v>
      </c>
      <c r="D38" s="142">
        <f>B38+C38</f>
        <v>4771</v>
      </c>
      <c r="E38" s="57"/>
    </row>
    <row r="39" spans="1:254" ht="16.5" thickTop="1">
      <c r="A39" s="57"/>
      <c r="B39" s="57"/>
      <c r="C39" s="57"/>
      <c r="D39" s="57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topLeftCell="A19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160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88996</v>
      </c>
      <c r="C7" s="62">
        <f>SUM(C8+C24+C33+C35+C36)</f>
        <v>115885</v>
      </c>
      <c r="D7" s="62">
        <f>SUM(D8+D24+D33+D35+D36)</f>
        <v>204881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34159</v>
      </c>
      <c r="C8" s="66">
        <f>SUM(C9:C22)</f>
        <v>13901</v>
      </c>
      <c r="D8" s="67">
        <f t="shared" ref="D8:D18" si="0">B8+C8</f>
        <v>48060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2967</v>
      </c>
      <c r="C9" s="69">
        <v>1148</v>
      </c>
      <c r="D9" s="70">
        <f t="shared" si="0"/>
        <v>4115</v>
      </c>
      <c r="E9" s="57"/>
    </row>
    <row r="10" spans="1:254" ht="18" customHeight="1">
      <c r="A10" s="68" t="s">
        <v>121</v>
      </c>
      <c r="B10" s="69">
        <v>1614</v>
      </c>
      <c r="C10" s="69">
        <v>1285</v>
      </c>
      <c r="D10" s="70">
        <f t="shared" si="0"/>
        <v>2899</v>
      </c>
      <c r="E10" s="57"/>
    </row>
    <row r="11" spans="1:254" ht="18" customHeight="1">
      <c r="A11" s="68" t="s">
        <v>78</v>
      </c>
      <c r="B11" s="69">
        <v>263</v>
      </c>
      <c r="C11" s="69">
        <v>360</v>
      </c>
      <c r="D11" s="70">
        <f t="shared" si="0"/>
        <v>623</v>
      </c>
      <c r="E11" s="57"/>
    </row>
    <row r="12" spans="1:254" ht="18" customHeight="1">
      <c r="A12" s="68" t="s">
        <v>115</v>
      </c>
      <c r="B12" s="69">
        <v>7538</v>
      </c>
      <c r="C12" s="69">
        <v>2237</v>
      </c>
      <c r="D12" s="70">
        <f t="shared" si="0"/>
        <v>9775</v>
      </c>
      <c r="E12" s="57"/>
    </row>
    <row r="13" spans="1:254" ht="18" customHeight="1">
      <c r="A13" s="68" t="s">
        <v>122</v>
      </c>
      <c r="B13" s="69">
        <v>1001</v>
      </c>
      <c r="C13" s="69">
        <v>853</v>
      </c>
      <c r="D13" s="70">
        <f t="shared" si="0"/>
        <v>1854</v>
      </c>
      <c r="E13" s="57"/>
    </row>
    <row r="14" spans="1:254" ht="18" customHeight="1">
      <c r="A14" s="68" t="s">
        <v>123</v>
      </c>
      <c r="B14" s="69">
        <v>2429</v>
      </c>
      <c r="C14" s="69">
        <v>3991</v>
      </c>
      <c r="D14" s="70">
        <f t="shared" si="0"/>
        <v>6420</v>
      </c>
      <c r="E14" s="57"/>
    </row>
    <row r="15" spans="1:254" ht="18" customHeight="1">
      <c r="A15" s="68" t="s">
        <v>124</v>
      </c>
      <c r="B15" s="69">
        <v>73</v>
      </c>
      <c r="C15" s="69">
        <v>32</v>
      </c>
      <c r="D15" s="70">
        <f t="shared" si="0"/>
        <v>105</v>
      </c>
      <c r="E15" s="57"/>
    </row>
    <row r="16" spans="1:254" ht="18" customHeight="1">
      <c r="A16" s="68" t="s">
        <v>17</v>
      </c>
      <c r="B16" s="69">
        <v>1765</v>
      </c>
      <c r="C16" s="69">
        <v>174</v>
      </c>
      <c r="D16" s="70">
        <f t="shared" si="0"/>
        <v>1939</v>
      </c>
      <c r="E16" s="57"/>
    </row>
    <row r="17" spans="1:254" ht="18" customHeight="1">
      <c r="A17" s="68" t="s">
        <v>19</v>
      </c>
      <c r="B17" s="69">
        <v>5</v>
      </c>
      <c r="C17" s="69">
        <v>5</v>
      </c>
      <c r="D17" s="70">
        <f t="shared" si="0"/>
        <v>10</v>
      </c>
      <c r="E17" s="57"/>
    </row>
    <row r="18" spans="1:254" ht="18" customHeight="1">
      <c r="A18" s="68" t="s">
        <v>20</v>
      </c>
      <c r="B18" s="69">
        <v>546</v>
      </c>
      <c r="C18" s="69">
        <v>609</v>
      </c>
      <c r="D18" s="70">
        <f t="shared" si="0"/>
        <v>1155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10</v>
      </c>
      <c r="C20" s="72">
        <v>7</v>
      </c>
      <c r="D20" s="70">
        <f>B20+C20</f>
        <v>17</v>
      </c>
      <c r="E20" s="57"/>
    </row>
    <row r="21" spans="1:254" ht="18" customHeight="1">
      <c r="A21" s="68" t="s">
        <v>22</v>
      </c>
      <c r="B21" s="69">
        <v>3070</v>
      </c>
      <c r="C21" s="69">
        <v>185</v>
      </c>
      <c r="D21" s="70">
        <f>B21+C21</f>
        <v>3255</v>
      </c>
      <c r="E21" s="57"/>
    </row>
    <row r="22" spans="1:254" ht="18" customHeight="1" thickBot="1">
      <c r="A22" s="102" t="s">
        <v>81</v>
      </c>
      <c r="B22" s="86">
        <v>12878</v>
      </c>
      <c r="C22" s="86">
        <v>3015</v>
      </c>
      <c r="D22" s="103">
        <f>B22+C22</f>
        <v>15893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28120</v>
      </c>
      <c r="C24" s="78">
        <f>SUM(C25:C32)</f>
        <v>92380</v>
      </c>
      <c r="D24" s="79">
        <f t="shared" ref="D24:D29" si="1">B24+C24</f>
        <v>120500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78</v>
      </c>
      <c r="C25" s="69">
        <v>14</v>
      </c>
      <c r="D25" s="70">
        <f t="shared" si="1"/>
        <v>92</v>
      </c>
      <c r="E25" s="57"/>
    </row>
    <row r="26" spans="1:254" ht="18" customHeight="1">
      <c r="A26" s="68" t="s">
        <v>121</v>
      </c>
      <c r="B26" s="69">
        <v>1345</v>
      </c>
      <c r="C26" s="69">
        <v>438</v>
      </c>
      <c r="D26" s="70">
        <f t="shared" si="1"/>
        <v>1783</v>
      </c>
      <c r="E26" s="57"/>
    </row>
    <row r="27" spans="1:254" ht="18" customHeight="1">
      <c r="A27" s="68" t="s">
        <v>78</v>
      </c>
      <c r="B27" s="69">
        <v>437</v>
      </c>
      <c r="C27" s="69">
        <v>402</v>
      </c>
      <c r="D27" s="70">
        <f t="shared" si="1"/>
        <v>839</v>
      </c>
      <c r="E27" s="57"/>
    </row>
    <row r="28" spans="1:254" ht="18" customHeight="1">
      <c r="A28" s="68" t="s">
        <v>74</v>
      </c>
      <c r="B28" s="69">
        <v>10655</v>
      </c>
      <c r="C28" s="69">
        <v>53025</v>
      </c>
      <c r="D28" s="70">
        <f t="shared" si="1"/>
        <v>63680</v>
      </c>
      <c r="E28" s="57"/>
    </row>
    <row r="29" spans="1:254" ht="18" customHeight="1">
      <c r="A29" s="68" t="s">
        <v>20</v>
      </c>
      <c r="B29" s="69">
        <v>238</v>
      </c>
      <c r="C29" s="69">
        <v>229</v>
      </c>
      <c r="D29" s="70">
        <f t="shared" si="1"/>
        <v>467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5874</v>
      </c>
      <c r="C31" s="71">
        <v>21880</v>
      </c>
      <c r="D31" s="70">
        <f>B31+C31</f>
        <v>27754</v>
      </c>
      <c r="E31" s="57"/>
    </row>
    <row r="32" spans="1:254" ht="18" customHeight="1" thickBot="1">
      <c r="A32" s="102" t="s">
        <v>88</v>
      </c>
      <c r="B32" s="86">
        <v>9493</v>
      </c>
      <c r="C32" s="86">
        <v>16392</v>
      </c>
      <c r="D32" s="70">
        <f>B32+C32</f>
        <v>25885</v>
      </c>
      <c r="E32" s="57"/>
    </row>
    <row r="33" spans="1:254" ht="24" customHeight="1" thickTop="1" thickBot="1">
      <c r="A33" s="80" t="s">
        <v>29</v>
      </c>
      <c r="B33" s="62">
        <v>3509</v>
      </c>
      <c r="C33" s="82">
        <v>2769</v>
      </c>
      <c r="D33" s="88">
        <f>B33+C33</f>
        <v>6278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6740</v>
      </c>
      <c r="C35" s="78">
        <v>2964</v>
      </c>
      <c r="D35" s="81">
        <f>B35+C35</f>
        <v>9704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16468</v>
      </c>
      <c r="C36" s="88">
        <f>SUM(C37:C38)</f>
        <v>3871</v>
      </c>
      <c r="D36" s="79">
        <f>B36+C36</f>
        <v>20339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12560</v>
      </c>
      <c r="C37" s="69">
        <v>3039</v>
      </c>
      <c r="D37" s="70">
        <f>B37+C37</f>
        <v>15599</v>
      </c>
      <c r="E37" s="57"/>
    </row>
    <row r="38" spans="1:254" ht="18" customHeight="1" thickBot="1">
      <c r="A38" s="140" t="s">
        <v>34</v>
      </c>
      <c r="B38" s="141">
        <v>3908</v>
      </c>
      <c r="C38" s="141">
        <v>832</v>
      </c>
      <c r="D38" s="142">
        <f>B38+C38</f>
        <v>4740</v>
      </c>
      <c r="E38" s="57"/>
    </row>
    <row r="39" spans="1:254" ht="16.5" thickTop="1">
      <c r="A39" s="57"/>
      <c r="B39" s="57"/>
      <c r="C39" s="57"/>
      <c r="D39" s="57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2"/>
  <sheetViews>
    <sheetView view="pageBreakPreview" topLeftCell="A22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95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SUM(B8+B26+B33+B34+B39)</f>
        <v>98388</v>
      </c>
      <c r="C7" s="62">
        <f>SUM(C8+C26+C33+C34+C39)</f>
        <v>102849</v>
      </c>
      <c r="D7" s="62">
        <f>SUM(D8+D26+D33+D34+D39)</f>
        <v>201237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SUM(B9:B24)</f>
        <v>36271</v>
      </c>
      <c r="C8" s="66">
        <f>SUM(C9:C24)</f>
        <v>12387</v>
      </c>
      <c r="D8" s="67">
        <f t="shared" ref="D8:D21" si="0">B8+C8</f>
        <v>48658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73</v>
      </c>
      <c r="B9" s="69">
        <v>2712</v>
      </c>
      <c r="C9" s="69">
        <v>859</v>
      </c>
      <c r="D9" s="70">
        <f t="shared" si="0"/>
        <v>3571</v>
      </c>
      <c r="E9" s="57"/>
    </row>
    <row r="10" spans="1:254" ht="18" customHeight="1">
      <c r="A10" s="68" t="s">
        <v>74</v>
      </c>
      <c r="B10" s="69">
        <v>2356</v>
      </c>
      <c r="C10" s="69">
        <v>3212</v>
      </c>
      <c r="D10" s="70">
        <f t="shared" si="0"/>
        <v>5568</v>
      </c>
      <c r="E10" s="57"/>
    </row>
    <row r="11" spans="1:254" ht="18" customHeight="1">
      <c r="A11" s="68" t="s">
        <v>75</v>
      </c>
      <c r="B11" s="69">
        <v>5409</v>
      </c>
      <c r="C11" s="69">
        <v>1413</v>
      </c>
      <c r="D11" s="70">
        <f t="shared" si="0"/>
        <v>6822</v>
      </c>
      <c r="E11" s="57"/>
    </row>
    <row r="12" spans="1:254" ht="18" customHeight="1">
      <c r="A12" s="68" t="s">
        <v>76</v>
      </c>
      <c r="B12" s="69">
        <v>1725</v>
      </c>
      <c r="C12" s="69">
        <v>1045</v>
      </c>
      <c r="D12" s="70">
        <f t="shared" si="0"/>
        <v>2770</v>
      </c>
      <c r="E12" s="57"/>
    </row>
    <row r="13" spans="1:254" ht="18" customHeight="1">
      <c r="A13" s="68" t="s">
        <v>77</v>
      </c>
      <c r="B13" s="69">
        <v>453</v>
      </c>
      <c r="C13" s="69">
        <v>265</v>
      </c>
      <c r="D13" s="70">
        <f t="shared" si="0"/>
        <v>718</v>
      </c>
      <c r="E13" s="57"/>
    </row>
    <row r="14" spans="1:254" ht="18" customHeight="1">
      <c r="A14" s="68" t="s">
        <v>78</v>
      </c>
      <c r="B14" s="69">
        <v>278</v>
      </c>
      <c r="C14" s="69">
        <v>342</v>
      </c>
      <c r="D14" s="70">
        <f t="shared" si="0"/>
        <v>620</v>
      </c>
      <c r="E14" s="57"/>
    </row>
    <row r="15" spans="1:254" ht="18" customHeight="1">
      <c r="A15" s="68" t="s">
        <v>79</v>
      </c>
      <c r="B15" s="69">
        <v>8839</v>
      </c>
      <c r="C15" s="69">
        <v>1322</v>
      </c>
      <c r="D15" s="70">
        <f t="shared" si="0"/>
        <v>10161</v>
      </c>
      <c r="E15" s="57"/>
    </row>
    <row r="16" spans="1:254" ht="18" customHeight="1">
      <c r="A16" s="68" t="s">
        <v>80</v>
      </c>
      <c r="B16" s="69">
        <v>362</v>
      </c>
      <c r="C16" s="69">
        <v>424</v>
      </c>
      <c r="D16" s="70">
        <f t="shared" si="0"/>
        <v>786</v>
      </c>
      <c r="E16" s="57"/>
    </row>
    <row r="17" spans="1:254" ht="18" customHeight="1">
      <c r="A17" s="68" t="s">
        <v>81</v>
      </c>
      <c r="B17" s="69">
        <v>9880</v>
      </c>
      <c r="C17" s="69">
        <v>2560</v>
      </c>
      <c r="D17" s="70">
        <f t="shared" si="0"/>
        <v>12440</v>
      </c>
      <c r="E17" s="57"/>
    </row>
    <row r="18" spans="1:254" ht="18" customHeight="1">
      <c r="A18" s="68" t="s">
        <v>22</v>
      </c>
      <c r="B18" s="69">
        <v>2220</v>
      </c>
      <c r="C18" s="69">
        <v>100</v>
      </c>
      <c r="D18" s="70">
        <f t="shared" si="0"/>
        <v>2320</v>
      </c>
      <c r="E18" s="57"/>
    </row>
    <row r="19" spans="1:254" ht="18" customHeight="1">
      <c r="A19" s="68" t="s">
        <v>17</v>
      </c>
      <c r="B19" s="71">
        <v>1346</v>
      </c>
      <c r="C19" s="71">
        <v>120</v>
      </c>
      <c r="D19" s="69">
        <f t="shared" si="0"/>
        <v>1466</v>
      </c>
      <c r="E19" s="57"/>
    </row>
    <row r="20" spans="1:254" ht="18" customHeight="1">
      <c r="A20" s="68" t="s">
        <v>82</v>
      </c>
      <c r="B20" s="71">
        <v>13</v>
      </c>
      <c r="C20" s="71">
        <v>10</v>
      </c>
      <c r="D20" s="69">
        <f t="shared" si="0"/>
        <v>23</v>
      </c>
      <c r="E20" s="57"/>
    </row>
    <row r="21" spans="1:254" ht="18" customHeight="1">
      <c r="A21" s="68" t="s">
        <v>83</v>
      </c>
      <c r="B21" s="71">
        <v>46</v>
      </c>
      <c r="C21" s="71">
        <v>11</v>
      </c>
      <c r="D21" s="72">
        <f t="shared" si="0"/>
        <v>57</v>
      </c>
      <c r="E21" s="57"/>
    </row>
    <row r="22" spans="1:254" ht="18" customHeight="1">
      <c r="A22" s="68" t="s">
        <v>84</v>
      </c>
      <c r="B22" s="71"/>
      <c r="C22" s="71"/>
      <c r="D22" s="73"/>
      <c r="E22" s="57"/>
    </row>
    <row r="23" spans="1:254" ht="18" customHeight="1">
      <c r="A23" s="68" t="s">
        <v>85</v>
      </c>
      <c r="B23" s="72">
        <v>11</v>
      </c>
      <c r="C23" s="72">
        <v>11</v>
      </c>
      <c r="D23" s="70">
        <f>B23+C23</f>
        <v>22</v>
      </c>
      <c r="E23" s="57"/>
    </row>
    <row r="24" spans="1:254" ht="18" customHeight="1">
      <c r="A24" s="68" t="s">
        <v>20</v>
      </c>
      <c r="B24" s="69">
        <v>621</v>
      </c>
      <c r="C24" s="69">
        <v>693</v>
      </c>
      <c r="D24" s="70">
        <f>B24+C24</f>
        <v>1314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74" t="s">
        <v>86</v>
      </c>
      <c r="B25" s="75"/>
      <c r="C25" s="76"/>
      <c r="D25" s="73"/>
      <c r="E25" s="57"/>
    </row>
    <row r="26" spans="1:254" ht="18" customHeight="1">
      <c r="A26" s="64" t="s">
        <v>87</v>
      </c>
      <c r="B26" s="77">
        <f>SUM(B27:B32)</f>
        <v>13274</v>
      </c>
      <c r="C26" s="78">
        <f>SUM(C27:C32)</f>
        <v>48042</v>
      </c>
      <c r="D26" s="79">
        <f t="shared" ref="D26:D32" si="1">B26+C26</f>
        <v>61316</v>
      </c>
      <c r="E26" s="57"/>
    </row>
    <row r="27" spans="1:254" ht="18" customHeight="1">
      <c r="A27" s="68" t="s">
        <v>73</v>
      </c>
      <c r="B27" s="69">
        <v>2006</v>
      </c>
      <c r="C27" s="69">
        <v>157</v>
      </c>
      <c r="D27" s="70">
        <f t="shared" si="1"/>
        <v>2163</v>
      </c>
      <c r="E27" s="57"/>
    </row>
    <row r="28" spans="1:254" ht="18" customHeight="1">
      <c r="A28" s="68" t="s">
        <v>74</v>
      </c>
      <c r="B28" s="69">
        <v>9535</v>
      </c>
      <c r="C28" s="69">
        <v>46575</v>
      </c>
      <c r="D28" s="70">
        <f t="shared" si="1"/>
        <v>56110</v>
      </c>
      <c r="E28" s="57"/>
    </row>
    <row r="29" spans="1:254" ht="18" customHeight="1">
      <c r="A29" s="68" t="s">
        <v>75</v>
      </c>
      <c r="B29" s="69">
        <v>89</v>
      </c>
      <c r="C29" s="69">
        <v>21</v>
      </c>
      <c r="D29" s="70">
        <f t="shared" si="1"/>
        <v>110</v>
      </c>
      <c r="E29" s="57"/>
    </row>
    <row r="30" spans="1:254" ht="18" customHeight="1">
      <c r="A30" s="68" t="s">
        <v>77</v>
      </c>
      <c r="B30" s="69">
        <v>76</v>
      </c>
      <c r="C30" s="69">
        <v>62</v>
      </c>
      <c r="D30" s="70">
        <f t="shared" si="1"/>
        <v>138</v>
      </c>
      <c r="E30" s="57"/>
    </row>
    <row r="31" spans="1:254" ht="18" customHeight="1">
      <c r="A31" s="68" t="s">
        <v>78</v>
      </c>
      <c r="B31" s="69">
        <v>1319</v>
      </c>
      <c r="C31" s="69">
        <v>1021</v>
      </c>
      <c r="D31" s="70">
        <f t="shared" si="1"/>
        <v>2340</v>
      </c>
      <c r="E31" s="57"/>
    </row>
    <row r="32" spans="1:254" ht="18" customHeight="1">
      <c r="A32" s="68" t="s">
        <v>20</v>
      </c>
      <c r="B32" s="69">
        <v>249</v>
      </c>
      <c r="C32" s="69">
        <v>206</v>
      </c>
      <c r="D32" s="69">
        <f t="shared" si="1"/>
        <v>455</v>
      </c>
      <c r="E32" s="57"/>
    </row>
    <row r="33" spans="1:254" ht="18" customHeight="1" thickBot="1">
      <c r="A33" s="80" t="s">
        <v>29</v>
      </c>
      <c r="B33" s="81">
        <v>4830</v>
      </c>
      <c r="C33" s="82">
        <v>2717</v>
      </c>
      <c r="D33" s="81">
        <f>B33+C33</f>
        <v>7547</v>
      </c>
      <c r="E33" s="57"/>
    </row>
    <row r="34" spans="1:254" ht="24" customHeight="1" thickTop="1">
      <c r="A34" s="83" t="s">
        <v>30</v>
      </c>
      <c r="B34" s="65">
        <f>SUM(B35:B38)</f>
        <v>22404</v>
      </c>
      <c r="C34" s="78">
        <f>SUM(C35:C38)</f>
        <v>35101</v>
      </c>
      <c r="D34" s="65">
        <f>SUM(D35:D38)</f>
        <v>57505</v>
      </c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>
      <c r="A35" s="68" t="s">
        <v>88</v>
      </c>
      <c r="B35" s="69">
        <v>9281</v>
      </c>
      <c r="C35" s="69">
        <v>13896</v>
      </c>
      <c r="D35" s="70">
        <f>B35+C35</f>
        <v>23177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18" customHeight="1">
      <c r="A36" s="84" t="s">
        <v>89</v>
      </c>
      <c r="B36" s="76"/>
      <c r="C36" s="76"/>
      <c r="D36" s="85"/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24" customHeight="1">
      <c r="A37" s="68" t="s">
        <v>90</v>
      </c>
      <c r="B37" s="72">
        <v>5786</v>
      </c>
      <c r="C37" s="72">
        <v>19774</v>
      </c>
      <c r="D37" s="70">
        <f>B37+C37</f>
        <v>25560</v>
      </c>
      <c r="E37" s="54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</row>
    <row r="38" spans="1:254" ht="18" customHeight="1" thickBot="1">
      <c r="A38" s="68" t="s">
        <v>91</v>
      </c>
      <c r="B38" s="72">
        <v>7337</v>
      </c>
      <c r="C38" s="76">
        <v>1431</v>
      </c>
      <c r="D38" s="86">
        <f>B38+C38</f>
        <v>8768</v>
      </c>
      <c r="E38" s="57"/>
    </row>
    <row r="39" spans="1:254" ht="18" customHeight="1" thickTop="1">
      <c r="A39" s="87" t="s">
        <v>32</v>
      </c>
      <c r="B39" s="65">
        <f>SUM(B40:B41)</f>
        <v>21609</v>
      </c>
      <c r="C39" s="88">
        <f>SUM(C40:C41)</f>
        <v>4602</v>
      </c>
      <c r="D39" s="79">
        <f>B39+C39</f>
        <v>26211</v>
      </c>
      <c r="E39" s="57"/>
    </row>
    <row r="40" spans="1:254" ht="18" customHeight="1">
      <c r="A40" s="68" t="s">
        <v>33</v>
      </c>
      <c r="B40" s="69">
        <v>13957</v>
      </c>
      <c r="C40" s="69">
        <v>2673</v>
      </c>
      <c r="D40" s="70">
        <f>B40+C40</f>
        <v>16630</v>
      </c>
      <c r="E40" s="57"/>
    </row>
    <row r="41" spans="1:254" ht="15.75">
      <c r="A41" s="89" t="s">
        <v>34</v>
      </c>
      <c r="B41" s="69">
        <v>7652</v>
      </c>
      <c r="C41" s="69">
        <v>1929</v>
      </c>
      <c r="D41" s="70">
        <f>B41+C41</f>
        <v>9581</v>
      </c>
      <c r="E41" s="57"/>
    </row>
    <row r="42" spans="1:254" s="50" customFormat="1" ht="15.75">
      <c r="A42" s="56"/>
      <c r="B42" s="56"/>
      <c r="C42" s="56"/>
      <c r="D42" s="90"/>
      <c r="E42" s="56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  <row r="52" spans="1:5" ht="15.75">
      <c r="A52" s="57"/>
      <c r="B52" s="57"/>
      <c r="C52" s="57"/>
      <c r="D52" s="57"/>
      <c r="E52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topLeftCell="A22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161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88844</v>
      </c>
      <c r="C7" s="62">
        <f>SUM(C8+C24+C33+C35+C36)</f>
        <v>115509</v>
      </c>
      <c r="D7" s="62">
        <f>SUM(D8+D24+D33+D35+D36)</f>
        <v>204353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34068</v>
      </c>
      <c r="C8" s="66">
        <f>SUM(C9:C22)</f>
        <v>13839</v>
      </c>
      <c r="D8" s="67">
        <f t="shared" ref="D8:D18" si="0">B8+C8</f>
        <v>47907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2957</v>
      </c>
      <c r="C9" s="69">
        <v>1201</v>
      </c>
      <c r="D9" s="70">
        <f t="shared" si="0"/>
        <v>4158</v>
      </c>
      <c r="E9" s="57"/>
    </row>
    <row r="10" spans="1:254" ht="18" customHeight="1">
      <c r="A10" s="68" t="s">
        <v>121</v>
      </c>
      <c r="B10" s="69">
        <v>1602</v>
      </c>
      <c r="C10" s="69">
        <v>1327</v>
      </c>
      <c r="D10" s="70">
        <f t="shared" si="0"/>
        <v>2929</v>
      </c>
      <c r="E10" s="57"/>
    </row>
    <row r="11" spans="1:254" ht="18" customHeight="1">
      <c r="A11" s="68" t="s">
        <v>78</v>
      </c>
      <c r="B11" s="69">
        <v>275</v>
      </c>
      <c r="C11" s="69">
        <v>366</v>
      </c>
      <c r="D11" s="70">
        <f t="shared" si="0"/>
        <v>641</v>
      </c>
      <c r="E11" s="57"/>
    </row>
    <row r="12" spans="1:254" ht="18" customHeight="1">
      <c r="A12" s="68" t="s">
        <v>115</v>
      </c>
      <c r="B12" s="69">
        <v>7562</v>
      </c>
      <c r="C12" s="69">
        <v>2235</v>
      </c>
      <c r="D12" s="70">
        <f t="shared" si="0"/>
        <v>9797</v>
      </c>
      <c r="E12" s="57"/>
    </row>
    <row r="13" spans="1:254" ht="18" customHeight="1">
      <c r="A13" s="68" t="s">
        <v>122</v>
      </c>
      <c r="B13" s="69">
        <v>809</v>
      </c>
      <c r="C13" s="69">
        <v>779</v>
      </c>
      <c r="D13" s="70">
        <f t="shared" si="0"/>
        <v>1588</v>
      </c>
      <c r="E13" s="57"/>
    </row>
    <row r="14" spans="1:254" ht="18" customHeight="1">
      <c r="A14" s="68" t="s">
        <v>123</v>
      </c>
      <c r="B14" s="69">
        <v>2482</v>
      </c>
      <c r="C14" s="69">
        <v>3882</v>
      </c>
      <c r="D14" s="70">
        <f t="shared" si="0"/>
        <v>6364</v>
      </c>
      <c r="E14" s="57"/>
    </row>
    <row r="15" spans="1:254" ht="18" customHeight="1">
      <c r="A15" s="68" t="s">
        <v>124</v>
      </c>
      <c r="B15" s="69">
        <v>72</v>
      </c>
      <c r="C15" s="69">
        <v>30</v>
      </c>
      <c r="D15" s="70">
        <f t="shared" si="0"/>
        <v>102</v>
      </c>
      <c r="E15" s="57"/>
    </row>
    <row r="16" spans="1:254" ht="18" customHeight="1">
      <c r="A16" s="68" t="s">
        <v>17</v>
      </c>
      <c r="B16" s="69">
        <v>1783</v>
      </c>
      <c r="C16" s="69">
        <v>171</v>
      </c>
      <c r="D16" s="70">
        <f t="shared" si="0"/>
        <v>1954</v>
      </c>
      <c r="E16" s="57"/>
    </row>
    <row r="17" spans="1:254" ht="18" customHeight="1">
      <c r="A17" s="68" t="s">
        <v>19</v>
      </c>
      <c r="B17" s="69">
        <v>5</v>
      </c>
      <c r="C17" s="69">
        <v>5</v>
      </c>
      <c r="D17" s="70">
        <f t="shared" si="0"/>
        <v>10</v>
      </c>
      <c r="E17" s="57"/>
    </row>
    <row r="18" spans="1:254" ht="18" customHeight="1">
      <c r="A18" s="68" t="s">
        <v>20</v>
      </c>
      <c r="B18" s="69">
        <v>567</v>
      </c>
      <c r="C18" s="69">
        <v>633</v>
      </c>
      <c r="D18" s="70">
        <f t="shared" si="0"/>
        <v>1200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10</v>
      </c>
      <c r="C20" s="72">
        <v>7</v>
      </c>
      <c r="D20" s="70">
        <f>B20+C20</f>
        <v>17</v>
      </c>
      <c r="E20" s="57"/>
    </row>
    <row r="21" spans="1:254" ht="18" customHeight="1">
      <c r="A21" s="68" t="s">
        <v>22</v>
      </c>
      <c r="B21" s="69">
        <v>3065</v>
      </c>
      <c r="C21" s="69">
        <v>183</v>
      </c>
      <c r="D21" s="70">
        <f>B21+C21</f>
        <v>3248</v>
      </c>
      <c r="E21" s="57"/>
    </row>
    <row r="22" spans="1:254" ht="18" customHeight="1" thickBot="1">
      <c r="A22" s="102" t="s">
        <v>81</v>
      </c>
      <c r="B22" s="86">
        <v>12879</v>
      </c>
      <c r="C22" s="86">
        <v>3020</v>
      </c>
      <c r="D22" s="103">
        <f>B22+C22</f>
        <v>15899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27785</v>
      </c>
      <c r="C24" s="78">
        <f>SUM(C25:C32)</f>
        <v>91885</v>
      </c>
      <c r="D24" s="79">
        <f t="shared" ref="D24:D29" si="1">B24+C24</f>
        <v>119670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77</v>
      </c>
      <c r="C25" s="69">
        <v>14</v>
      </c>
      <c r="D25" s="70">
        <f t="shared" si="1"/>
        <v>91</v>
      </c>
      <c r="E25" s="57"/>
    </row>
    <row r="26" spans="1:254" ht="18" customHeight="1">
      <c r="A26" s="68" t="s">
        <v>121</v>
      </c>
      <c r="B26" s="69">
        <v>1007</v>
      </c>
      <c r="C26" s="69">
        <v>407</v>
      </c>
      <c r="D26" s="70">
        <f t="shared" si="1"/>
        <v>1414</v>
      </c>
      <c r="E26" s="57"/>
    </row>
    <row r="27" spans="1:254" ht="18" customHeight="1">
      <c r="A27" s="68" t="s">
        <v>78</v>
      </c>
      <c r="B27" s="69">
        <v>448</v>
      </c>
      <c r="C27" s="69">
        <v>482</v>
      </c>
      <c r="D27" s="70">
        <f t="shared" si="1"/>
        <v>930</v>
      </c>
      <c r="E27" s="57"/>
    </row>
    <row r="28" spans="1:254" ht="18" customHeight="1">
      <c r="A28" s="68" t="s">
        <v>74</v>
      </c>
      <c r="B28" s="69">
        <v>10630</v>
      </c>
      <c r="C28" s="69">
        <v>52846</v>
      </c>
      <c r="D28" s="70">
        <f t="shared" si="1"/>
        <v>63476</v>
      </c>
      <c r="E28" s="57"/>
    </row>
    <row r="29" spans="1:254" ht="18" customHeight="1">
      <c r="A29" s="68" t="s">
        <v>20</v>
      </c>
      <c r="B29" s="69">
        <v>239</v>
      </c>
      <c r="C29" s="69">
        <v>225</v>
      </c>
      <c r="D29" s="70">
        <f t="shared" si="1"/>
        <v>464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6">
        <v>6047</v>
      </c>
      <c r="C31" s="72">
        <v>21731</v>
      </c>
      <c r="D31" s="70">
        <f>B31+C31</f>
        <v>27778</v>
      </c>
      <c r="E31" s="57"/>
    </row>
    <row r="32" spans="1:254" ht="18" customHeight="1" thickBot="1">
      <c r="A32" s="102" t="s">
        <v>88</v>
      </c>
      <c r="B32" s="86">
        <v>9337</v>
      </c>
      <c r="C32" s="86">
        <v>16180</v>
      </c>
      <c r="D32" s="70">
        <f>B32+C32</f>
        <v>25517</v>
      </c>
      <c r="E32" s="57"/>
    </row>
    <row r="33" spans="1:254" ht="24" customHeight="1" thickTop="1" thickBot="1">
      <c r="A33" s="80" t="s">
        <v>29</v>
      </c>
      <c r="B33" s="62">
        <v>3515</v>
      </c>
      <c r="C33" s="82">
        <v>2761</v>
      </c>
      <c r="D33" s="88">
        <f>B33+C33</f>
        <v>6276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6908</v>
      </c>
      <c r="C35" s="78">
        <v>3092</v>
      </c>
      <c r="D35" s="81">
        <f>B35+C35</f>
        <v>10000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16568</v>
      </c>
      <c r="C36" s="88">
        <f>SUM(C37:C38)</f>
        <v>3932</v>
      </c>
      <c r="D36" s="79">
        <f>B36+C36</f>
        <v>20500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12577</v>
      </c>
      <c r="C37" s="69">
        <v>3060</v>
      </c>
      <c r="D37" s="70">
        <f>B37+C37</f>
        <v>15637</v>
      </c>
      <c r="E37" s="57"/>
    </row>
    <row r="38" spans="1:254" ht="18" customHeight="1" thickBot="1">
      <c r="A38" s="140" t="s">
        <v>34</v>
      </c>
      <c r="B38" s="141">
        <v>3991</v>
      </c>
      <c r="C38" s="141">
        <v>872</v>
      </c>
      <c r="D38" s="142">
        <f>B38+C38</f>
        <v>4863</v>
      </c>
      <c r="E38" s="57"/>
    </row>
    <row r="39" spans="1:254" ht="16.5" thickTop="1">
      <c r="A39" s="57"/>
      <c r="B39" s="57"/>
      <c r="C39" s="57"/>
      <c r="D39" s="57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topLeftCell="A22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162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89025</v>
      </c>
      <c r="C7" s="62">
        <f>SUM(C8+C24+C33+C35+C36)</f>
        <v>115168</v>
      </c>
      <c r="D7" s="62">
        <f>SUM(D8+D24+D33+D35+D36)</f>
        <v>204193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34218</v>
      </c>
      <c r="C8" s="66">
        <f>SUM(C9:C22)</f>
        <v>13924</v>
      </c>
      <c r="D8" s="67">
        <f t="shared" ref="D8:D18" si="0">B8+C8</f>
        <v>48142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2973</v>
      </c>
      <c r="C9" s="69">
        <v>1156</v>
      </c>
      <c r="D9" s="70">
        <f t="shared" si="0"/>
        <v>4129</v>
      </c>
      <c r="E9" s="57"/>
    </row>
    <row r="10" spans="1:254" ht="18" customHeight="1">
      <c r="A10" s="68" t="s">
        <v>121</v>
      </c>
      <c r="B10" s="69">
        <v>1618</v>
      </c>
      <c r="C10" s="69">
        <v>1313</v>
      </c>
      <c r="D10" s="70">
        <f t="shared" si="0"/>
        <v>2931</v>
      </c>
      <c r="E10" s="57"/>
    </row>
    <row r="11" spans="1:254" ht="18" customHeight="1">
      <c r="A11" s="68" t="s">
        <v>78</v>
      </c>
      <c r="B11" s="69">
        <v>277</v>
      </c>
      <c r="C11" s="69">
        <v>369</v>
      </c>
      <c r="D11" s="70">
        <f t="shared" si="0"/>
        <v>646</v>
      </c>
      <c r="E11" s="57"/>
    </row>
    <row r="12" spans="1:254" ht="18" customHeight="1">
      <c r="A12" s="68" t="s">
        <v>115</v>
      </c>
      <c r="B12" s="69">
        <v>7642</v>
      </c>
      <c r="C12" s="69">
        <v>2299</v>
      </c>
      <c r="D12" s="70">
        <f t="shared" si="0"/>
        <v>9941</v>
      </c>
      <c r="E12" s="57"/>
    </row>
    <row r="13" spans="1:254" ht="18" customHeight="1">
      <c r="A13" s="68" t="s">
        <v>122</v>
      </c>
      <c r="B13" s="69">
        <v>822</v>
      </c>
      <c r="C13" s="69">
        <v>779</v>
      </c>
      <c r="D13" s="70">
        <f t="shared" si="0"/>
        <v>1601</v>
      </c>
      <c r="E13" s="57"/>
    </row>
    <row r="14" spans="1:254" ht="18" customHeight="1">
      <c r="A14" s="68" t="s">
        <v>123</v>
      </c>
      <c r="B14" s="69">
        <v>2478</v>
      </c>
      <c r="C14" s="69">
        <v>3889</v>
      </c>
      <c r="D14" s="70">
        <f t="shared" si="0"/>
        <v>6367</v>
      </c>
      <c r="E14" s="57"/>
    </row>
    <row r="15" spans="1:254" ht="18" customHeight="1">
      <c r="A15" s="68" t="s">
        <v>124</v>
      </c>
      <c r="B15" s="69">
        <v>72</v>
      </c>
      <c r="C15" s="69">
        <v>32</v>
      </c>
      <c r="D15" s="70">
        <f t="shared" si="0"/>
        <v>104</v>
      </c>
      <c r="E15" s="57"/>
    </row>
    <row r="16" spans="1:254" ht="18" customHeight="1">
      <c r="A16" s="68" t="s">
        <v>17</v>
      </c>
      <c r="B16" s="69">
        <v>1795</v>
      </c>
      <c r="C16" s="69">
        <v>175</v>
      </c>
      <c r="D16" s="70">
        <f t="shared" si="0"/>
        <v>1970</v>
      </c>
      <c r="E16" s="57"/>
    </row>
    <row r="17" spans="1:254" ht="18" customHeight="1">
      <c r="A17" s="68" t="s">
        <v>19</v>
      </c>
      <c r="B17" s="69">
        <v>5</v>
      </c>
      <c r="C17" s="69">
        <v>5</v>
      </c>
      <c r="D17" s="70">
        <f t="shared" si="0"/>
        <v>10</v>
      </c>
      <c r="E17" s="57"/>
    </row>
    <row r="18" spans="1:254" ht="18" customHeight="1">
      <c r="A18" s="68" t="s">
        <v>20</v>
      </c>
      <c r="B18" s="69">
        <v>576</v>
      </c>
      <c r="C18" s="69">
        <v>652</v>
      </c>
      <c r="D18" s="70">
        <f t="shared" si="0"/>
        <v>1228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9</v>
      </c>
      <c r="C20" s="72">
        <v>8</v>
      </c>
      <c r="D20" s="70">
        <f>B20+C20</f>
        <v>17</v>
      </c>
      <c r="E20" s="57"/>
    </row>
    <row r="21" spans="1:254" ht="18" customHeight="1">
      <c r="A21" s="68" t="s">
        <v>22</v>
      </c>
      <c r="B21" s="69">
        <v>3055</v>
      </c>
      <c r="C21" s="69">
        <v>196</v>
      </c>
      <c r="D21" s="70">
        <f>B21+C21</f>
        <v>3251</v>
      </c>
      <c r="E21" s="57"/>
    </row>
    <row r="22" spans="1:254" ht="18" customHeight="1" thickBot="1">
      <c r="A22" s="102" t="s">
        <v>81</v>
      </c>
      <c r="B22" s="86">
        <v>12896</v>
      </c>
      <c r="C22" s="86">
        <v>3051</v>
      </c>
      <c r="D22" s="103">
        <f>B22+C22</f>
        <v>15947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27505</v>
      </c>
      <c r="C24" s="78">
        <f>SUM(C25:C32)</f>
        <v>91445</v>
      </c>
      <c r="D24" s="79">
        <f t="shared" ref="D24:D29" si="1">B24+C24</f>
        <v>118950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77</v>
      </c>
      <c r="C25" s="69">
        <v>14</v>
      </c>
      <c r="D25" s="70">
        <f t="shared" si="1"/>
        <v>91</v>
      </c>
      <c r="E25" s="57"/>
    </row>
    <row r="26" spans="1:254" ht="18" customHeight="1">
      <c r="A26" s="68" t="s">
        <v>121</v>
      </c>
      <c r="B26" s="69">
        <v>848</v>
      </c>
      <c r="C26" s="69">
        <v>405</v>
      </c>
      <c r="D26" s="70">
        <f t="shared" si="1"/>
        <v>1253</v>
      </c>
      <c r="E26" s="57"/>
    </row>
    <row r="27" spans="1:254" ht="18" customHeight="1">
      <c r="A27" s="68" t="s">
        <v>78</v>
      </c>
      <c r="B27" s="69">
        <v>428</v>
      </c>
      <c r="C27" s="69">
        <v>350</v>
      </c>
      <c r="D27" s="70">
        <f t="shared" si="1"/>
        <v>778</v>
      </c>
      <c r="E27" s="57"/>
    </row>
    <row r="28" spans="1:254" ht="18" customHeight="1">
      <c r="A28" s="68" t="s">
        <v>74</v>
      </c>
      <c r="B28" s="69">
        <v>10920</v>
      </c>
      <c r="C28" s="69">
        <v>53612</v>
      </c>
      <c r="D28" s="70">
        <f t="shared" si="1"/>
        <v>64532</v>
      </c>
      <c r="E28" s="57"/>
    </row>
    <row r="29" spans="1:254" ht="18" customHeight="1">
      <c r="A29" s="68" t="s">
        <v>20</v>
      </c>
      <c r="B29" s="69">
        <v>235</v>
      </c>
      <c r="C29" s="69">
        <v>226</v>
      </c>
      <c r="D29" s="70">
        <f t="shared" si="1"/>
        <v>461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6078</v>
      </c>
      <c r="C31" s="72">
        <v>21738</v>
      </c>
      <c r="D31" s="70">
        <f>B31+C31</f>
        <v>27816</v>
      </c>
      <c r="E31" s="57"/>
    </row>
    <row r="32" spans="1:254" ht="18" customHeight="1" thickBot="1">
      <c r="A32" s="102" t="s">
        <v>88</v>
      </c>
      <c r="B32" s="86">
        <v>8919</v>
      </c>
      <c r="C32" s="86">
        <v>15100</v>
      </c>
      <c r="D32" s="70">
        <f>B32+C32</f>
        <v>24019</v>
      </c>
      <c r="E32" s="57"/>
    </row>
    <row r="33" spans="1:254" ht="24" customHeight="1" thickTop="1" thickBot="1">
      <c r="A33" s="80" t="s">
        <v>29</v>
      </c>
      <c r="B33" s="62">
        <v>3515</v>
      </c>
      <c r="C33" s="82">
        <v>2782</v>
      </c>
      <c r="D33" s="88">
        <f>B33+C33</f>
        <v>6297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7077</v>
      </c>
      <c r="C35" s="78">
        <v>3050</v>
      </c>
      <c r="D35" s="81">
        <f>B35+C35</f>
        <v>10127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16710</v>
      </c>
      <c r="C36" s="88">
        <f>SUM(C37:C38)</f>
        <v>3967</v>
      </c>
      <c r="D36" s="79">
        <f>B36+C36</f>
        <v>20677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12647</v>
      </c>
      <c r="C37" s="69">
        <v>3055</v>
      </c>
      <c r="D37" s="70">
        <f>B37+C37</f>
        <v>15702</v>
      </c>
      <c r="E37" s="57"/>
    </row>
    <row r="38" spans="1:254" ht="18" customHeight="1" thickBot="1">
      <c r="A38" s="140" t="s">
        <v>34</v>
      </c>
      <c r="B38" s="141">
        <v>4063</v>
      </c>
      <c r="C38" s="141">
        <v>912</v>
      </c>
      <c r="D38" s="142">
        <f>B38+C38</f>
        <v>4975</v>
      </c>
      <c r="E38" s="57"/>
    </row>
    <row r="39" spans="1:254" ht="16.5" thickTop="1">
      <c r="A39" s="57"/>
      <c r="B39" s="57"/>
      <c r="C39" s="57"/>
      <c r="D39" s="57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topLeftCell="A19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163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88328</v>
      </c>
      <c r="C7" s="62">
        <f>SUM(C8+C24+C33+C35+C36)</f>
        <v>115784</v>
      </c>
      <c r="D7" s="62">
        <f>SUM(D8+D24+D33+D35+D36)</f>
        <v>204112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34147</v>
      </c>
      <c r="C8" s="66">
        <f>SUM(C9:C22)</f>
        <v>14120</v>
      </c>
      <c r="D8" s="67">
        <f t="shared" ref="D8:D18" si="0">B8+C8</f>
        <v>48267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2954</v>
      </c>
      <c r="C9" s="69">
        <v>1209</v>
      </c>
      <c r="D9" s="70">
        <f t="shared" si="0"/>
        <v>4163</v>
      </c>
      <c r="E9" s="57"/>
    </row>
    <row r="10" spans="1:254" ht="18" customHeight="1">
      <c r="A10" s="68" t="s">
        <v>121</v>
      </c>
      <c r="B10" s="69">
        <v>1618</v>
      </c>
      <c r="C10" s="69">
        <v>1293</v>
      </c>
      <c r="D10" s="70">
        <f t="shared" si="0"/>
        <v>2911</v>
      </c>
      <c r="E10" s="57"/>
    </row>
    <row r="11" spans="1:254" ht="18" customHeight="1">
      <c r="A11" s="68" t="s">
        <v>78</v>
      </c>
      <c r="B11" s="69">
        <v>297</v>
      </c>
      <c r="C11" s="69">
        <v>397</v>
      </c>
      <c r="D11" s="70">
        <f t="shared" si="0"/>
        <v>694</v>
      </c>
      <c r="E11" s="57"/>
    </row>
    <row r="12" spans="1:254" ht="18" customHeight="1">
      <c r="A12" s="68" t="s">
        <v>115</v>
      </c>
      <c r="B12" s="69">
        <v>7558</v>
      </c>
      <c r="C12" s="69">
        <v>2279</v>
      </c>
      <c r="D12" s="70">
        <f t="shared" si="0"/>
        <v>9837</v>
      </c>
      <c r="E12" s="57"/>
    </row>
    <row r="13" spans="1:254" ht="18" customHeight="1">
      <c r="A13" s="68" t="s">
        <v>122</v>
      </c>
      <c r="B13" s="69">
        <v>806</v>
      </c>
      <c r="C13" s="69">
        <v>765</v>
      </c>
      <c r="D13" s="70">
        <f t="shared" si="0"/>
        <v>1571</v>
      </c>
      <c r="E13" s="57"/>
    </row>
    <row r="14" spans="1:254" ht="18" customHeight="1">
      <c r="A14" s="68" t="s">
        <v>123</v>
      </c>
      <c r="B14" s="69">
        <v>2506</v>
      </c>
      <c r="C14" s="69">
        <v>4036</v>
      </c>
      <c r="D14" s="70">
        <f t="shared" si="0"/>
        <v>6542</v>
      </c>
      <c r="E14" s="57"/>
    </row>
    <row r="15" spans="1:254" ht="18" customHeight="1">
      <c r="A15" s="68" t="s">
        <v>124</v>
      </c>
      <c r="B15" s="69">
        <v>75</v>
      </c>
      <c r="C15" s="69">
        <v>36</v>
      </c>
      <c r="D15" s="70">
        <f t="shared" si="0"/>
        <v>111</v>
      </c>
      <c r="E15" s="57"/>
    </row>
    <row r="16" spans="1:254" ht="18" customHeight="1">
      <c r="A16" s="68" t="s">
        <v>17</v>
      </c>
      <c r="B16" s="69">
        <v>1815</v>
      </c>
      <c r="C16" s="69">
        <v>145</v>
      </c>
      <c r="D16" s="70">
        <f t="shared" si="0"/>
        <v>1960</v>
      </c>
      <c r="E16" s="57"/>
    </row>
    <row r="17" spans="1:254" ht="18" customHeight="1">
      <c r="A17" s="68" t="s">
        <v>19</v>
      </c>
      <c r="B17" s="69">
        <v>5</v>
      </c>
      <c r="C17" s="69">
        <v>5</v>
      </c>
      <c r="D17" s="70">
        <f t="shared" si="0"/>
        <v>10</v>
      </c>
      <c r="E17" s="57"/>
    </row>
    <row r="18" spans="1:254" ht="18" customHeight="1">
      <c r="A18" s="68" t="s">
        <v>20</v>
      </c>
      <c r="B18" s="69">
        <v>574</v>
      </c>
      <c r="C18" s="69">
        <v>664</v>
      </c>
      <c r="D18" s="70">
        <f t="shared" si="0"/>
        <v>1238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9</v>
      </c>
      <c r="C20" s="72">
        <v>8</v>
      </c>
      <c r="D20" s="70">
        <f>B20+C20</f>
        <v>17</v>
      </c>
      <c r="E20" s="57"/>
    </row>
    <row r="21" spans="1:254" ht="18" customHeight="1">
      <c r="A21" s="68" t="s">
        <v>22</v>
      </c>
      <c r="B21" s="69">
        <v>3053</v>
      </c>
      <c r="C21" s="69">
        <v>200</v>
      </c>
      <c r="D21" s="70">
        <f>B21+C21</f>
        <v>3253</v>
      </c>
      <c r="E21" s="57"/>
    </row>
    <row r="22" spans="1:254" ht="18" customHeight="1" thickBot="1">
      <c r="A22" s="102" t="s">
        <v>81</v>
      </c>
      <c r="B22" s="86">
        <v>12877</v>
      </c>
      <c r="C22" s="86">
        <v>3083</v>
      </c>
      <c r="D22" s="103">
        <f>B22+C22</f>
        <v>15960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27436</v>
      </c>
      <c r="C24" s="78">
        <f>SUM(C25:C32)</f>
        <v>91941</v>
      </c>
      <c r="D24" s="79">
        <f t="shared" ref="D24:D29" si="1">B24+C24</f>
        <v>119377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77</v>
      </c>
      <c r="C25" s="69">
        <v>14</v>
      </c>
      <c r="D25" s="70">
        <f t="shared" si="1"/>
        <v>91</v>
      </c>
      <c r="E25" s="57"/>
    </row>
    <row r="26" spans="1:254" ht="18" customHeight="1">
      <c r="A26" s="68" t="s">
        <v>121</v>
      </c>
      <c r="B26" s="69">
        <v>715</v>
      </c>
      <c r="C26" s="69">
        <v>389</v>
      </c>
      <c r="D26" s="70">
        <f t="shared" si="1"/>
        <v>1104</v>
      </c>
      <c r="E26" s="57"/>
    </row>
    <row r="27" spans="1:254" ht="18" customHeight="1">
      <c r="A27" s="68" t="s">
        <v>78</v>
      </c>
      <c r="B27" s="69">
        <v>435</v>
      </c>
      <c r="C27" s="69">
        <v>417</v>
      </c>
      <c r="D27" s="70">
        <f t="shared" si="1"/>
        <v>852</v>
      </c>
      <c r="E27" s="57"/>
    </row>
    <row r="28" spans="1:254" ht="18" customHeight="1">
      <c r="A28" s="68" t="s">
        <v>74</v>
      </c>
      <c r="B28" s="69">
        <v>10627</v>
      </c>
      <c r="C28" s="69">
        <v>52721</v>
      </c>
      <c r="D28" s="70">
        <f t="shared" si="1"/>
        <v>63348</v>
      </c>
      <c r="E28" s="57"/>
    </row>
    <row r="29" spans="1:254" ht="18" customHeight="1">
      <c r="A29" s="68" t="s">
        <v>20</v>
      </c>
      <c r="B29" s="69">
        <v>235</v>
      </c>
      <c r="C29" s="69">
        <v>223</v>
      </c>
      <c r="D29" s="70">
        <f t="shared" si="1"/>
        <v>458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6">
        <v>6074</v>
      </c>
      <c r="C31" s="72">
        <v>21763</v>
      </c>
      <c r="D31" s="70">
        <f>B31+C31</f>
        <v>27837</v>
      </c>
      <c r="E31" s="57"/>
    </row>
    <row r="32" spans="1:254" ht="18" customHeight="1" thickBot="1">
      <c r="A32" s="102" t="s">
        <v>88</v>
      </c>
      <c r="B32" s="86">
        <v>9273</v>
      </c>
      <c r="C32" s="86">
        <v>16414</v>
      </c>
      <c r="D32" s="70">
        <f>B32+C32</f>
        <v>25687</v>
      </c>
      <c r="E32" s="57"/>
    </row>
    <row r="33" spans="1:254" ht="24" customHeight="1" thickTop="1" thickBot="1">
      <c r="A33" s="80" t="s">
        <v>29</v>
      </c>
      <c r="B33" s="62">
        <v>3525</v>
      </c>
      <c r="C33" s="82">
        <v>2842</v>
      </c>
      <c r="D33" s="88">
        <f>B33+C33</f>
        <v>6367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6667</v>
      </c>
      <c r="C35" s="78">
        <v>2926</v>
      </c>
      <c r="D35" s="81">
        <f>B35+C35</f>
        <v>9593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16553</v>
      </c>
      <c r="C36" s="88">
        <f>SUM(C37:C38)</f>
        <v>3955</v>
      </c>
      <c r="D36" s="79">
        <f>B36+C36</f>
        <v>20508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12688</v>
      </c>
      <c r="C37" s="69">
        <v>3068</v>
      </c>
      <c r="D37" s="70">
        <f>B37+C37</f>
        <v>15756</v>
      </c>
      <c r="E37" s="57"/>
    </row>
    <row r="38" spans="1:254" ht="18" customHeight="1" thickBot="1">
      <c r="A38" s="140" t="s">
        <v>34</v>
      </c>
      <c r="B38" s="141">
        <v>3865</v>
      </c>
      <c r="C38" s="141">
        <v>887</v>
      </c>
      <c r="D38" s="142">
        <f>B38+C38</f>
        <v>4752</v>
      </c>
      <c r="E38" s="57"/>
    </row>
    <row r="39" spans="1:254" ht="16.5" thickTop="1">
      <c r="A39" s="57"/>
      <c r="B39" s="57"/>
      <c r="C39" s="57"/>
      <c r="D39" s="57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topLeftCell="A22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164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88046</v>
      </c>
      <c r="C7" s="62">
        <f>SUM(C8+C24+C33+C35+C36)</f>
        <v>116398</v>
      </c>
      <c r="D7" s="62">
        <f>SUM(D8+D24+D33+D35+D36)</f>
        <v>204444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34043</v>
      </c>
      <c r="C8" s="66">
        <f>SUM(C9:C22)</f>
        <v>14321</v>
      </c>
      <c r="D8" s="67">
        <f t="shared" ref="D8:D18" si="0">B8+C8</f>
        <v>48364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2955</v>
      </c>
      <c r="C9" s="69">
        <v>1219</v>
      </c>
      <c r="D9" s="70">
        <f t="shared" si="0"/>
        <v>4174</v>
      </c>
      <c r="E9" s="57"/>
    </row>
    <row r="10" spans="1:254" ht="18" customHeight="1">
      <c r="A10" s="68" t="s">
        <v>121</v>
      </c>
      <c r="B10" s="69">
        <v>1631</v>
      </c>
      <c r="C10" s="69">
        <v>1287</v>
      </c>
      <c r="D10" s="70">
        <f t="shared" si="0"/>
        <v>2918</v>
      </c>
      <c r="E10" s="57"/>
    </row>
    <row r="11" spans="1:254" ht="18" customHeight="1">
      <c r="A11" s="68" t="s">
        <v>78</v>
      </c>
      <c r="B11" s="69">
        <v>292</v>
      </c>
      <c r="C11" s="69">
        <v>381</v>
      </c>
      <c r="D11" s="70">
        <f t="shared" si="0"/>
        <v>673</v>
      </c>
      <c r="E11" s="57"/>
    </row>
    <row r="12" spans="1:254" ht="18" customHeight="1">
      <c r="A12" s="68" t="s">
        <v>115</v>
      </c>
      <c r="B12" s="69">
        <v>7415</v>
      </c>
      <c r="C12" s="69">
        <v>2288</v>
      </c>
      <c r="D12" s="70">
        <f t="shared" si="0"/>
        <v>9703</v>
      </c>
      <c r="E12" s="57"/>
    </row>
    <row r="13" spans="1:254" ht="18" customHeight="1">
      <c r="A13" s="68" t="s">
        <v>122</v>
      </c>
      <c r="B13" s="69">
        <v>797</v>
      </c>
      <c r="C13" s="69">
        <v>775</v>
      </c>
      <c r="D13" s="70">
        <f t="shared" si="0"/>
        <v>1572</v>
      </c>
      <c r="E13" s="57"/>
    </row>
    <row r="14" spans="1:254" ht="18" customHeight="1">
      <c r="A14" s="68" t="s">
        <v>123</v>
      </c>
      <c r="B14" s="69">
        <v>2573</v>
      </c>
      <c r="C14" s="69">
        <v>4190</v>
      </c>
      <c r="D14" s="70">
        <f t="shared" si="0"/>
        <v>6763</v>
      </c>
      <c r="E14" s="57"/>
    </row>
    <row r="15" spans="1:254" ht="18" customHeight="1">
      <c r="A15" s="68" t="s">
        <v>124</v>
      </c>
      <c r="B15" s="69">
        <v>74</v>
      </c>
      <c r="C15" s="69">
        <v>35</v>
      </c>
      <c r="D15" s="70">
        <f t="shared" si="0"/>
        <v>109</v>
      </c>
      <c r="E15" s="57"/>
    </row>
    <row r="16" spans="1:254" ht="18" customHeight="1">
      <c r="A16" s="68" t="s">
        <v>17</v>
      </c>
      <c r="B16" s="69">
        <v>1816</v>
      </c>
      <c r="C16" s="69">
        <v>149</v>
      </c>
      <c r="D16" s="70">
        <f t="shared" si="0"/>
        <v>1965</v>
      </c>
      <c r="E16" s="57"/>
    </row>
    <row r="17" spans="1:254" ht="18" customHeight="1">
      <c r="A17" s="68" t="s">
        <v>19</v>
      </c>
      <c r="B17" s="69">
        <v>5</v>
      </c>
      <c r="C17" s="69">
        <v>5</v>
      </c>
      <c r="D17" s="70">
        <f t="shared" si="0"/>
        <v>10</v>
      </c>
      <c r="E17" s="57"/>
    </row>
    <row r="18" spans="1:254" ht="18" customHeight="1">
      <c r="A18" s="68" t="s">
        <v>20</v>
      </c>
      <c r="B18" s="69">
        <v>584</v>
      </c>
      <c r="C18" s="69">
        <v>684</v>
      </c>
      <c r="D18" s="70">
        <f t="shared" si="0"/>
        <v>1268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9</v>
      </c>
      <c r="C20" s="72">
        <v>9</v>
      </c>
      <c r="D20" s="70">
        <f>B20+C20</f>
        <v>18</v>
      </c>
      <c r="E20" s="57"/>
    </row>
    <row r="21" spans="1:254" ht="18" customHeight="1">
      <c r="A21" s="68" t="s">
        <v>22</v>
      </c>
      <c r="B21" s="69">
        <v>3054</v>
      </c>
      <c r="C21" s="69">
        <v>203</v>
      </c>
      <c r="D21" s="70">
        <f>B21+C21</f>
        <v>3257</v>
      </c>
      <c r="E21" s="57"/>
    </row>
    <row r="22" spans="1:254" ht="18" customHeight="1" thickBot="1">
      <c r="A22" s="102" t="s">
        <v>81</v>
      </c>
      <c r="B22" s="86">
        <v>12838</v>
      </c>
      <c r="C22" s="86">
        <v>3096</v>
      </c>
      <c r="D22" s="103">
        <f>B22+C22</f>
        <v>15934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27356</v>
      </c>
      <c r="C24" s="78">
        <f>SUM(C25:C32)</f>
        <v>92379</v>
      </c>
      <c r="D24" s="79">
        <f t="shared" ref="D24:D29" si="1">B24+C24</f>
        <v>119735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77</v>
      </c>
      <c r="C25" s="69">
        <v>13</v>
      </c>
      <c r="D25" s="70">
        <f t="shared" si="1"/>
        <v>90</v>
      </c>
      <c r="E25" s="57"/>
    </row>
    <row r="26" spans="1:254" ht="18" customHeight="1">
      <c r="A26" s="68" t="s">
        <v>121</v>
      </c>
      <c r="B26" s="69">
        <v>664</v>
      </c>
      <c r="C26" s="69">
        <v>385</v>
      </c>
      <c r="D26" s="70">
        <f t="shared" si="1"/>
        <v>1049</v>
      </c>
      <c r="E26" s="57"/>
    </row>
    <row r="27" spans="1:254" ht="18" customHeight="1">
      <c r="A27" s="68" t="s">
        <v>78</v>
      </c>
      <c r="B27" s="69">
        <v>442</v>
      </c>
      <c r="C27" s="69">
        <v>419</v>
      </c>
      <c r="D27" s="70">
        <f t="shared" si="1"/>
        <v>861</v>
      </c>
      <c r="E27" s="57"/>
    </row>
    <row r="28" spans="1:254" ht="18" customHeight="1">
      <c r="A28" s="68" t="s">
        <v>74</v>
      </c>
      <c r="B28" s="69">
        <v>10629</v>
      </c>
      <c r="C28" s="69">
        <v>52707</v>
      </c>
      <c r="D28" s="70">
        <f t="shared" si="1"/>
        <v>63336</v>
      </c>
      <c r="E28" s="57"/>
    </row>
    <row r="29" spans="1:254" ht="18" customHeight="1">
      <c r="A29" s="68" t="s">
        <v>20</v>
      </c>
      <c r="B29" s="69">
        <v>343</v>
      </c>
      <c r="C29" s="69">
        <v>429</v>
      </c>
      <c r="D29" s="70">
        <f t="shared" si="1"/>
        <v>772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5948</v>
      </c>
      <c r="C31" s="72">
        <v>21711</v>
      </c>
      <c r="D31" s="70">
        <f>B31+C31</f>
        <v>27659</v>
      </c>
      <c r="E31" s="57"/>
    </row>
    <row r="32" spans="1:254" ht="18" customHeight="1" thickBot="1">
      <c r="A32" s="102" t="s">
        <v>88</v>
      </c>
      <c r="B32" s="86">
        <v>9253</v>
      </c>
      <c r="C32" s="86">
        <v>16715</v>
      </c>
      <c r="D32" s="70">
        <f>B32+C32</f>
        <v>25968</v>
      </c>
      <c r="E32" s="57"/>
    </row>
    <row r="33" spans="1:254" ht="24" customHeight="1" thickTop="1" thickBot="1">
      <c r="A33" s="80" t="s">
        <v>29</v>
      </c>
      <c r="B33" s="62">
        <v>3511</v>
      </c>
      <c r="C33" s="82">
        <v>2826</v>
      </c>
      <c r="D33" s="88">
        <f>B33+C33</f>
        <v>6337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6565</v>
      </c>
      <c r="C35" s="78">
        <v>2911</v>
      </c>
      <c r="D35" s="81">
        <f>B35+C35</f>
        <v>9476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16571</v>
      </c>
      <c r="C36" s="88">
        <f>SUM(C37:C38)</f>
        <v>3961</v>
      </c>
      <c r="D36" s="79">
        <f>B36+C36</f>
        <v>20532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12735</v>
      </c>
      <c r="C37" s="69">
        <v>3092</v>
      </c>
      <c r="D37" s="70">
        <f>B37+C37</f>
        <v>15827</v>
      </c>
      <c r="E37" s="57"/>
    </row>
    <row r="38" spans="1:254" ht="18" customHeight="1" thickBot="1">
      <c r="A38" s="140" t="s">
        <v>34</v>
      </c>
      <c r="B38" s="141">
        <v>3836</v>
      </c>
      <c r="C38" s="141">
        <v>869</v>
      </c>
      <c r="D38" s="142">
        <f>B38+C38</f>
        <v>4705</v>
      </c>
      <c r="E38" s="57"/>
    </row>
    <row r="39" spans="1:254" ht="16.5" thickTop="1">
      <c r="A39" s="57"/>
      <c r="B39" s="57"/>
      <c r="C39" s="57"/>
      <c r="D39" s="57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topLeftCell="A22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165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88123</v>
      </c>
      <c r="C7" s="62">
        <f>SUM(C8+C24+C33+C35+C36)</f>
        <v>115896</v>
      </c>
      <c r="D7" s="62">
        <f>SUM(D8+D24+D33+D35+D36)</f>
        <v>204019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34011</v>
      </c>
      <c r="C8" s="66">
        <f>SUM(C9:C22)</f>
        <v>14366</v>
      </c>
      <c r="D8" s="67">
        <f t="shared" ref="D8:D18" si="0">B8+C8</f>
        <v>48377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2913</v>
      </c>
      <c r="C9" s="69">
        <v>1220</v>
      </c>
      <c r="D9" s="70">
        <f t="shared" si="0"/>
        <v>4133</v>
      </c>
      <c r="E9" s="57"/>
    </row>
    <row r="10" spans="1:254" ht="18" customHeight="1">
      <c r="A10" s="68" t="s">
        <v>121</v>
      </c>
      <c r="B10" s="69">
        <v>1636</v>
      </c>
      <c r="C10" s="69">
        <v>1281</v>
      </c>
      <c r="D10" s="70">
        <f t="shared" si="0"/>
        <v>2917</v>
      </c>
      <c r="E10" s="57"/>
    </row>
    <row r="11" spans="1:254" ht="18" customHeight="1">
      <c r="A11" s="68" t="s">
        <v>78</v>
      </c>
      <c r="B11" s="69">
        <v>286</v>
      </c>
      <c r="C11" s="69">
        <v>378</v>
      </c>
      <c r="D11" s="70">
        <f t="shared" si="0"/>
        <v>664</v>
      </c>
      <c r="E11" s="57"/>
    </row>
    <row r="12" spans="1:254" ht="18" customHeight="1">
      <c r="A12" s="68" t="s">
        <v>115</v>
      </c>
      <c r="B12" s="69">
        <v>7437</v>
      </c>
      <c r="C12" s="69">
        <v>2328</v>
      </c>
      <c r="D12" s="70">
        <f t="shared" si="0"/>
        <v>9765</v>
      </c>
      <c r="E12" s="57"/>
    </row>
    <row r="13" spans="1:254" ht="18" customHeight="1">
      <c r="A13" s="68" t="s">
        <v>122</v>
      </c>
      <c r="B13" s="69">
        <v>793</v>
      </c>
      <c r="C13" s="69">
        <v>793</v>
      </c>
      <c r="D13" s="70">
        <f t="shared" si="0"/>
        <v>1586</v>
      </c>
      <c r="E13" s="57"/>
    </row>
    <row r="14" spans="1:254" ht="18" customHeight="1">
      <c r="A14" s="68" t="s">
        <v>123</v>
      </c>
      <c r="B14" s="69">
        <v>2558</v>
      </c>
      <c r="C14" s="69">
        <v>4155</v>
      </c>
      <c r="D14" s="70">
        <f t="shared" si="0"/>
        <v>6713</v>
      </c>
      <c r="E14" s="57"/>
    </row>
    <row r="15" spans="1:254" ht="18" customHeight="1">
      <c r="A15" s="68" t="s">
        <v>124</v>
      </c>
      <c r="B15" s="69">
        <v>74</v>
      </c>
      <c r="C15" s="69">
        <v>34</v>
      </c>
      <c r="D15" s="70">
        <f t="shared" si="0"/>
        <v>108</v>
      </c>
      <c r="E15" s="57"/>
    </row>
    <row r="16" spans="1:254" ht="18" customHeight="1">
      <c r="A16" s="68" t="s">
        <v>17</v>
      </c>
      <c r="B16" s="69">
        <v>1836</v>
      </c>
      <c r="C16" s="69">
        <v>142</v>
      </c>
      <c r="D16" s="70">
        <f t="shared" si="0"/>
        <v>1978</v>
      </c>
      <c r="E16" s="57"/>
    </row>
    <row r="17" spans="1:254" ht="18" customHeight="1">
      <c r="A17" s="68" t="s">
        <v>19</v>
      </c>
      <c r="B17" s="69">
        <v>5</v>
      </c>
      <c r="C17" s="69">
        <v>5</v>
      </c>
      <c r="D17" s="70">
        <f t="shared" si="0"/>
        <v>10</v>
      </c>
      <c r="E17" s="57"/>
    </row>
    <row r="18" spans="1:254" ht="18" customHeight="1">
      <c r="A18" s="68" t="s">
        <v>20</v>
      </c>
      <c r="B18" s="69">
        <v>579</v>
      </c>
      <c r="C18" s="69">
        <v>700</v>
      </c>
      <c r="D18" s="70">
        <f t="shared" si="0"/>
        <v>1279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9</v>
      </c>
      <c r="C20" s="72">
        <v>9</v>
      </c>
      <c r="D20" s="70">
        <f>B20+C20</f>
        <v>18</v>
      </c>
      <c r="E20" s="57"/>
    </row>
    <row r="21" spans="1:254" ht="18" customHeight="1">
      <c r="A21" s="68" t="s">
        <v>22</v>
      </c>
      <c r="B21" s="69">
        <v>3050</v>
      </c>
      <c r="C21" s="69">
        <v>204</v>
      </c>
      <c r="D21" s="70">
        <f>B21+C21</f>
        <v>3254</v>
      </c>
      <c r="E21" s="57"/>
    </row>
    <row r="22" spans="1:254" ht="18" customHeight="1" thickBot="1">
      <c r="A22" s="102" t="s">
        <v>81</v>
      </c>
      <c r="B22" s="86">
        <v>12835</v>
      </c>
      <c r="C22" s="86">
        <v>3117</v>
      </c>
      <c r="D22" s="103">
        <f>B22+C22</f>
        <v>15952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27300</v>
      </c>
      <c r="C24" s="78">
        <f>SUM(C25:C32)</f>
        <v>91749</v>
      </c>
      <c r="D24" s="79">
        <f t="shared" ref="D24:D29" si="1">B24+C24</f>
        <v>119049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76</v>
      </c>
      <c r="C25" s="69">
        <v>15</v>
      </c>
      <c r="D25" s="70">
        <f t="shared" si="1"/>
        <v>91</v>
      </c>
      <c r="E25" s="57"/>
    </row>
    <row r="26" spans="1:254" ht="18" customHeight="1">
      <c r="A26" s="68" t="s">
        <v>121</v>
      </c>
      <c r="B26" s="69">
        <v>620</v>
      </c>
      <c r="C26" s="69">
        <v>392</v>
      </c>
      <c r="D26" s="70">
        <f t="shared" si="1"/>
        <v>1012</v>
      </c>
      <c r="E26" s="57"/>
    </row>
    <row r="27" spans="1:254" ht="18" customHeight="1">
      <c r="A27" s="68" t="s">
        <v>78</v>
      </c>
      <c r="B27" s="69">
        <v>460</v>
      </c>
      <c r="C27" s="69">
        <v>464</v>
      </c>
      <c r="D27" s="70">
        <f t="shared" si="1"/>
        <v>924</v>
      </c>
      <c r="E27" s="57"/>
    </row>
    <row r="28" spans="1:254" ht="18" customHeight="1">
      <c r="A28" s="68" t="s">
        <v>74</v>
      </c>
      <c r="B28" s="69">
        <v>10696</v>
      </c>
      <c r="C28" s="69">
        <v>52355</v>
      </c>
      <c r="D28" s="70">
        <f t="shared" si="1"/>
        <v>63051</v>
      </c>
      <c r="E28" s="57"/>
    </row>
    <row r="29" spans="1:254" ht="18" customHeight="1">
      <c r="A29" s="68" t="s">
        <v>20</v>
      </c>
      <c r="B29" s="69">
        <v>348</v>
      </c>
      <c r="C29" s="69">
        <v>424</v>
      </c>
      <c r="D29" s="70">
        <f t="shared" si="1"/>
        <v>772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5979</v>
      </c>
      <c r="C31" s="72">
        <v>21740</v>
      </c>
      <c r="D31" s="70">
        <f>B31+C31</f>
        <v>27719</v>
      </c>
      <c r="E31" s="57"/>
    </row>
    <row r="32" spans="1:254" ht="18" customHeight="1" thickBot="1">
      <c r="A32" s="102" t="s">
        <v>88</v>
      </c>
      <c r="B32" s="86">
        <v>9121</v>
      </c>
      <c r="C32" s="86">
        <v>16359</v>
      </c>
      <c r="D32" s="70">
        <f>B32+C32</f>
        <v>25480</v>
      </c>
      <c r="E32" s="57"/>
    </row>
    <row r="33" spans="1:254" ht="24" customHeight="1" thickTop="1" thickBot="1">
      <c r="A33" s="80" t="s">
        <v>29</v>
      </c>
      <c r="B33" s="62">
        <v>3507</v>
      </c>
      <c r="C33" s="82">
        <v>2810</v>
      </c>
      <c r="D33" s="88">
        <f>B33+C33</f>
        <v>6317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6624</v>
      </c>
      <c r="C35" s="78">
        <v>3015</v>
      </c>
      <c r="D35" s="81">
        <f>B35+C35</f>
        <v>9639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16681</v>
      </c>
      <c r="C36" s="88">
        <f>SUM(C37:C38)</f>
        <v>3956</v>
      </c>
      <c r="D36" s="79">
        <f>B36+C36</f>
        <v>20637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12791</v>
      </c>
      <c r="C37" s="69">
        <v>3067</v>
      </c>
      <c r="D37" s="70">
        <f>B37+C37</f>
        <v>15858</v>
      </c>
      <c r="E37" s="57"/>
    </row>
    <row r="38" spans="1:254" ht="18" customHeight="1" thickBot="1">
      <c r="A38" s="145" t="s">
        <v>34</v>
      </c>
      <c r="B38" s="141">
        <v>3890</v>
      </c>
      <c r="C38" s="141">
        <v>889</v>
      </c>
      <c r="D38" s="141">
        <f>B38+C38</f>
        <v>4779</v>
      </c>
      <c r="E38" s="57"/>
    </row>
    <row r="39" spans="1:254" ht="16.5" thickTop="1">
      <c r="A39" s="57"/>
      <c r="B39" s="57"/>
      <c r="C39" s="57"/>
      <c r="D39" s="57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topLeftCell="A22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166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88010</v>
      </c>
      <c r="C7" s="62">
        <f>SUM(C8+C24+C33+C35+C36)</f>
        <v>115146</v>
      </c>
      <c r="D7" s="62">
        <f>SUM(D8+D24+D33+D35+D36)</f>
        <v>203156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34198</v>
      </c>
      <c r="C8" s="66">
        <f>SUM(C9:C22)</f>
        <v>14615</v>
      </c>
      <c r="D8" s="67">
        <f t="shared" ref="D8:D18" si="0">B8+C8</f>
        <v>48813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2978</v>
      </c>
      <c r="C9" s="69">
        <v>1269</v>
      </c>
      <c r="D9" s="70">
        <f t="shared" si="0"/>
        <v>4247</v>
      </c>
      <c r="E9" s="57"/>
    </row>
    <row r="10" spans="1:254" ht="18" customHeight="1">
      <c r="A10" s="68" t="s">
        <v>121</v>
      </c>
      <c r="B10" s="69">
        <v>1656</v>
      </c>
      <c r="C10" s="69">
        <v>1331</v>
      </c>
      <c r="D10" s="70">
        <f t="shared" si="0"/>
        <v>2987</v>
      </c>
      <c r="E10" s="57"/>
    </row>
    <row r="11" spans="1:254" ht="18" customHeight="1">
      <c r="A11" s="68" t="s">
        <v>78</v>
      </c>
      <c r="B11" s="69">
        <v>288</v>
      </c>
      <c r="C11" s="69">
        <v>380</v>
      </c>
      <c r="D11" s="70">
        <f t="shared" si="0"/>
        <v>668</v>
      </c>
      <c r="E11" s="57"/>
    </row>
    <row r="12" spans="1:254" ht="18" customHeight="1">
      <c r="A12" s="68" t="s">
        <v>115</v>
      </c>
      <c r="B12" s="69">
        <v>7431</v>
      </c>
      <c r="C12" s="69">
        <v>2351</v>
      </c>
      <c r="D12" s="70">
        <f t="shared" si="0"/>
        <v>9782</v>
      </c>
      <c r="E12" s="57"/>
    </row>
    <row r="13" spans="1:254" ht="18" customHeight="1">
      <c r="A13" s="68" t="s">
        <v>122</v>
      </c>
      <c r="B13" s="69">
        <v>819</v>
      </c>
      <c r="C13" s="69">
        <v>805</v>
      </c>
      <c r="D13" s="70">
        <f t="shared" si="0"/>
        <v>1624</v>
      </c>
      <c r="E13" s="57"/>
    </row>
    <row r="14" spans="1:254" ht="18" customHeight="1">
      <c r="A14" s="68" t="s">
        <v>123</v>
      </c>
      <c r="B14" s="69">
        <v>2606</v>
      </c>
      <c r="C14" s="69">
        <v>4230</v>
      </c>
      <c r="D14" s="70">
        <f t="shared" si="0"/>
        <v>6836</v>
      </c>
      <c r="E14" s="57"/>
    </row>
    <row r="15" spans="1:254" ht="18" customHeight="1">
      <c r="A15" s="68" t="s">
        <v>124</v>
      </c>
      <c r="B15" s="69">
        <v>73</v>
      </c>
      <c r="C15" s="69">
        <v>34</v>
      </c>
      <c r="D15" s="70">
        <f t="shared" si="0"/>
        <v>107</v>
      </c>
      <c r="E15" s="57"/>
    </row>
    <row r="16" spans="1:254" ht="18" customHeight="1">
      <c r="A16" s="68" t="s">
        <v>17</v>
      </c>
      <c r="B16" s="69">
        <v>1848</v>
      </c>
      <c r="C16" s="69">
        <v>143</v>
      </c>
      <c r="D16" s="70">
        <f t="shared" si="0"/>
        <v>1991</v>
      </c>
      <c r="E16" s="57"/>
    </row>
    <row r="17" spans="1:254" ht="18" customHeight="1">
      <c r="A17" s="68" t="s">
        <v>19</v>
      </c>
      <c r="B17" s="69">
        <v>5</v>
      </c>
      <c r="C17" s="69">
        <v>5</v>
      </c>
      <c r="D17" s="70">
        <f t="shared" si="0"/>
        <v>10</v>
      </c>
      <c r="E17" s="57"/>
    </row>
    <row r="18" spans="1:254" ht="18" customHeight="1">
      <c r="A18" s="68" t="s">
        <v>20</v>
      </c>
      <c r="B18" s="69">
        <v>588</v>
      </c>
      <c r="C18" s="69">
        <v>708</v>
      </c>
      <c r="D18" s="70">
        <f t="shared" si="0"/>
        <v>1296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9</v>
      </c>
      <c r="C20" s="72">
        <v>8</v>
      </c>
      <c r="D20" s="70">
        <f>B20+C20</f>
        <v>17</v>
      </c>
      <c r="E20" s="57"/>
    </row>
    <row r="21" spans="1:254" ht="18" customHeight="1">
      <c r="A21" s="68" t="s">
        <v>22</v>
      </c>
      <c r="B21" s="69">
        <v>3065</v>
      </c>
      <c r="C21" s="69">
        <v>203</v>
      </c>
      <c r="D21" s="70">
        <f>B21+C21</f>
        <v>3268</v>
      </c>
      <c r="E21" s="57"/>
    </row>
    <row r="22" spans="1:254" ht="18" customHeight="1" thickBot="1">
      <c r="A22" s="102" t="s">
        <v>81</v>
      </c>
      <c r="B22" s="86">
        <v>12832</v>
      </c>
      <c r="C22" s="86">
        <v>3148</v>
      </c>
      <c r="D22" s="103">
        <f>B22+C22</f>
        <v>15980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26924</v>
      </c>
      <c r="C24" s="78">
        <f>SUM(C25:C32)</f>
        <v>90829</v>
      </c>
      <c r="D24" s="79">
        <f t="shared" ref="D24:D29" si="1">B24+C24</f>
        <v>117753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81</v>
      </c>
      <c r="C25" s="69">
        <v>15</v>
      </c>
      <c r="D25" s="70">
        <f t="shared" si="1"/>
        <v>96</v>
      </c>
      <c r="E25" s="57"/>
    </row>
    <row r="26" spans="1:254" ht="18" customHeight="1">
      <c r="A26" s="68" t="s">
        <v>121</v>
      </c>
      <c r="B26" s="69">
        <v>586</v>
      </c>
      <c r="C26" s="69">
        <v>342</v>
      </c>
      <c r="D26" s="70">
        <f t="shared" si="1"/>
        <v>928</v>
      </c>
      <c r="E26" s="57"/>
    </row>
    <row r="27" spans="1:254" ht="18" customHeight="1">
      <c r="A27" s="68" t="s">
        <v>78</v>
      </c>
      <c r="B27" s="69">
        <v>459</v>
      </c>
      <c r="C27" s="69">
        <v>362</v>
      </c>
      <c r="D27" s="70">
        <f t="shared" si="1"/>
        <v>821</v>
      </c>
      <c r="E27" s="57"/>
    </row>
    <row r="28" spans="1:254" ht="18" customHeight="1">
      <c r="A28" s="68" t="s">
        <v>74</v>
      </c>
      <c r="B28" s="69">
        <v>10762</v>
      </c>
      <c r="C28" s="69">
        <v>52747</v>
      </c>
      <c r="D28" s="70">
        <f t="shared" si="1"/>
        <v>63509</v>
      </c>
      <c r="E28" s="57"/>
    </row>
    <row r="29" spans="1:254" ht="18" customHeight="1">
      <c r="A29" s="68" t="s">
        <v>20</v>
      </c>
      <c r="B29" s="69">
        <v>354</v>
      </c>
      <c r="C29" s="69">
        <v>415</v>
      </c>
      <c r="D29" s="70">
        <f t="shared" si="1"/>
        <v>769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5979</v>
      </c>
      <c r="C31" s="72">
        <v>21671</v>
      </c>
      <c r="D31" s="70">
        <f>B31+C31</f>
        <v>27650</v>
      </c>
      <c r="E31" s="57"/>
    </row>
    <row r="32" spans="1:254" ht="18" customHeight="1" thickBot="1">
      <c r="A32" s="102" t="s">
        <v>88</v>
      </c>
      <c r="B32" s="86">
        <v>8703</v>
      </c>
      <c r="C32" s="86">
        <v>15277</v>
      </c>
      <c r="D32" s="70">
        <f>B32+C32</f>
        <v>23980</v>
      </c>
      <c r="E32" s="57"/>
    </row>
    <row r="33" spans="1:254" ht="24" customHeight="1" thickTop="1" thickBot="1">
      <c r="A33" s="80" t="s">
        <v>29</v>
      </c>
      <c r="B33" s="62">
        <v>3474</v>
      </c>
      <c r="C33" s="82">
        <v>2754</v>
      </c>
      <c r="D33" s="88">
        <f>B33+C33</f>
        <v>6228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6783</v>
      </c>
      <c r="C35" s="78">
        <v>2982</v>
      </c>
      <c r="D35" s="81">
        <f>B35+C35</f>
        <v>9765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16631</v>
      </c>
      <c r="C36" s="88">
        <f>SUM(C37:C38)</f>
        <v>3966</v>
      </c>
      <c r="D36" s="79">
        <f>B36+C36</f>
        <v>20597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12692</v>
      </c>
      <c r="C37" s="69">
        <v>3082</v>
      </c>
      <c r="D37" s="70">
        <f>B37+C37</f>
        <v>15774</v>
      </c>
      <c r="E37" s="57"/>
    </row>
    <row r="38" spans="1:254" ht="18" customHeight="1" thickBot="1">
      <c r="A38" s="145" t="s">
        <v>34</v>
      </c>
      <c r="B38" s="141">
        <v>3939</v>
      </c>
      <c r="C38" s="141">
        <v>884</v>
      </c>
      <c r="D38" s="141">
        <f>B38+C38</f>
        <v>4823</v>
      </c>
      <c r="E38" s="57"/>
    </row>
    <row r="39" spans="1:254" ht="16.5" thickTop="1">
      <c r="A39" s="57"/>
      <c r="B39" s="57"/>
      <c r="C39" s="57"/>
      <c r="D39" s="57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topLeftCell="A22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167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87220</v>
      </c>
      <c r="C7" s="62">
        <f>SUM(C8+C24+C33+C35+C36)</f>
        <v>115832</v>
      </c>
      <c r="D7" s="62">
        <f>SUM(D8+D24+D33+D35+D36)</f>
        <v>203052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34074</v>
      </c>
      <c r="C8" s="66">
        <f>SUM(C9:C22)</f>
        <v>14543</v>
      </c>
      <c r="D8" s="67">
        <f t="shared" ref="D8:D18" si="0">B8+C8</f>
        <v>48617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2917</v>
      </c>
      <c r="C9" s="69">
        <v>1204</v>
      </c>
      <c r="D9" s="70">
        <f t="shared" si="0"/>
        <v>4121</v>
      </c>
      <c r="E9" s="57"/>
    </row>
    <row r="10" spans="1:254" ht="18" customHeight="1">
      <c r="A10" s="68" t="s">
        <v>121</v>
      </c>
      <c r="B10" s="69">
        <v>1658</v>
      </c>
      <c r="C10" s="69">
        <v>1332</v>
      </c>
      <c r="D10" s="70">
        <f t="shared" si="0"/>
        <v>2990</v>
      </c>
      <c r="E10" s="57"/>
    </row>
    <row r="11" spans="1:254" ht="18" customHeight="1">
      <c r="A11" s="68" t="s">
        <v>78</v>
      </c>
      <c r="B11" s="69">
        <v>283</v>
      </c>
      <c r="C11" s="69">
        <v>399</v>
      </c>
      <c r="D11" s="70">
        <f t="shared" si="0"/>
        <v>682</v>
      </c>
      <c r="E11" s="57"/>
    </row>
    <row r="12" spans="1:254" ht="18" customHeight="1">
      <c r="A12" s="68" t="s">
        <v>115</v>
      </c>
      <c r="B12" s="69">
        <v>7432</v>
      </c>
      <c r="C12" s="69">
        <v>2330</v>
      </c>
      <c r="D12" s="70">
        <f t="shared" si="0"/>
        <v>9762</v>
      </c>
      <c r="E12" s="57"/>
    </row>
    <row r="13" spans="1:254" ht="18" customHeight="1">
      <c r="A13" s="68" t="s">
        <v>122</v>
      </c>
      <c r="B13" s="69">
        <v>805</v>
      </c>
      <c r="C13" s="69">
        <v>787</v>
      </c>
      <c r="D13" s="70">
        <f t="shared" si="0"/>
        <v>1592</v>
      </c>
      <c r="E13" s="57"/>
    </row>
    <row r="14" spans="1:254" ht="18" customHeight="1">
      <c r="A14" s="68" t="s">
        <v>123</v>
      </c>
      <c r="B14" s="69">
        <v>2594</v>
      </c>
      <c r="C14" s="69">
        <v>4229</v>
      </c>
      <c r="D14" s="70">
        <f t="shared" si="0"/>
        <v>6823</v>
      </c>
      <c r="E14" s="57"/>
    </row>
    <row r="15" spans="1:254" ht="18" customHeight="1">
      <c r="A15" s="68" t="s">
        <v>124</v>
      </c>
      <c r="B15" s="69">
        <v>72</v>
      </c>
      <c r="C15" s="69">
        <v>33</v>
      </c>
      <c r="D15" s="70">
        <f t="shared" si="0"/>
        <v>105</v>
      </c>
      <c r="E15" s="57"/>
    </row>
    <row r="16" spans="1:254" ht="18" customHeight="1">
      <c r="A16" s="68" t="s">
        <v>17</v>
      </c>
      <c r="B16" s="69">
        <v>1871</v>
      </c>
      <c r="C16" s="69">
        <v>145</v>
      </c>
      <c r="D16" s="70">
        <f t="shared" si="0"/>
        <v>2016</v>
      </c>
      <c r="E16" s="57"/>
    </row>
    <row r="17" spans="1:254" ht="18" customHeight="1">
      <c r="A17" s="68" t="s">
        <v>19</v>
      </c>
      <c r="B17" s="69">
        <v>5</v>
      </c>
      <c r="C17" s="69">
        <v>5</v>
      </c>
      <c r="D17" s="70">
        <f t="shared" si="0"/>
        <v>10</v>
      </c>
      <c r="E17" s="57"/>
    </row>
    <row r="18" spans="1:254" ht="18" customHeight="1">
      <c r="A18" s="68" t="s">
        <v>20</v>
      </c>
      <c r="B18" s="69">
        <v>576</v>
      </c>
      <c r="C18" s="69">
        <v>698</v>
      </c>
      <c r="D18" s="70">
        <f t="shared" si="0"/>
        <v>1274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9</v>
      </c>
      <c r="C20" s="72">
        <v>8</v>
      </c>
      <c r="D20" s="70">
        <f>B20+C20</f>
        <v>17</v>
      </c>
      <c r="E20" s="57"/>
    </row>
    <row r="21" spans="1:254" ht="18" customHeight="1">
      <c r="A21" s="68" t="s">
        <v>22</v>
      </c>
      <c r="B21" s="69">
        <v>3059</v>
      </c>
      <c r="C21" s="69">
        <v>203</v>
      </c>
      <c r="D21" s="70">
        <f>B21+C21</f>
        <v>3262</v>
      </c>
      <c r="E21" s="57"/>
    </row>
    <row r="22" spans="1:254" ht="18" customHeight="1" thickBot="1">
      <c r="A22" s="102" t="s">
        <v>81</v>
      </c>
      <c r="B22" s="86">
        <v>12793</v>
      </c>
      <c r="C22" s="86">
        <v>3170</v>
      </c>
      <c r="D22" s="103">
        <f>B22+C22</f>
        <v>15963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27044</v>
      </c>
      <c r="C24" s="78">
        <f>SUM(C25:C32)</f>
        <v>91599</v>
      </c>
      <c r="D24" s="79">
        <f t="shared" ref="D24:D29" si="1">B24+C24</f>
        <v>118643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75</v>
      </c>
      <c r="C25" s="69">
        <v>17</v>
      </c>
      <c r="D25" s="70">
        <f t="shared" si="1"/>
        <v>92</v>
      </c>
      <c r="E25" s="57"/>
    </row>
    <row r="26" spans="1:254" ht="18" customHeight="1">
      <c r="A26" s="68" t="s">
        <v>121</v>
      </c>
      <c r="B26" s="69">
        <v>511</v>
      </c>
      <c r="C26" s="69">
        <v>354</v>
      </c>
      <c r="D26" s="70">
        <f t="shared" si="1"/>
        <v>865</v>
      </c>
      <c r="E26" s="57"/>
    </row>
    <row r="27" spans="1:254" ht="18" customHeight="1">
      <c r="A27" s="68" t="s">
        <v>78</v>
      </c>
      <c r="B27" s="69">
        <v>466</v>
      </c>
      <c r="C27" s="69">
        <v>432</v>
      </c>
      <c r="D27" s="70">
        <f t="shared" si="1"/>
        <v>898</v>
      </c>
      <c r="E27" s="57"/>
    </row>
    <row r="28" spans="1:254" ht="18" customHeight="1">
      <c r="A28" s="68" t="s">
        <v>74</v>
      </c>
      <c r="B28" s="69">
        <v>10621</v>
      </c>
      <c r="C28" s="69">
        <v>51863</v>
      </c>
      <c r="D28" s="70">
        <f t="shared" si="1"/>
        <v>62484</v>
      </c>
      <c r="E28" s="57"/>
    </row>
    <row r="29" spans="1:254" ht="18" customHeight="1">
      <c r="A29" s="68" t="s">
        <v>20</v>
      </c>
      <c r="B29" s="69">
        <v>343</v>
      </c>
      <c r="C29" s="69">
        <v>424</v>
      </c>
      <c r="D29" s="70">
        <f t="shared" si="1"/>
        <v>767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5981</v>
      </c>
      <c r="C31" s="72">
        <v>21833</v>
      </c>
      <c r="D31" s="70">
        <f>B31+C31</f>
        <v>27814</v>
      </c>
      <c r="E31" s="57"/>
    </row>
    <row r="32" spans="1:254" ht="18" customHeight="1" thickBot="1">
      <c r="A32" s="102" t="s">
        <v>88</v>
      </c>
      <c r="B32" s="86">
        <v>9047</v>
      </c>
      <c r="C32" s="86">
        <v>16676</v>
      </c>
      <c r="D32" s="70">
        <f>B32+C32</f>
        <v>25723</v>
      </c>
      <c r="E32" s="57"/>
    </row>
    <row r="33" spans="1:254" ht="24" customHeight="1" thickTop="1" thickBot="1">
      <c r="A33" s="80" t="s">
        <v>29</v>
      </c>
      <c r="B33" s="62">
        <v>3418</v>
      </c>
      <c r="C33" s="82">
        <v>2771</v>
      </c>
      <c r="D33" s="88">
        <f>B33+C33</f>
        <v>6189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6459</v>
      </c>
      <c r="C35" s="78">
        <v>2899</v>
      </c>
      <c r="D35" s="81">
        <f>B35+C35</f>
        <v>9358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16225</v>
      </c>
      <c r="C36" s="88">
        <f>SUM(C37:C38)</f>
        <v>4020</v>
      </c>
      <c r="D36" s="79">
        <f>B36+C36</f>
        <v>20245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12470</v>
      </c>
      <c r="C37" s="69">
        <v>3098</v>
      </c>
      <c r="D37" s="70">
        <f>B37+C37</f>
        <v>15568</v>
      </c>
      <c r="E37" s="57"/>
    </row>
    <row r="38" spans="1:254" ht="18" customHeight="1" thickBot="1">
      <c r="A38" s="145" t="s">
        <v>34</v>
      </c>
      <c r="B38" s="141">
        <v>3755</v>
      </c>
      <c r="C38" s="141">
        <v>922</v>
      </c>
      <c r="D38" s="141">
        <f>B38+C38</f>
        <v>4677</v>
      </c>
      <c r="E38" s="57"/>
    </row>
    <row r="39" spans="1:254" ht="16.5" thickTop="1">
      <c r="A39" s="57"/>
      <c r="B39" s="57"/>
      <c r="C39" s="57"/>
      <c r="D39" s="57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topLeftCell="A19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168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87088</v>
      </c>
      <c r="C7" s="62">
        <f>SUM(C8+C24+C33+C35+C36)</f>
        <v>116228</v>
      </c>
      <c r="D7" s="62">
        <f>SUM(D8+D24+D33+D35+D36)</f>
        <v>203316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34036</v>
      </c>
      <c r="C8" s="66">
        <f>+SUM(C9:C22)</f>
        <v>14699</v>
      </c>
      <c r="D8" s="67">
        <f t="shared" ref="D8:D18" si="0">B8+C8</f>
        <v>48735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2914</v>
      </c>
      <c r="C9" s="69">
        <v>1201</v>
      </c>
      <c r="D9" s="70">
        <f t="shared" si="0"/>
        <v>4115</v>
      </c>
      <c r="E9" s="57"/>
    </row>
    <row r="10" spans="1:254" ht="18" customHeight="1">
      <c r="A10" s="68" t="s">
        <v>121</v>
      </c>
      <c r="B10" s="69">
        <v>1640</v>
      </c>
      <c r="C10" s="69">
        <v>1341</v>
      </c>
      <c r="D10" s="70">
        <f t="shared" si="0"/>
        <v>2981</v>
      </c>
      <c r="E10" s="57"/>
    </row>
    <row r="11" spans="1:254" ht="18" customHeight="1">
      <c r="A11" s="68" t="s">
        <v>78</v>
      </c>
      <c r="B11" s="69">
        <v>286</v>
      </c>
      <c r="C11" s="69">
        <v>388</v>
      </c>
      <c r="D11" s="70">
        <f t="shared" si="0"/>
        <v>674</v>
      </c>
      <c r="E11" s="57"/>
    </row>
    <row r="12" spans="1:254" ht="18" customHeight="1">
      <c r="A12" s="68" t="s">
        <v>115</v>
      </c>
      <c r="B12" s="69">
        <v>7316</v>
      </c>
      <c r="C12" s="69">
        <v>2321</v>
      </c>
      <c r="D12" s="70">
        <f t="shared" si="0"/>
        <v>9637</v>
      </c>
      <c r="E12" s="57"/>
    </row>
    <row r="13" spans="1:254" ht="18" customHeight="1">
      <c r="A13" s="68" t="s">
        <v>122</v>
      </c>
      <c r="B13" s="69">
        <v>823</v>
      </c>
      <c r="C13" s="69">
        <v>778</v>
      </c>
      <c r="D13" s="70">
        <f t="shared" si="0"/>
        <v>1601</v>
      </c>
      <c r="E13" s="57"/>
    </row>
    <row r="14" spans="1:254" ht="18" customHeight="1">
      <c r="A14" s="68" t="s">
        <v>123</v>
      </c>
      <c r="B14" s="69">
        <v>2684</v>
      </c>
      <c r="C14" s="69">
        <v>4372</v>
      </c>
      <c r="D14" s="70">
        <f t="shared" si="0"/>
        <v>7056</v>
      </c>
      <c r="E14" s="57"/>
    </row>
    <row r="15" spans="1:254" ht="18" customHeight="1">
      <c r="A15" s="68" t="s">
        <v>124</v>
      </c>
      <c r="B15" s="69">
        <v>74</v>
      </c>
      <c r="C15" s="69">
        <v>30</v>
      </c>
      <c r="D15" s="70">
        <f t="shared" si="0"/>
        <v>104</v>
      </c>
      <c r="E15" s="57"/>
    </row>
    <row r="16" spans="1:254" ht="18" customHeight="1">
      <c r="A16" s="68" t="s">
        <v>17</v>
      </c>
      <c r="B16" s="69">
        <v>1894</v>
      </c>
      <c r="C16" s="69">
        <v>146</v>
      </c>
      <c r="D16" s="70">
        <f t="shared" si="0"/>
        <v>2040</v>
      </c>
      <c r="E16" s="57"/>
    </row>
    <row r="17" spans="1:254" ht="18" customHeight="1">
      <c r="A17" s="68" t="s">
        <v>19</v>
      </c>
      <c r="B17" s="69">
        <v>5</v>
      </c>
      <c r="C17" s="69">
        <v>5</v>
      </c>
      <c r="D17" s="70">
        <f t="shared" si="0"/>
        <v>10</v>
      </c>
      <c r="E17" s="57"/>
    </row>
    <row r="18" spans="1:254" ht="18" customHeight="1">
      <c r="A18" s="68" t="s">
        <v>20</v>
      </c>
      <c r="B18" s="69">
        <v>584</v>
      </c>
      <c r="C18" s="69">
        <v>700</v>
      </c>
      <c r="D18" s="70">
        <f t="shared" si="0"/>
        <v>1284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9</v>
      </c>
      <c r="C20" s="72">
        <v>9</v>
      </c>
      <c r="D20" s="70">
        <f>B20+C20</f>
        <v>18</v>
      </c>
      <c r="E20" s="57"/>
    </row>
    <row r="21" spans="1:254" ht="18" customHeight="1">
      <c r="A21" s="68" t="s">
        <v>22</v>
      </c>
      <c r="B21" s="69">
        <v>3061</v>
      </c>
      <c r="C21" s="69">
        <v>206</v>
      </c>
      <c r="D21" s="70">
        <f>B21+C21</f>
        <v>3267</v>
      </c>
      <c r="E21" s="57"/>
    </row>
    <row r="22" spans="1:254" ht="18" customHeight="1" thickBot="1">
      <c r="A22" s="102" t="s">
        <v>81</v>
      </c>
      <c r="B22" s="86">
        <v>12746</v>
      </c>
      <c r="C22" s="86">
        <v>3202</v>
      </c>
      <c r="D22" s="103">
        <f>B22+C22</f>
        <v>15948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27321</v>
      </c>
      <c r="C24" s="78">
        <f>SUM(C25:C32)</f>
        <v>91947</v>
      </c>
      <c r="D24" s="79">
        <f t="shared" ref="D24:D29" si="1">B24+C24</f>
        <v>119268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82</v>
      </c>
      <c r="C25" s="69">
        <v>16</v>
      </c>
      <c r="D25" s="70">
        <f t="shared" si="1"/>
        <v>98</v>
      </c>
      <c r="E25" s="57"/>
    </row>
    <row r="26" spans="1:254" ht="18" customHeight="1">
      <c r="A26" s="68" t="s">
        <v>121</v>
      </c>
      <c r="B26" s="69">
        <v>518</v>
      </c>
      <c r="C26" s="69">
        <v>381</v>
      </c>
      <c r="D26" s="70">
        <f t="shared" si="1"/>
        <v>899</v>
      </c>
      <c r="E26" s="57"/>
    </row>
    <row r="27" spans="1:254" ht="18" customHeight="1">
      <c r="A27" s="68" t="s">
        <v>78</v>
      </c>
      <c r="B27" s="69">
        <v>463</v>
      </c>
      <c r="C27" s="69">
        <v>433</v>
      </c>
      <c r="D27" s="70">
        <f t="shared" si="1"/>
        <v>896</v>
      </c>
      <c r="E27" s="57"/>
    </row>
    <row r="28" spans="1:254" ht="18" customHeight="1">
      <c r="A28" s="68" t="s">
        <v>74</v>
      </c>
      <c r="B28" s="69">
        <v>10573</v>
      </c>
      <c r="C28" s="69">
        <v>51664</v>
      </c>
      <c r="D28" s="70">
        <f t="shared" si="1"/>
        <v>62237</v>
      </c>
      <c r="E28" s="57"/>
    </row>
    <row r="29" spans="1:254" ht="18" customHeight="1">
      <c r="A29" s="68" t="s">
        <v>20</v>
      </c>
      <c r="B29" s="69">
        <v>349</v>
      </c>
      <c r="C29" s="69">
        <v>425</v>
      </c>
      <c r="D29" s="70">
        <f t="shared" si="1"/>
        <v>774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1">
        <v>6030</v>
      </c>
      <c r="C31" s="71">
        <v>22088</v>
      </c>
      <c r="D31" s="85">
        <f>B31+C31</f>
        <v>28118</v>
      </c>
      <c r="E31" s="57"/>
    </row>
    <row r="32" spans="1:254" ht="18" customHeight="1" thickBot="1">
      <c r="A32" s="102" t="s">
        <v>88</v>
      </c>
      <c r="B32" s="72">
        <v>9306</v>
      </c>
      <c r="C32" s="86">
        <v>16940</v>
      </c>
      <c r="D32" s="70">
        <f>B32+C32</f>
        <v>26246</v>
      </c>
      <c r="E32" s="57"/>
    </row>
    <row r="33" spans="1:254" ht="24" customHeight="1" thickTop="1" thickBot="1">
      <c r="A33" s="80" t="s">
        <v>29</v>
      </c>
      <c r="B33" s="62">
        <v>3411</v>
      </c>
      <c r="C33" s="82">
        <v>2786</v>
      </c>
      <c r="D33" s="88">
        <f>B33+C33</f>
        <v>6197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6290</v>
      </c>
      <c r="C35" s="78">
        <v>2828</v>
      </c>
      <c r="D35" s="81">
        <f>B35+C35</f>
        <v>9118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16030</v>
      </c>
      <c r="C36" s="88">
        <f>SUM(C37:C38)</f>
        <v>3968</v>
      </c>
      <c r="D36" s="79">
        <f>B36+C36</f>
        <v>19998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12225</v>
      </c>
      <c r="C37" s="69">
        <v>3087</v>
      </c>
      <c r="D37" s="70">
        <f>B37+C37</f>
        <v>15312</v>
      </c>
      <c r="E37" s="57"/>
    </row>
    <row r="38" spans="1:254" ht="18" customHeight="1" thickBot="1">
      <c r="A38" s="145" t="s">
        <v>34</v>
      </c>
      <c r="B38" s="141">
        <v>3805</v>
      </c>
      <c r="C38" s="141">
        <v>881</v>
      </c>
      <c r="D38" s="141">
        <f>B38+C38</f>
        <v>4686</v>
      </c>
      <c r="E38" s="57"/>
    </row>
    <row r="39" spans="1:254" ht="16.5" thickTop="1">
      <c r="A39" s="57"/>
      <c r="B39" s="57"/>
      <c r="C39" s="57"/>
      <c r="D39" s="57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topLeftCell="A22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169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86676</v>
      </c>
      <c r="C7" s="62">
        <f>SUM(C8+C24+C33+C35+C36)</f>
        <v>115811</v>
      </c>
      <c r="D7" s="62">
        <f>SUM(D8+D24+D33+D35+D36)</f>
        <v>202487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34059</v>
      </c>
      <c r="C8" s="66">
        <f>SUM(C9:C22)</f>
        <v>14755</v>
      </c>
      <c r="D8" s="67">
        <f t="shared" ref="D8:D18" si="0">B8+C8</f>
        <v>48814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2894</v>
      </c>
      <c r="C9" s="69">
        <v>1231</v>
      </c>
      <c r="D9" s="70">
        <f t="shared" si="0"/>
        <v>4125</v>
      </c>
      <c r="E9" s="57"/>
    </row>
    <row r="10" spans="1:254" ht="18" customHeight="1">
      <c r="A10" s="68" t="s">
        <v>121</v>
      </c>
      <c r="B10" s="69">
        <v>1628</v>
      </c>
      <c r="C10" s="69">
        <v>1339</v>
      </c>
      <c r="D10" s="70">
        <f t="shared" si="0"/>
        <v>2967</v>
      </c>
      <c r="E10" s="57"/>
    </row>
    <row r="11" spans="1:254" ht="18" customHeight="1">
      <c r="A11" s="68" t="s">
        <v>78</v>
      </c>
      <c r="B11" s="69">
        <v>285</v>
      </c>
      <c r="C11" s="69">
        <v>373</v>
      </c>
      <c r="D11" s="70">
        <f t="shared" si="0"/>
        <v>658</v>
      </c>
      <c r="E11" s="57"/>
    </row>
    <row r="12" spans="1:254" ht="18" customHeight="1">
      <c r="A12" s="68" t="s">
        <v>115</v>
      </c>
      <c r="B12" s="69">
        <v>7347</v>
      </c>
      <c r="C12" s="69">
        <v>2324</v>
      </c>
      <c r="D12" s="70">
        <f t="shared" si="0"/>
        <v>9671</v>
      </c>
      <c r="E12" s="57"/>
    </row>
    <row r="13" spans="1:254" ht="18" customHeight="1">
      <c r="A13" s="68" t="s">
        <v>122</v>
      </c>
      <c r="B13" s="69">
        <v>810</v>
      </c>
      <c r="C13" s="69">
        <v>761</v>
      </c>
      <c r="D13" s="70">
        <f t="shared" si="0"/>
        <v>1571</v>
      </c>
      <c r="E13" s="57"/>
    </row>
    <row r="14" spans="1:254" ht="18" customHeight="1">
      <c r="A14" s="68" t="s">
        <v>123</v>
      </c>
      <c r="B14" s="69">
        <v>2746</v>
      </c>
      <c r="C14" s="69">
        <v>4390</v>
      </c>
      <c r="D14" s="70">
        <f t="shared" si="0"/>
        <v>7136</v>
      </c>
      <c r="E14" s="57"/>
    </row>
    <row r="15" spans="1:254" ht="18" customHeight="1">
      <c r="A15" s="68" t="s">
        <v>124</v>
      </c>
      <c r="B15" s="69">
        <v>73</v>
      </c>
      <c r="C15" s="69">
        <v>31</v>
      </c>
      <c r="D15" s="70">
        <f t="shared" si="0"/>
        <v>104</v>
      </c>
      <c r="E15" s="57"/>
    </row>
    <row r="16" spans="1:254" ht="18" customHeight="1">
      <c r="A16" s="68" t="s">
        <v>17</v>
      </c>
      <c r="B16" s="69">
        <v>1904</v>
      </c>
      <c r="C16" s="69">
        <v>150</v>
      </c>
      <c r="D16" s="70">
        <f t="shared" si="0"/>
        <v>2054</v>
      </c>
      <c r="E16" s="57"/>
    </row>
    <row r="17" spans="1:254" ht="18" customHeight="1">
      <c r="A17" s="68" t="s">
        <v>19</v>
      </c>
      <c r="B17" s="69">
        <v>4</v>
      </c>
      <c r="C17" s="69">
        <v>4</v>
      </c>
      <c r="D17" s="70">
        <f t="shared" si="0"/>
        <v>8</v>
      </c>
      <c r="E17" s="57"/>
    </row>
    <row r="18" spans="1:254" ht="18" customHeight="1">
      <c r="A18" s="68" t="s">
        <v>20</v>
      </c>
      <c r="B18" s="69">
        <v>590</v>
      </c>
      <c r="C18" s="69">
        <v>717</v>
      </c>
      <c r="D18" s="70">
        <f t="shared" si="0"/>
        <v>1307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9</v>
      </c>
      <c r="C20" s="72">
        <v>10</v>
      </c>
      <c r="D20" s="70">
        <f>B20+C20</f>
        <v>19</v>
      </c>
      <c r="E20" s="57"/>
    </row>
    <row r="21" spans="1:254" ht="18" customHeight="1">
      <c r="A21" s="68" t="s">
        <v>22</v>
      </c>
      <c r="B21" s="69">
        <v>3039</v>
      </c>
      <c r="C21" s="69">
        <v>205</v>
      </c>
      <c r="D21" s="70">
        <f>B21+C21</f>
        <v>3244</v>
      </c>
      <c r="E21" s="57"/>
    </row>
    <row r="22" spans="1:254" ht="18" customHeight="1" thickBot="1">
      <c r="A22" s="102" t="s">
        <v>81</v>
      </c>
      <c r="B22" s="86">
        <v>12730</v>
      </c>
      <c r="C22" s="86">
        <v>3220</v>
      </c>
      <c r="D22" s="103">
        <f>B22+C22</f>
        <v>15950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27021</v>
      </c>
      <c r="C24" s="78">
        <f>SUM(C25:C32)</f>
        <v>91303</v>
      </c>
      <c r="D24" s="79">
        <f t="shared" ref="D24:D29" si="1">B24+C24</f>
        <v>118324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78</v>
      </c>
      <c r="C25" s="69">
        <v>14</v>
      </c>
      <c r="D25" s="70">
        <f t="shared" si="1"/>
        <v>92</v>
      </c>
      <c r="E25" s="57"/>
    </row>
    <row r="26" spans="1:254" ht="18" customHeight="1">
      <c r="A26" s="68" t="s">
        <v>121</v>
      </c>
      <c r="B26" s="69">
        <v>491</v>
      </c>
      <c r="C26" s="69">
        <v>389</v>
      </c>
      <c r="D26" s="70">
        <f t="shared" si="1"/>
        <v>880</v>
      </c>
      <c r="E26" s="57"/>
    </row>
    <row r="27" spans="1:254" ht="18" customHeight="1">
      <c r="A27" s="68" t="s">
        <v>78</v>
      </c>
      <c r="B27" s="69">
        <v>490</v>
      </c>
      <c r="C27" s="69">
        <v>488</v>
      </c>
      <c r="D27" s="70">
        <f t="shared" si="1"/>
        <v>978</v>
      </c>
      <c r="E27" s="57"/>
    </row>
    <row r="28" spans="1:254" ht="18" customHeight="1">
      <c r="A28" s="68" t="s">
        <v>74</v>
      </c>
      <c r="B28" s="69">
        <v>10596</v>
      </c>
      <c r="C28" s="69">
        <v>51347</v>
      </c>
      <c r="D28" s="70">
        <f t="shared" si="1"/>
        <v>61943</v>
      </c>
      <c r="E28" s="57"/>
    </row>
    <row r="29" spans="1:254" ht="18" customHeight="1">
      <c r="A29" s="68" t="s">
        <v>20</v>
      </c>
      <c r="B29" s="69">
        <v>347</v>
      </c>
      <c r="C29" s="69">
        <v>424</v>
      </c>
      <c r="D29" s="70">
        <f t="shared" si="1"/>
        <v>771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6019</v>
      </c>
      <c r="C31" s="72">
        <v>22278</v>
      </c>
      <c r="D31" s="70">
        <f>B31+C31</f>
        <v>28297</v>
      </c>
      <c r="E31" s="57"/>
    </row>
    <row r="32" spans="1:254" ht="18" customHeight="1" thickBot="1">
      <c r="A32" s="102" t="s">
        <v>88</v>
      </c>
      <c r="B32" s="86">
        <v>9000</v>
      </c>
      <c r="C32" s="86">
        <v>16363</v>
      </c>
      <c r="D32" s="70">
        <f>B32+C32</f>
        <v>25363</v>
      </c>
      <c r="E32" s="57"/>
    </row>
    <row r="33" spans="1:254" ht="24" customHeight="1" thickTop="1" thickBot="1">
      <c r="A33" s="80" t="s">
        <v>29</v>
      </c>
      <c r="B33" s="62">
        <v>3416</v>
      </c>
      <c r="C33" s="82">
        <v>2840</v>
      </c>
      <c r="D33" s="88">
        <f>B33+C33</f>
        <v>6256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6309</v>
      </c>
      <c r="C35" s="78">
        <v>2946</v>
      </c>
      <c r="D35" s="81">
        <f>B35+C35</f>
        <v>9255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B37+B38</f>
        <v>15871</v>
      </c>
      <c r="C36" s="88">
        <f>C37+C38</f>
        <v>3967</v>
      </c>
      <c r="D36" s="79">
        <f>B36+C36</f>
        <v>19838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12042</v>
      </c>
      <c r="C37" s="69">
        <v>3100</v>
      </c>
      <c r="D37" s="70">
        <f>B37+C37</f>
        <v>15142</v>
      </c>
      <c r="E37" s="57"/>
    </row>
    <row r="38" spans="1:254" ht="18" customHeight="1" thickBot="1">
      <c r="A38" s="145" t="s">
        <v>34</v>
      </c>
      <c r="B38" s="141">
        <v>3829</v>
      </c>
      <c r="C38" s="141">
        <v>867</v>
      </c>
      <c r="D38" s="141">
        <f>B38+C38</f>
        <v>4696</v>
      </c>
      <c r="E38" s="57"/>
    </row>
    <row r="39" spans="1:254" ht="16.5" thickTop="1">
      <c r="A39" s="57"/>
      <c r="B39" s="57"/>
      <c r="C39" s="57"/>
      <c r="D39" s="57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topLeftCell="A19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170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86096</v>
      </c>
      <c r="C7" s="62">
        <f>SUM(C8+C24+C33+C35+C36)</f>
        <v>114684</v>
      </c>
      <c r="D7" s="62">
        <f>SUM(D8+D24+D33+D35+D36)</f>
        <v>200780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34055</v>
      </c>
      <c r="C8" s="66">
        <f>SUM(C9:C22)</f>
        <v>14929</v>
      </c>
      <c r="D8" s="67">
        <f t="shared" ref="D8:D18" si="0">B8+C8</f>
        <v>48984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2944</v>
      </c>
      <c r="C9" s="69">
        <v>1247</v>
      </c>
      <c r="D9" s="70">
        <f t="shared" si="0"/>
        <v>4191</v>
      </c>
      <c r="E9" s="57"/>
    </row>
    <row r="10" spans="1:254" ht="18" customHeight="1">
      <c r="A10" s="68" t="s">
        <v>121</v>
      </c>
      <c r="B10" s="69">
        <v>1614</v>
      </c>
      <c r="C10" s="69">
        <v>1327</v>
      </c>
      <c r="D10" s="70">
        <f t="shared" si="0"/>
        <v>2941</v>
      </c>
      <c r="E10" s="57"/>
    </row>
    <row r="11" spans="1:254" ht="18" customHeight="1">
      <c r="A11" s="68" t="s">
        <v>78</v>
      </c>
      <c r="B11" s="69">
        <v>284</v>
      </c>
      <c r="C11" s="69">
        <v>369</v>
      </c>
      <c r="D11" s="70">
        <f t="shared" si="0"/>
        <v>653</v>
      </c>
      <c r="E11" s="57"/>
    </row>
    <row r="12" spans="1:254" ht="18" customHeight="1">
      <c r="A12" s="68" t="s">
        <v>115</v>
      </c>
      <c r="B12" s="69">
        <v>7390</v>
      </c>
      <c r="C12" s="69">
        <v>2385</v>
      </c>
      <c r="D12" s="70">
        <f t="shared" si="0"/>
        <v>9775</v>
      </c>
      <c r="E12" s="57"/>
    </row>
    <row r="13" spans="1:254" ht="18" customHeight="1">
      <c r="A13" s="68" t="s">
        <v>122</v>
      </c>
      <c r="B13" s="69">
        <v>778</v>
      </c>
      <c r="C13" s="69">
        <v>699</v>
      </c>
      <c r="D13" s="70">
        <f t="shared" si="0"/>
        <v>1477</v>
      </c>
      <c r="E13" s="57"/>
    </row>
    <row r="14" spans="1:254" ht="18" customHeight="1">
      <c r="A14" s="68" t="s">
        <v>123</v>
      </c>
      <c r="B14" s="69">
        <v>2609</v>
      </c>
      <c r="C14" s="69">
        <v>4515</v>
      </c>
      <c r="D14" s="70">
        <f t="shared" si="0"/>
        <v>7124</v>
      </c>
      <c r="E14" s="57"/>
    </row>
    <row r="15" spans="1:254" ht="18" customHeight="1">
      <c r="A15" s="68" t="s">
        <v>18</v>
      </c>
      <c r="B15" s="69">
        <v>74</v>
      </c>
      <c r="C15" s="69">
        <v>37</v>
      </c>
      <c r="D15" s="70">
        <f t="shared" si="0"/>
        <v>111</v>
      </c>
      <c r="E15" s="57"/>
    </row>
    <row r="16" spans="1:254" ht="18" customHeight="1">
      <c r="A16" s="68" t="s">
        <v>17</v>
      </c>
      <c r="B16" s="69">
        <v>1973</v>
      </c>
      <c r="C16" s="69">
        <v>136</v>
      </c>
      <c r="D16" s="70">
        <f t="shared" si="0"/>
        <v>2109</v>
      </c>
      <c r="E16" s="57"/>
    </row>
    <row r="17" spans="1:254" ht="18" customHeight="1">
      <c r="A17" s="68" t="s">
        <v>19</v>
      </c>
      <c r="B17" s="69">
        <v>4</v>
      </c>
      <c r="C17" s="69">
        <v>4</v>
      </c>
      <c r="D17" s="70">
        <f t="shared" si="0"/>
        <v>8</v>
      </c>
      <c r="E17" s="57"/>
    </row>
    <row r="18" spans="1:254" ht="18" customHeight="1">
      <c r="A18" s="68" t="s">
        <v>20</v>
      </c>
      <c r="B18" s="69">
        <v>588</v>
      </c>
      <c r="C18" s="69">
        <v>726</v>
      </c>
      <c r="D18" s="70">
        <f t="shared" si="0"/>
        <v>1314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9</v>
      </c>
      <c r="C20" s="72">
        <v>10</v>
      </c>
      <c r="D20" s="70">
        <f>B20+C20</f>
        <v>19</v>
      </c>
      <c r="E20" s="57"/>
    </row>
    <row r="21" spans="1:254" ht="18" customHeight="1">
      <c r="A21" s="68" t="s">
        <v>22</v>
      </c>
      <c r="B21" s="69">
        <v>3026</v>
      </c>
      <c r="C21" s="69">
        <v>204</v>
      </c>
      <c r="D21" s="70">
        <f>B21+C21</f>
        <v>3230</v>
      </c>
      <c r="E21" s="57"/>
    </row>
    <row r="22" spans="1:254" ht="18" customHeight="1" thickBot="1">
      <c r="A22" s="102" t="s">
        <v>81</v>
      </c>
      <c r="B22" s="86">
        <v>12762</v>
      </c>
      <c r="C22" s="86">
        <v>3270</v>
      </c>
      <c r="D22" s="103">
        <f>B22+C22</f>
        <v>16032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26383</v>
      </c>
      <c r="C24" s="78">
        <f>SUM(C25:C32)</f>
        <v>89923</v>
      </c>
      <c r="D24" s="79">
        <f t="shared" ref="D24:D29" si="1">B24+C24</f>
        <v>116306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79</v>
      </c>
      <c r="C25" s="69">
        <v>14</v>
      </c>
      <c r="D25" s="70">
        <f t="shared" si="1"/>
        <v>93</v>
      </c>
      <c r="E25" s="57"/>
    </row>
    <row r="26" spans="1:254" ht="18" customHeight="1">
      <c r="A26" s="68" t="s">
        <v>121</v>
      </c>
      <c r="B26" s="69">
        <v>500</v>
      </c>
      <c r="C26" s="69">
        <v>392</v>
      </c>
      <c r="D26" s="70">
        <f t="shared" si="1"/>
        <v>892</v>
      </c>
      <c r="E26" s="57"/>
    </row>
    <row r="27" spans="1:254" ht="18" customHeight="1">
      <c r="A27" s="68" t="s">
        <v>78</v>
      </c>
      <c r="B27" s="69">
        <v>468</v>
      </c>
      <c r="C27" s="69">
        <v>447</v>
      </c>
      <c r="D27" s="70">
        <f t="shared" si="1"/>
        <v>915</v>
      </c>
      <c r="E27" s="57"/>
    </row>
    <row r="28" spans="1:254" ht="18" customHeight="1">
      <c r="A28" s="68" t="s">
        <v>74</v>
      </c>
      <c r="B28" s="69">
        <v>10714</v>
      </c>
      <c r="C28" s="69">
        <v>51441</v>
      </c>
      <c r="D28" s="70">
        <f t="shared" si="1"/>
        <v>62155</v>
      </c>
      <c r="E28" s="57"/>
    </row>
    <row r="29" spans="1:254" ht="18" customHeight="1">
      <c r="A29" s="68" t="s">
        <v>20</v>
      </c>
      <c r="B29" s="69">
        <v>354</v>
      </c>
      <c r="C29" s="69">
        <v>422</v>
      </c>
      <c r="D29" s="70">
        <f t="shared" si="1"/>
        <v>776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1">
        <v>5931</v>
      </c>
      <c r="C31" s="71">
        <v>22007</v>
      </c>
      <c r="D31" s="85">
        <f>B31+C31</f>
        <v>27938</v>
      </c>
      <c r="E31" s="57"/>
    </row>
    <row r="32" spans="1:254" ht="18" customHeight="1" thickBot="1">
      <c r="A32" s="102" t="s">
        <v>88</v>
      </c>
      <c r="B32" s="86">
        <v>8337</v>
      </c>
      <c r="C32" s="86">
        <v>15200</v>
      </c>
      <c r="D32" s="70">
        <f>B32+C32</f>
        <v>23537</v>
      </c>
      <c r="E32" s="57"/>
    </row>
    <row r="33" spans="1:254" ht="24" customHeight="1" thickTop="1" thickBot="1">
      <c r="A33" s="80" t="s">
        <v>29</v>
      </c>
      <c r="B33" s="62">
        <v>3401</v>
      </c>
      <c r="C33" s="82">
        <v>2854</v>
      </c>
      <c r="D33" s="88">
        <f>B33+C33</f>
        <v>6255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6496</v>
      </c>
      <c r="C35" s="78">
        <v>3011</v>
      </c>
      <c r="D35" s="81">
        <f>B35+C35</f>
        <v>9507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B37+B38</f>
        <v>15761</v>
      </c>
      <c r="C36" s="88">
        <f>C37+C38</f>
        <v>3967</v>
      </c>
      <c r="D36" s="79">
        <f>B36+C36</f>
        <v>19728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11920</v>
      </c>
      <c r="C37" s="69">
        <v>3086</v>
      </c>
      <c r="D37" s="70">
        <f>B37+C37</f>
        <v>15006</v>
      </c>
      <c r="E37" s="57"/>
    </row>
    <row r="38" spans="1:254" ht="18" customHeight="1" thickBot="1">
      <c r="A38" s="145" t="s">
        <v>34</v>
      </c>
      <c r="B38" s="141">
        <v>3841</v>
      </c>
      <c r="C38" s="141">
        <v>881</v>
      </c>
      <c r="D38" s="141">
        <f>B38+C38</f>
        <v>4722</v>
      </c>
      <c r="E38" s="57"/>
    </row>
    <row r="39" spans="1:254" ht="16.5" thickTop="1">
      <c r="A39" s="57"/>
      <c r="B39" s="57"/>
      <c r="C39" s="57"/>
      <c r="D39" s="57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2"/>
  <sheetViews>
    <sheetView view="pageBreakPreview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96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SUM(B8+B26+B33+B34+B39)</f>
        <v>97739</v>
      </c>
      <c r="C7" s="62">
        <f>SUM(C8+C26+C33+C34+C39)</f>
        <v>104602</v>
      </c>
      <c r="D7" s="62">
        <f>SUM(D8+D26+D33+D34+D39)</f>
        <v>202341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SUM(B9:B24)</f>
        <v>36573</v>
      </c>
      <c r="C8" s="66">
        <f>SUM(C9:C24)</f>
        <v>12549</v>
      </c>
      <c r="D8" s="67">
        <f t="shared" ref="D8:D21" si="0">B8+C8</f>
        <v>49122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73</v>
      </c>
      <c r="B9" s="69">
        <v>2589</v>
      </c>
      <c r="C9" s="69">
        <v>857</v>
      </c>
      <c r="D9" s="70">
        <f t="shared" si="0"/>
        <v>3446</v>
      </c>
      <c r="E9" s="57"/>
    </row>
    <row r="10" spans="1:254" ht="18" customHeight="1">
      <c r="A10" s="68" t="s">
        <v>74</v>
      </c>
      <c r="B10" s="69">
        <v>2553</v>
      </c>
      <c r="C10" s="69">
        <v>2982</v>
      </c>
      <c r="D10" s="70">
        <f t="shared" si="0"/>
        <v>5535</v>
      </c>
      <c r="E10" s="57"/>
    </row>
    <row r="11" spans="1:254" ht="18" customHeight="1">
      <c r="A11" s="68" t="s">
        <v>75</v>
      </c>
      <c r="B11" s="69">
        <v>5288</v>
      </c>
      <c r="C11" s="69">
        <v>1445</v>
      </c>
      <c r="D11" s="70">
        <f t="shared" si="0"/>
        <v>6733</v>
      </c>
      <c r="E11" s="57"/>
    </row>
    <row r="12" spans="1:254" ht="18" customHeight="1">
      <c r="A12" s="68" t="s">
        <v>76</v>
      </c>
      <c r="B12" s="69">
        <v>1842</v>
      </c>
      <c r="C12" s="69">
        <v>1075</v>
      </c>
      <c r="D12" s="70">
        <f t="shared" si="0"/>
        <v>2917</v>
      </c>
      <c r="E12" s="57"/>
    </row>
    <row r="13" spans="1:254" ht="18" customHeight="1">
      <c r="A13" s="68" t="s">
        <v>77</v>
      </c>
      <c r="B13" s="69">
        <v>444</v>
      </c>
      <c r="C13" s="69">
        <v>305</v>
      </c>
      <c r="D13" s="70">
        <f t="shared" si="0"/>
        <v>749</v>
      </c>
      <c r="E13" s="57"/>
    </row>
    <row r="14" spans="1:254" ht="18" customHeight="1">
      <c r="A14" s="68" t="s">
        <v>78</v>
      </c>
      <c r="B14" s="69">
        <v>288</v>
      </c>
      <c r="C14" s="69">
        <v>346</v>
      </c>
      <c r="D14" s="70">
        <f t="shared" si="0"/>
        <v>634</v>
      </c>
      <c r="E14" s="57"/>
    </row>
    <row r="15" spans="1:254" ht="18" customHeight="1">
      <c r="A15" s="68" t="s">
        <v>79</v>
      </c>
      <c r="B15" s="69">
        <v>8945</v>
      </c>
      <c r="C15" s="69">
        <v>1307</v>
      </c>
      <c r="D15" s="70">
        <f t="shared" si="0"/>
        <v>10252</v>
      </c>
      <c r="E15" s="57"/>
    </row>
    <row r="16" spans="1:254" ht="18" customHeight="1">
      <c r="A16" s="68" t="s">
        <v>80</v>
      </c>
      <c r="B16" s="69">
        <v>347</v>
      </c>
      <c r="C16" s="69">
        <v>438</v>
      </c>
      <c r="D16" s="70">
        <f t="shared" si="0"/>
        <v>785</v>
      </c>
      <c r="E16" s="57"/>
    </row>
    <row r="17" spans="1:254" ht="18" customHeight="1">
      <c r="A17" s="68" t="s">
        <v>81</v>
      </c>
      <c r="B17" s="69">
        <v>10070</v>
      </c>
      <c r="C17" s="69">
        <v>2703</v>
      </c>
      <c r="D17" s="70">
        <f t="shared" si="0"/>
        <v>12773</v>
      </c>
      <c r="E17" s="57"/>
    </row>
    <row r="18" spans="1:254" ht="18" customHeight="1">
      <c r="A18" s="68" t="s">
        <v>22</v>
      </c>
      <c r="B18" s="69">
        <v>2083</v>
      </c>
      <c r="C18" s="69">
        <v>102</v>
      </c>
      <c r="D18" s="70">
        <f t="shared" si="0"/>
        <v>2185</v>
      </c>
      <c r="E18" s="57"/>
    </row>
    <row r="19" spans="1:254" ht="18" customHeight="1">
      <c r="A19" s="68" t="s">
        <v>17</v>
      </c>
      <c r="B19" s="71">
        <v>1323</v>
      </c>
      <c r="C19" s="71">
        <v>119</v>
      </c>
      <c r="D19" s="69">
        <f t="shared" si="0"/>
        <v>1442</v>
      </c>
      <c r="E19" s="57"/>
    </row>
    <row r="20" spans="1:254" ht="18" customHeight="1">
      <c r="A20" s="68" t="s">
        <v>82</v>
      </c>
      <c r="B20" s="71">
        <v>13</v>
      </c>
      <c r="C20" s="71">
        <v>10</v>
      </c>
      <c r="D20" s="69">
        <f t="shared" si="0"/>
        <v>23</v>
      </c>
      <c r="E20" s="57"/>
    </row>
    <row r="21" spans="1:254" ht="18" customHeight="1">
      <c r="A21" s="68" t="s">
        <v>83</v>
      </c>
      <c r="B21" s="71">
        <v>46</v>
      </c>
      <c r="C21" s="71">
        <v>11</v>
      </c>
      <c r="D21" s="72">
        <f t="shared" si="0"/>
        <v>57</v>
      </c>
      <c r="E21" s="57"/>
    </row>
    <row r="22" spans="1:254" ht="18" customHeight="1">
      <c r="A22" s="68" t="s">
        <v>84</v>
      </c>
      <c r="B22" s="71"/>
      <c r="C22" s="71"/>
      <c r="D22" s="73"/>
      <c r="E22" s="57"/>
    </row>
    <row r="23" spans="1:254" ht="18" customHeight="1">
      <c r="A23" s="68" t="s">
        <v>85</v>
      </c>
      <c r="B23" s="72">
        <v>10</v>
      </c>
      <c r="C23" s="72">
        <v>13</v>
      </c>
      <c r="D23" s="70">
        <f>B23+C23</f>
        <v>23</v>
      </c>
      <c r="E23" s="57"/>
    </row>
    <row r="24" spans="1:254" ht="18" customHeight="1">
      <c r="A24" s="68" t="s">
        <v>20</v>
      </c>
      <c r="B24" s="69">
        <v>732</v>
      </c>
      <c r="C24" s="69">
        <v>836</v>
      </c>
      <c r="D24" s="70">
        <f>B24+C24</f>
        <v>1568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74" t="s">
        <v>86</v>
      </c>
      <c r="B25" s="75"/>
      <c r="C25" s="76"/>
      <c r="D25" s="73"/>
      <c r="E25" s="57"/>
    </row>
    <row r="26" spans="1:254" ht="18" customHeight="1">
      <c r="A26" s="64" t="s">
        <v>87</v>
      </c>
      <c r="B26" s="77">
        <f>SUM(B27:B32)</f>
        <v>13417</v>
      </c>
      <c r="C26" s="78">
        <f>SUM(C27:C32)</f>
        <v>49678</v>
      </c>
      <c r="D26" s="79">
        <f t="shared" ref="D26:D32" si="1">B26+C26</f>
        <v>63095</v>
      </c>
      <c r="E26" s="57"/>
    </row>
    <row r="27" spans="1:254" ht="18" customHeight="1">
      <c r="A27" s="68" t="s">
        <v>73</v>
      </c>
      <c r="B27" s="69">
        <v>2090</v>
      </c>
      <c r="C27" s="69">
        <v>198</v>
      </c>
      <c r="D27" s="70">
        <f t="shared" si="1"/>
        <v>2288</v>
      </c>
      <c r="E27" s="57"/>
    </row>
    <row r="28" spans="1:254" ht="18" customHeight="1">
      <c r="A28" s="68" t="s">
        <v>74</v>
      </c>
      <c r="B28" s="69">
        <v>9498</v>
      </c>
      <c r="C28" s="69">
        <v>48109</v>
      </c>
      <c r="D28" s="70">
        <f t="shared" si="1"/>
        <v>57607</v>
      </c>
      <c r="E28" s="57"/>
    </row>
    <row r="29" spans="1:254" ht="18" customHeight="1">
      <c r="A29" s="68" t="s">
        <v>75</v>
      </c>
      <c r="B29" s="69">
        <v>87</v>
      </c>
      <c r="C29" s="69">
        <v>27</v>
      </c>
      <c r="D29" s="70">
        <f t="shared" si="1"/>
        <v>114</v>
      </c>
      <c r="E29" s="57"/>
    </row>
    <row r="30" spans="1:254" ht="18" customHeight="1">
      <c r="A30" s="68" t="s">
        <v>77</v>
      </c>
      <c r="B30" s="69">
        <v>79</v>
      </c>
      <c r="C30" s="69">
        <v>63</v>
      </c>
      <c r="D30" s="70">
        <f t="shared" si="1"/>
        <v>142</v>
      </c>
      <c r="E30" s="57"/>
    </row>
    <row r="31" spans="1:254" ht="18" customHeight="1">
      <c r="A31" s="68" t="s">
        <v>78</v>
      </c>
      <c r="B31" s="69">
        <v>1401</v>
      </c>
      <c r="C31" s="69">
        <v>1056</v>
      </c>
      <c r="D31" s="70">
        <f t="shared" si="1"/>
        <v>2457</v>
      </c>
      <c r="E31" s="57"/>
    </row>
    <row r="32" spans="1:254" ht="18" customHeight="1">
      <c r="A32" s="68" t="s">
        <v>20</v>
      </c>
      <c r="B32" s="69">
        <v>262</v>
      </c>
      <c r="C32" s="69">
        <v>225</v>
      </c>
      <c r="D32" s="69">
        <f t="shared" si="1"/>
        <v>487</v>
      </c>
      <c r="E32" s="57"/>
    </row>
    <row r="33" spans="1:254" ht="18" customHeight="1" thickBot="1">
      <c r="A33" s="80" t="s">
        <v>29</v>
      </c>
      <c r="B33" s="81">
        <v>3957</v>
      </c>
      <c r="C33" s="82">
        <v>2780</v>
      </c>
      <c r="D33" s="81">
        <f>B33+C33</f>
        <v>6737</v>
      </c>
      <c r="E33" s="57"/>
    </row>
    <row r="34" spans="1:254" ht="24" customHeight="1" thickTop="1">
      <c r="A34" s="83" t="s">
        <v>30</v>
      </c>
      <c r="B34" s="65">
        <f>SUM(B35:B38)</f>
        <v>22278</v>
      </c>
      <c r="C34" s="78">
        <f>SUM(C35:C38)</f>
        <v>34990</v>
      </c>
      <c r="D34" s="65">
        <f>SUM(D35:D38)</f>
        <v>57268</v>
      </c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>
      <c r="A35" s="68" t="s">
        <v>88</v>
      </c>
      <c r="B35" s="69">
        <v>9382</v>
      </c>
      <c r="C35" s="69">
        <v>13843</v>
      </c>
      <c r="D35" s="70">
        <f>B35+C35</f>
        <v>23225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18" customHeight="1">
      <c r="A36" s="84" t="s">
        <v>89</v>
      </c>
      <c r="B36" s="76"/>
      <c r="C36" s="76"/>
      <c r="D36" s="85"/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24" customHeight="1">
      <c r="A37" s="68" t="s">
        <v>90</v>
      </c>
      <c r="B37" s="72">
        <v>5368</v>
      </c>
      <c r="C37" s="72">
        <v>19539</v>
      </c>
      <c r="D37" s="70">
        <f>B37+C37</f>
        <v>24907</v>
      </c>
      <c r="E37" s="54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</row>
    <row r="38" spans="1:254" ht="18" customHeight="1" thickBot="1">
      <c r="A38" s="68" t="s">
        <v>91</v>
      </c>
      <c r="B38" s="72">
        <v>7528</v>
      </c>
      <c r="C38" s="76">
        <v>1608</v>
      </c>
      <c r="D38" s="86">
        <f>B38+C38</f>
        <v>9136</v>
      </c>
      <c r="E38" s="57"/>
    </row>
    <row r="39" spans="1:254" ht="18" customHeight="1" thickTop="1">
      <c r="A39" s="87" t="s">
        <v>32</v>
      </c>
      <c r="B39" s="65">
        <f>SUM(B40:B41)</f>
        <v>21514</v>
      </c>
      <c r="C39" s="88">
        <f>SUM(C40:C41)</f>
        <v>4605</v>
      </c>
      <c r="D39" s="79">
        <f>B39+C39</f>
        <v>26119</v>
      </c>
      <c r="E39" s="57"/>
    </row>
    <row r="40" spans="1:254" ht="18" customHeight="1">
      <c r="A40" s="68" t="s">
        <v>33</v>
      </c>
      <c r="B40" s="69">
        <v>13984</v>
      </c>
      <c r="C40" s="69">
        <v>2693</v>
      </c>
      <c r="D40" s="70">
        <f>B40+C40</f>
        <v>16677</v>
      </c>
      <c r="E40" s="57"/>
    </row>
    <row r="41" spans="1:254" ht="15.75">
      <c r="A41" s="89" t="s">
        <v>34</v>
      </c>
      <c r="B41" s="69">
        <v>7530</v>
      </c>
      <c r="C41" s="69">
        <v>1912</v>
      </c>
      <c r="D41" s="70">
        <f>B41+C41</f>
        <v>9442</v>
      </c>
      <c r="E41" s="57"/>
    </row>
    <row r="42" spans="1:254" s="50" customFormat="1" ht="15.75">
      <c r="A42" s="56"/>
      <c r="B42" s="56"/>
      <c r="C42" s="56"/>
      <c r="D42" s="90"/>
      <c r="E42" s="56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  <row r="52" spans="1:5" ht="15.75">
      <c r="A52" s="57"/>
      <c r="B52" s="57"/>
      <c r="C52" s="57"/>
      <c r="D52" s="57"/>
      <c r="E52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view="pageBreakPreview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171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85766</v>
      </c>
      <c r="C7" s="62">
        <f>SUM(C8+C24+C33+C35+C36)</f>
        <v>115549</v>
      </c>
      <c r="D7" s="62">
        <f>SUM(D8+D24+D33+D35+D36)</f>
        <v>201315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34003</v>
      </c>
      <c r="C8" s="66">
        <f>SUM(C9:C22)</f>
        <v>14882</v>
      </c>
      <c r="D8" s="67">
        <f t="shared" ref="D8:D18" si="0">B8+C8</f>
        <v>48885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2860</v>
      </c>
      <c r="C9" s="69">
        <v>1234</v>
      </c>
      <c r="D9" s="70">
        <f t="shared" si="0"/>
        <v>4094</v>
      </c>
      <c r="E9" s="57"/>
    </row>
    <row r="10" spans="1:254" ht="18" customHeight="1">
      <c r="A10" s="68" t="s">
        <v>121</v>
      </c>
      <c r="B10" s="69">
        <v>1593</v>
      </c>
      <c r="C10" s="69">
        <v>1332</v>
      </c>
      <c r="D10" s="70">
        <f t="shared" si="0"/>
        <v>2925</v>
      </c>
      <c r="E10" s="57"/>
    </row>
    <row r="11" spans="1:254" ht="18" customHeight="1">
      <c r="A11" s="68" t="s">
        <v>78</v>
      </c>
      <c r="B11" s="69">
        <v>304</v>
      </c>
      <c r="C11" s="69">
        <v>385</v>
      </c>
      <c r="D11" s="70">
        <f t="shared" si="0"/>
        <v>689</v>
      </c>
      <c r="E11" s="57"/>
    </row>
    <row r="12" spans="1:254" ht="18" customHeight="1">
      <c r="A12" s="68" t="s">
        <v>115</v>
      </c>
      <c r="B12" s="69">
        <v>7305</v>
      </c>
      <c r="C12" s="69">
        <v>2384</v>
      </c>
      <c r="D12" s="70">
        <f t="shared" si="0"/>
        <v>9689</v>
      </c>
      <c r="E12" s="57"/>
    </row>
    <row r="13" spans="1:254" ht="18" customHeight="1">
      <c r="A13" s="68" t="s">
        <v>122</v>
      </c>
      <c r="B13" s="69">
        <v>755</v>
      </c>
      <c r="C13" s="69">
        <v>647</v>
      </c>
      <c r="D13" s="70">
        <f t="shared" si="0"/>
        <v>1402</v>
      </c>
      <c r="E13" s="57"/>
    </row>
    <row r="14" spans="1:254" ht="18" customHeight="1">
      <c r="A14" s="68" t="s">
        <v>123</v>
      </c>
      <c r="B14" s="69">
        <v>2791</v>
      </c>
      <c r="C14" s="69">
        <v>4472</v>
      </c>
      <c r="D14" s="70">
        <f t="shared" si="0"/>
        <v>7263</v>
      </c>
      <c r="E14" s="57"/>
    </row>
    <row r="15" spans="1:254" ht="18" customHeight="1">
      <c r="A15" s="68" t="s">
        <v>18</v>
      </c>
      <c r="B15" s="69">
        <v>71</v>
      </c>
      <c r="C15" s="69">
        <v>38</v>
      </c>
      <c r="D15" s="70">
        <f t="shared" si="0"/>
        <v>109</v>
      </c>
      <c r="E15" s="57"/>
    </row>
    <row r="16" spans="1:254" ht="18" customHeight="1">
      <c r="A16" s="68" t="s">
        <v>17</v>
      </c>
      <c r="B16" s="69">
        <v>1970</v>
      </c>
      <c r="C16" s="69">
        <v>137</v>
      </c>
      <c r="D16" s="70">
        <f t="shared" si="0"/>
        <v>2107</v>
      </c>
      <c r="E16" s="57"/>
    </row>
    <row r="17" spans="1:254" ht="18" customHeight="1">
      <c r="A17" s="68" t="s">
        <v>19</v>
      </c>
      <c r="B17" s="69">
        <v>6</v>
      </c>
      <c r="C17" s="69">
        <v>4</v>
      </c>
      <c r="D17" s="70">
        <f t="shared" si="0"/>
        <v>10</v>
      </c>
      <c r="E17" s="57"/>
    </row>
    <row r="18" spans="1:254" ht="18" customHeight="1">
      <c r="A18" s="68" t="s">
        <v>20</v>
      </c>
      <c r="B18" s="69">
        <v>580</v>
      </c>
      <c r="C18" s="69">
        <v>726</v>
      </c>
      <c r="D18" s="70">
        <f t="shared" si="0"/>
        <v>1306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8</v>
      </c>
      <c r="C20" s="72">
        <v>11</v>
      </c>
      <c r="D20" s="70">
        <f>B20+C20</f>
        <v>19</v>
      </c>
      <c r="E20" s="57"/>
    </row>
    <row r="21" spans="1:254" ht="18" customHeight="1">
      <c r="A21" s="68" t="s">
        <v>22</v>
      </c>
      <c r="B21" s="69">
        <v>3025</v>
      </c>
      <c r="C21" s="69">
        <v>215</v>
      </c>
      <c r="D21" s="70">
        <f>B21+C21</f>
        <v>3240</v>
      </c>
      <c r="E21" s="57"/>
    </row>
    <row r="22" spans="1:254" ht="18" customHeight="1" thickBot="1">
      <c r="A22" s="102" t="s">
        <v>81</v>
      </c>
      <c r="B22" s="86">
        <v>12735</v>
      </c>
      <c r="C22" s="86">
        <v>3297</v>
      </c>
      <c r="D22" s="103">
        <f>B22+C22</f>
        <v>16032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26831</v>
      </c>
      <c r="C24" s="78">
        <f>SUM(C25:C32)</f>
        <v>90956</v>
      </c>
      <c r="D24" s="79">
        <f t="shared" ref="D24:D29" si="1">B24+C24</f>
        <v>117787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80</v>
      </c>
      <c r="C25" s="69">
        <v>13</v>
      </c>
      <c r="D25" s="70">
        <f t="shared" si="1"/>
        <v>93</v>
      </c>
      <c r="E25" s="57"/>
    </row>
    <row r="26" spans="1:254" ht="18" customHeight="1">
      <c r="A26" s="68" t="s">
        <v>121</v>
      </c>
      <c r="B26" s="69">
        <v>496</v>
      </c>
      <c r="C26" s="69">
        <v>396</v>
      </c>
      <c r="D26" s="70">
        <f t="shared" si="1"/>
        <v>892</v>
      </c>
      <c r="E26" s="57"/>
    </row>
    <row r="27" spans="1:254" ht="18" customHeight="1">
      <c r="A27" s="68" t="s">
        <v>78</v>
      </c>
      <c r="B27" s="69">
        <v>474</v>
      </c>
      <c r="C27" s="69">
        <v>454</v>
      </c>
      <c r="D27" s="70">
        <f t="shared" si="1"/>
        <v>928</v>
      </c>
      <c r="E27" s="57"/>
    </row>
    <row r="28" spans="1:254" ht="18" customHeight="1">
      <c r="A28" s="68" t="s">
        <v>74</v>
      </c>
      <c r="B28" s="69">
        <v>10614</v>
      </c>
      <c r="C28" s="69">
        <v>50683</v>
      </c>
      <c r="D28" s="70">
        <f t="shared" si="1"/>
        <v>61297</v>
      </c>
      <c r="E28" s="57"/>
    </row>
    <row r="29" spans="1:254" ht="18" customHeight="1">
      <c r="A29" s="68" t="s">
        <v>20</v>
      </c>
      <c r="B29" s="69">
        <v>362</v>
      </c>
      <c r="C29" s="69">
        <v>440</v>
      </c>
      <c r="D29" s="70">
        <f t="shared" si="1"/>
        <v>802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5990</v>
      </c>
      <c r="C31" s="72">
        <v>22354</v>
      </c>
      <c r="D31" s="70">
        <f>B31+C31</f>
        <v>28344</v>
      </c>
      <c r="E31" s="57"/>
    </row>
    <row r="32" spans="1:254" ht="18" customHeight="1" thickBot="1">
      <c r="A32" s="102" t="s">
        <v>88</v>
      </c>
      <c r="B32" s="86">
        <v>8815</v>
      </c>
      <c r="C32" s="86">
        <v>16616</v>
      </c>
      <c r="D32" s="70">
        <f>B32+C32</f>
        <v>25431</v>
      </c>
      <c r="E32" s="57"/>
    </row>
    <row r="33" spans="1:254" ht="24" customHeight="1" thickTop="1" thickBot="1">
      <c r="A33" s="80" t="s">
        <v>29</v>
      </c>
      <c r="B33" s="62">
        <v>3388</v>
      </c>
      <c r="C33" s="82">
        <v>2852</v>
      </c>
      <c r="D33" s="88">
        <f>B33+C33</f>
        <v>6240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6097</v>
      </c>
      <c r="C35" s="78">
        <v>2889</v>
      </c>
      <c r="D35" s="81">
        <f>B35+C35</f>
        <v>8986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v>15447</v>
      </c>
      <c r="C36" s="88">
        <v>3970</v>
      </c>
      <c r="D36" s="79">
        <f>B36+C36</f>
        <v>19417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11712</v>
      </c>
      <c r="C37" s="69">
        <v>3108</v>
      </c>
      <c r="D37" s="70">
        <f>B37+C37</f>
        <v>14820</v>
      </c>
      <c r="E37" s="57"/>
    </row>
    <row r="38" spans="1:254" ht="18" customHeight="1" thickBot="1">
      <c r="A38" s="145" t="s">
        <v>34</v>
      </c>
      <c r="B38" s="141">
        <v>3735</v>
      </c>
      <c r="C38" s="141">
        <v>862</v>
      </c>
      <c r="D38" s="141">
        <f>B38+C38</f>
        <v>4597</v>
      </c>
      <c r="E38" s="57"/>
    </row>
    <row r="39" spans="1:254" ht="16.5" thickTop="1">
      <c r="A39" s="57"/>
      <c r="B39" s="57"/>
      <c r="C39" s="57"/>
      <c r="D39" s="57"/>
      <c r="E39" s="57"/>
    </row>
    <row r="40" spans="1:254" s="50" customFormat="1" ht="15.75">
      <c r="A40" s="56"/>
      <c r="B40" s="56"/>
      <c r="C40" s="56"/>
      <c r="D40" s="90"/>
      <c r="E40" s="56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49"/>
  <sheetViews>
    <sheetView zoomScale="75" zoomScaleNormal="75" zoomScaleSheetLayoutView="75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172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85409</v>
      </c>
      <c r="C7" s="62">
        <f>SUM(C8+C24+C33+C35+C36)</f>
        <v>115868</v>
      </c>
      <c r="D7" s="62">
        <f>SUM(D8+D24+D33+D35+D36)</f>
        <v>201277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34116</v>
      </c>
      <c r="C8" s="66">
        <f>SUM(C9:C22)</f>
        <v>15028</v>
      </c>
      <c r="D8" s="67">
        <f t="shared" ref="D8:D18" si="0">B8+C8</f>
        <v>49144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2899</v>
      </c>
      <c r="C9" s="69">
        <v>1240</v>
      </c>
      <c r="D9" s="70">
        <f t="shared" si="0"/>
        <v>4139</v>
      </c>
      <c r="E9" s="57"/>
    </row>
    <row r="10" spans="1:254" ht="18" customHeight="1">
      <c r="A10" s="68" t="s">
        <v>121</v>
      </c>
      <c r="B10" s="69">
        <v>1586</v>
      </c>
      <c r="C10" s="69">
        <v>1316</v>
      </c>
      <c r="D10" s="70">
        <f t="shared" si="0"/>
        <v>2902</v>
      </c>
      <c r="E10" s="57"/>
    </row>
    <row r="11" spans="1:254" ht="18" customHeight="1">
      <c r="A11" s="68" t="s">
        <v>78</v>
      </c>
      <c r="B11" s="69">
        <v>293</v>
      </c>
      <c r="C11" s="69">
        <v>371</v>
      </c>
      <c r="D11" s="70">
        <f t="shared" si="0"/>
        <v>664</v>
      </c>
      <c r="E11" s="57"/>
    </row>
    <row r="12" spans="1:254" ht="18" customHeight="1">
      <c r="A12" s="68" t="s">
        <v>115</v>
      </c>
      <c r="B12" s="69">
        <v>7266</v>
      </c>
      <c r="C12" s="69">
        <v>2385</v>
      </c>
      <c r="D12" s="70">
        <f t="shared" si="0"/>
        <v>9651</v>
      </c>
      <c r="E12" s="57"/>
    </row>
    <row r="13" spans="1:254" ht="18" customHeight="1">
      <c r="A13" s="68" t="s">
        <v>122</v>
      </c>
      <c r="B13" s="69">
        <v>749</v>
      </c>
      <c r="C13" s="69">
        <v>645</v>
      </c>
      <c r="D13" s="70">
        <f t="shared" si="0"/>
        <v>1394</v>
      </c>
      <c r="E13" s="57"/>
    </row>
    <row r="14" spans="1:254" ht="18" customHeight="1">
      <c r="A14" s="68" t="s">
        <v>123</v>
      </c>
      <c r="B14" s="69">
        <v>2865</v>
      </c>
      <c r="C14" s="69">
        <v>4594</v>
      </c>
      <c r="D14" s="70">
        <f t="shared" si="0"/>
        <v>7459</v>
      </c>
      <c r="E14" s="57"/>
    </row>
    <row r="15" spans="1:254" ht="18" customHeight="1">
      <c r="A15" s="68" t="s">
        <v>18</v>
      </c>
      <c r="B15" s="69">
        <v>71</v>
      </c>
      <c r="C15" s="69">
        <v>39</v>
      </c>
      <c r="D15" s="70">
        <f t="shared" si="0"/>
        <v>110</v>
      </c>
      <c r="E15" s="57"/>
    </row>
    <row r="16" spans="1:254" ht="18" customHeight="1">
      <c r="A16" s="68" t="s">
        <v>17</v>
      </c>
      <c r="B16" s="69">
        <v>1942</v>
      </c>
      <c r="C16" s="69">
        <v>147</v>
      </c>
      <c r="D16" s="70">
        <f t="shared" si="0"/>
        <v>2089</v>
      </c>
      <c r="E16" s="57"/>
    </row>
    <row r="17" spans="1:254" ht="18" customHeight="1">
      <c r="A17" s="68" t="s">
        <v>19</v>
      </c>
      <c r="B17" s="69">
        <v>6</v>
      </c>
      <c r="C17" s="69">
        <v>4</v>
      </c>
      <c r="D17" s="70">
        <f t="shared" si="0"/>
        <v>10</v>
      </c>
      <c r="E17" s="57"/>
    </row>
    <row r="18" spans="1:254" ht="18" customHeight="1">
      <c r="A18" s="68" t="s">
        <v>20</v>
      </c>
      <c r="B18" s="69">
        <v>591</v>
      </c>
      <c r="C18" s="69">
        <v>727</v>
      </c>
      <c r="D18" s="70">
        <f t="shared" si="0"/>
        <v>1318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9</v>
      </c>
      <c r="C20" s="72">
        <v>10</v>
      </c>
      <c r="D20" s="70">
        <f>B20+C20</f>
        <v>19</v>
      </c>
      <c r="E20" s="57"/>
    </row>
    <row r="21" spans="1:254" ht="18" customHeight="1">
      <c r="A21" s="68" t="s">
        <v>22</v>
      </c>
      <c r="B21" s="69">
        <v>3034</v>
      </c>
      <c r="C21" s="69">
        <v>221</v>
      </c>
      <c r="D21" s="70">
        <f>B21+C21</f>
        <v>3255</v>
      </c>
      <c r="E21" s="57"/>
    </row>
    <row r="22" spans="1:254" ht="18" customHeight="1" thickBot="1">
      <c r="A22" s="102" t="s">
        <v>81</v>
      </c>
      <c r="B22" s="86">
        <v>12805</v>
      </c>
      <c r="C22" s="86">
        <v>3329</v>
      </c>
      <c r="D22" s="103">
        <f>B22+C22</f>
        <v>16134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26825</v>
      </c>
      <c r="C24" s="78">
        <f>SUM(C25:C32)</f>
        <v>91155</v>
      </c>
      <c r="D24" s="79">
        <f t="shared" ref="D24:D29" si="1">B24+C24</f>
        <v>117980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80</v>
      </c>
      <c r="C25" s="69">
        <v>15</v>
      </c>
      <c r="D25" s="70">
        <f t="shared" si="1"/>
        <v>95</v>
      </c>
      <c r="E25" s="57"/>
    </row>
    <row r="26" spans="1:254" ht="18" customHeight="1">
      <c r="A26" s="68" t="s">
        <v>121</v>
      </c>
      <c r="B26" s="69">
        <v>483</v>
      </c>
      <c r="C26" s="69">
        <v>397</v>
      </c>
      <c r="D26" s="70">
        <f t="shared" si="1"/>
        <v>880</v>
      </c>
      <c r="E26" s="57"/>
    </row>
    <row r="27" spans="1:254" ht="18" customHeight="1">
      <c r="A27" s="68" t="s">
        <v>78</v>
      </c>
      <c r="B27" s="69">
        <v>469</v>
      </c>
      <c r="C27" s="69">
        <v>446</v>
      </c>
      <c r="D27" s="70">
        <f t="shared" si="1"/>
        <v>915</v>
      </c>
      <c r="E27" s="57"/>
    </row>
    <row r="28" spans="1:254" ht="18" customHeight="1">
      <c r="A28" s="68" t="s">
        <v>74</v>
      </c>
      <c r="B28" s="69">
        <v>10601</v>
      </c>
      <c r="C28" s="69">
        <v>50533</v>
      </c>
      <c r="D28" s="70">
        <f t="shared" si="1"/>
        <v>61134</v>
      </c>
      <c r="E28" s="57"/>
    </row>
    <row r="29" spans="1:254" ht="18" customHeight="1">
      <c r="A29" s="68" t="s">
        <v>20</v>
      </c>
      <c r="B29" s="69">
        <v>359</v>
      </c>
      <c r="C29" s="69">
        <v>453</v>
      </c>
      <c r="D29" s="70">
        <f t="shared" si="1"/>
        <v>812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6026</v>
      </c>
      <c r="C31" s="72">
        <v>22412</v>
      </c>
      <c r="D31" s="70">
        <f>B31+C31</f>
        <v>28438</v>
      </c>
      <c r="E31" s="57"/>
    </row>
    <row r="32" spans="1:254" ht="18" customHeight="1" thickBot="1">
      <c r="A32" s="102" t="s">
        <v>88</v>
      </c>
      <c r="B32" s="86">
        <v>8807</v>
      </c>
      <c r="C32" s="86">
        <v>16899</v>
      </c>
      <c r="D32" s="70">
        <f>B32+C32</f>
        <v>25706</v>
      </c>
      <c r="E32" s="57"/>
    </row>
    <row r="33" spans="1:254" ht="24" customHeight="1" thickTop="1" thickBot="1">
      <c r="A33" s="80" t="s">
        <v>29</v>
      </c>
      <c r="B33" s="62">
        <v>3396</v>
      </c>
      <c r="C33" s="82">
        <v>2837</v>
      </c>
      <c r="D33" s="88">
        <f>B33+C33</f>
        <v>6233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6036</v>
      </c>
      <c r="C35" s="78">
        <v>2934</v>
      </c>
      <c r="D35" s="81">
        <f>B35+C35</f>
        <v>8970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88">
        <f>SUM(B37:B38)</f>
        <v>15036</v>
      </c>
      <c r="C36" s="88">
        <f>SUM(C37:C38)</f>
        <v>3914</v>
      </c>
      <c r="D36" s="79">
        <f>B36+C36</f>
        <v>18950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11337</v>
      </c>
      <c r="C37" s="69">
        <v>3074</v>
      </c>
      <c r="D37" s="70">
        <f>B37+C37</f>
        <v>14411</v>
      </c>
      <c r="E37" s="57"/>
    </row>
    <row r="38" spans="1:254" ht="18" customHeight="1" thickBot="1">
      <c r="A38" s="91" t="s">
        <v>34</v>
      </c>
      <c r="B38" s="69">
        <v>3699</v>
      </c>
      <c r="C38" s="69">
        <v>840</v>
      </c>
      <c r="D38" s="70">
        <f>B38+C38</f>
        <v>4539</v>
      </c>
      <c r="E38" s="57"/>
    </row>
    <row r="39" spans="1:254" ht="16.5" thickTop="1">
      <c r="A39" s="57"/>
      <c r="B39" s="57"/>
      <c r="C39" s="57"/>
      <c r="D39" s="57"/>
      <c r="E39" s="57"/>
    </row>
    <row r="40" spans="1:254" ht="15.75">
      <c r="A40" s="57"/>
      <c r="B40" s="57"/>
      <c r="C40" s="57"/>
      <c r="D40" s="57"/>
      <c r="E40" s="57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</sheetData>
  <sheetProtection sheet="1" objects="1" scenarios="1"/>
  <pageMargins left="0.75" right="0.75" top="1" bottom="1" header="0.5" footer="0.5"/>
  <pageSetup paperSize="9" scale="85" orientation="portrait" r:id="rId1"/>
  <headerFooter alignWithMargins="0"/>
  <colBreaks count="1" manualBreakCount="1">
    <brk id="4" max="104857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49"/>
  <sheetViews>
    <sheetView zoomScale="75" zoomScaleNormal="75" zoomScaleSheetLayoutView="75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173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85206</v>
      </c>
      <c r="C7" s="62">
        <f>SUM(C8+C24+C33+C35+C36)</f>
        <v>115926</v>
      </c>
      <c r="D7" s="62">
        <f>SUM(D8+D24+D33+D35+D36)</f>
        <v>201132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34176</v>
      </c>
      <c r="C8" s="66">
        <f>SUM(C9:C22)</f>
        <v>15161</v>
      </c>
      <c r="D8" s="67">
        <f t="shared" ref="D8:D18" si="0">B8+C8</f>
        <v>49337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2920</v>
      </c>
      <c r="C9" s="69">
        <v>1261</v>
      </c>
      <c r="D9" s="70">
        <f t="shared" si="0"/>
        <v>4181</v>
      </c>
      <c r="E9" s="57"/>
    </row>
    <row r="10" spans="1:254" ht="18" customHeight="1">
      <c r="A10" s="68" t="s">
        <v>121</v>
      </c>
      <c r="B10" s="69">
        <v>1574</v>
      </c>
      <c r="C10" s="69">
        <v>1317</v>
      </c>
      <c r="D10" s="70">
        <f t="shared" si="0"/>
        <v>2891</v>
      </c>
      <c r="E10" s="57"/>
    </row>
    <row r="11" spans="1:254" ht="18" customHeight="1">
      <c r="A11" s="68" t="s">
        <v>78</v>
      </c>
      <c r="B11" s="69">
        <v>287</v>
      </c>
      <c r="C11" s="69">
        <v>367</v>
      </c>
      <c r="D11" s="70">
        <f t="shared" si="0"/>
        <v>654</v>
      </c>
      <c r="E11" s="57"/>
    </row>
    <row r="12" spans="1:254" ht="18" customHeight="1">
      <c r="A12" s="68" t="s">
        <v>115</v>
      </c>
      <c r="B12" s="69">
        <v>7247</v>
      </c>
      <c r="C12" s="69">
        <v>2394</v>
      </c>
      <c r="D12" s="70">
        <f t="shared" si="0"/>
        <v>9641</v>
      </c>
      <c r="E12" s="57"/>
    </row>
    <row r="13" spans="1:254" ht="18" customHeight="1">
      <c r="A13" s="68" t="s">
        <v>122</v>
      </c>
      <c r="B13" s="69">
        <v>767</v>
      </c>
      <c r="C13" s="69">
        <v>654</v>
      </c>
      <c r="D13" s="70">
        <f t="shared" si="0"/>
        <v>1421</v>
      </c>
      <c r="E13" s="57"/>
    </row>
    <row r="14" spans="1:254" ht="18" customHeight="1">
      <c r="A14" s="68" t="s">
        <v>123</v>
      </c>
      <c r="B14" s="69">
        <v>2890</v>
      </c>
      <c r="C14" s="69">
        <v>4666</v>
      </c>
      <c r="D14" s="70">
        <f t="shared" si="0"/>
        <v>7556</v>
      </c>
      <c r="E14" s="57"/>
    </row>
    <row r="15" spans="1:254" ht="18" customHeight="1">
      <c r="A15" s="68" t="s">
        <v>18</v>
      </c>
      <c r="B15" s="69">
        <v>71</v>
      </c>
      <c r="C15" s="69">
        <v>39</v>
      </c>
      <c r="D15" s="70">
        <f t="shared" si="0"/>
        <v>110</v>
      </c>
      <c r="E15" s="57"/>
    </row>
    <row r="16" spans="1:254" ht="18" customHeight="1">
      <c r="A16" s="68" t="s">
        <v>17</v>
      </c>
      <c r="B16" s="69">
        <v>1922</v>
      </c>
      <c r="C16" s="69">
        <v>142</v>
      </c>
      <c r="D16" s="70">
        <f t="shared" si="0"/>
        <v>2064</v>
      </c>
      <c r="E16" s="57"/>
    </row>
    <row r="17" spans="1:254" ht="18" customHeight="1">
      <c r="A17" s="68" t="s">
        <v>19</v>
      </c>
      <c r="B17" s="69">
        <v>6</v>
      </c>
      <c r="C17" s="69">
        <v>4</v>
      </c>
      <c r="D17" s="70">
        <f t="shared" si="0"/>
        <v>10</v>
      </c>
      <c r="E17" s="57"/>
    </row>
    <row r="18" spans="1:254" ht="18" customHeight="1">
      <c r="A18" s="68" t="s">
        <v>20</v>
      </c>
      <c r="B18" s="69">
        <v>589</v>
      </c>
      <c r="C18" s="69">
        <v>726</v>
      </c>
      <c r="D18" s="70">
        <f t="shared" si="0"/>
        <v>1315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7</v>
      </c>
      <c r="C20" s="72">
        <v>10</v>
      </c>
      <c r="D20" s="70">
        <f>B20+C20</f>
        <v>17</v>
      </c>
      <c r="E20" s="57"/>
    </row>
    <row r="21" spans="1:254" ht="18" customHeight="1">
      <c r="A21" s="68" t="s">
        <v>22</v>
      </c>
      <c r="B21" s="69">
        <v>3041</v>
      </c>
      <c r="C21" s="69">
        <v>222</v>
      </c>
      <c r="D21" s="70">
        <f>B21+C21</f>
        <v>3263</v>
      </c>
      <c r="E21" s="57"/>
    </row>
    <row r="22" spans="1:254" ht="18" customHeight="1" thickBot="1">
      <c r="A22" s="102" t="s">
        <v>81</v>
      </c>
      <c r="B22" s="86">
        <v>12855</v>
      </c>
      <c r="C22" s="86">
        <v>3359</v>
      </c>
      <c r="D22" s="103">
        <f>B22+C22</f>
        <v>16214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26657</v>
      </c>
      <c r="C24" s="78">
        <f>SUM(C25:C32)</f>
        <v>90738</v>
      </c>
      <c r="D24" s="79">
        <f t="shared" ref="D24:D29" si="1">B24+C24</f>
        <v>117395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76</v>
      </c>
      <c r="C25" s="69">
        <v>15</v>
      </c>
      <c r="D25" s="70">
        <f t="shared" si="1"/>
        <v>91</v>
      </c>
      <c r="E25" s="57"/>
    </row>
    <row r="26" spans="1:254" ht="18" customHeight="1">
      <c r="A26" s="68" t="s">
        <v>121</v>
      </c>
      <c r="B26" s="69">
        <v>458</v>
      </c>
      <c r="C26" s="69">
        <v>416</v>
      </c>
      <c r="D26" s="70">
        <f t="shared" si="1"/>
        <v>874</v>
      </c>
      <c r="E26" s="57"/>
    </row>
    <row r="27" spans="1:254" ht="18" customHeight="1">
      <c r="A27" s="68" t="s">
        <v>78</v>
      </c>
      <c r="B27" s="69">
        <v>438</v>
      </c>
      <c r="C27" s="69">
        <v>448</v>
      </c>
      <c r="D27" s="70">
        <f t="shared" si="1"/>
        <v>886</v>
      </c>
      <c r="E27" s="57"/>
    </row>
    <row r="28" spans="1:254" ht="18" customHeight="1">
      <c r="A28" s="68" t="s">
        <v>74</v>
      </c>
      <c r="B28" s="69">
        <v>10616</v>
      </c>
      <c r="C28" s="69">
        <v>50384</v>
      </c>
      <c r="D28" s="70">
        <f t="shared" si="1"/>
        <v>61000</v>
      </c>
      <c r="E28" s="57"/>
    </row>
    <row r="29" spans="1:254" ht="18" customHeight="1">
      <c r="A29" s="68" t="s">
        <v>20</v>
      </c>
      <c r="B29" s="69">
        <v>362</v>
      </c>
      <c r="C29" s="69">
        <v>453</v>
      </c>
      <c r="D29" s="70">
        <f t="shared" si="1"/>
        <v>815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6002</v>
      </c>
      <c r="C31" s="72">
        <v>22559</v>
      </c>
      <c r="D31" s="70">
        <f>B31+C31</f>
        <v>28561</v>
      </c>
      <c r="E31" s="57"/>
    </row>
    <row r="32" spans="1:254" ht="18" customHeight="1" thickBot="1">
      <c r="A32" s="102" t="s">
        <v>88</v>
      </c>
      <c r="B32" s="86">
        <v>8705</v>
      </c>
      <c r="C32" s="86">
        <v>16463</v>
      </c>
      <c r="D32" s="70">
        <f>B32+C32</f>
        <v>25168</v>
      </c>
      <c r="E32" s="57"/>
    </row>
    <row r="33" spans="1:254" ht="24" customHeight="1" thickTop="1" thickBot="1">
      <c r="A33" s="80" t="s">
        <v>29</v>
      </c>
      <c r="B33" s="62">
        <v>3371</v>
      </c>
      <c r="C33" s="82">
        <v>2877</v>
      </c>
      <c r="D33" s="88">
        <f>B33+C33</f>
        <v>6248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6204</v>
      </c>
      <c r="C35" s="78">
        <v>3121</v>
      </c>
      <c r="D35" s="81">
        <f>B35+C35</f>
        <v>9325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14798</v>
      </c>
      <c r="C36" s="88">
        <f>SUM(C37:C38)</f>
        <v>4029</v>
      </c>
      <c r="D36" s="79">
        <f>B36+C36</f>
        <v>18827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11039</v>
      </c>
      <c r="C37" s="69">
        <v>3117</v>
      </c>
      <c r="D37" s="70">
        <f>B37+C37</f>
        <v>14156</v>
      </c>
      <c r="E37" s="57"/>
    </row>
    <row r="38" spans="1:254" ht="18" customHeight="1" thickBot="1">
      <c r="A38" s="91" t="s">
        <v>34</v>
      </c>
      <c r="B38" s="69">
        <v>3759</v>
      </c>
      <c r="C38" s="69">
        <v>912</v>
      </c>
      <c r="D38" s="70">
        <f>B38+C38</f>
        <v>4671</v>
      </c>
      <c r="E38" s="57"/>
    </row>
    <row r="39" spans="1:254" ht="16.5" thickTop="1">
      <c r="A39" s="57"/>
      <c r="B39" s="57"/>
      <c r="C39" s="57"/>
      <c r="D39" s="57"/>
      <c r="E39" s="57"/>
    </row>
    <row r="40" spans="1:254" ht="15.75">
      <c r="A40" s="57"/>
      <c r="B40" s="57"/>
      <c r="C40" s="57"/>
      <c r="D40" s="57"/>
      <c r="E40" s="57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  <colBreaks count="1" manualBreakCount="1">
    <brk id="4" max="104857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49"/>
  <sheetViews>
    <sheetView zoomScale="75" zoomScaleNormal="75" zoomScaleSheetLayoutView="85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174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84510</v>
      </c>
      <c r="C7" s="62">
        <f>SUM(C8+C24+C33+C35+C36)</f>
        <v>115303</v>
      </c>
      <c r="D7" s="62">
        <f>SUM(D8+D24+D33+D35+D36)</f>
        <v>199813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34440</v>
      </c>
      <c r="C8" s="66">
        <f>SUM(C9:C22)</f>
        <v>15370</v>
      </c>
      <c r="D8" s="67">
        <f t="shared" ref="D8:D18" si="0">B8+C8</f>
        <v>49810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2990</v>
      </c>
      <c r="C9" s="69">
        <v>1295</v>
      </c>
      <c r="D9" s="70">
        <f t="shared" si="0"/>
        <v>4285</v>
      </c>
      <c r="E9" s="57"/>
    </row>
    <row r="10" spans="1:254" ht="18" customHeight="1">
      <c r="A10" s="68" t="s">
        <v>121</v>
      </c>
      <c r="B10" s="69">
        <v>1578</v>
      </c>
      <c r="C10" s="69">
        <v>1324</v>
      </c>
      <c r="D10" s="70">
        <f t="shared" si="0"/>
        <v>2902</v>
      </c>
      <c r="E10" s="57"/>
    </row>
    <row r="11" spans="1:254" ht="18" customHeight="1">
      <c r="A11" s="68" t="s">
        <v>78</v>
      </c>
      <c r="B11" s="69">
        <v>293</v>
      </c>
      <c r="C11" s="69">
        <v>368</v>
      </c>
      <c r="D11" s="70">
        <f t="shared" si="0"/>
        <v>661</v>
      </c>
      <c r="E11" s="57"/>
    </row>
    <row r="12" spans="1:254" ht="18" customHeight="1">
      <c r="A12" s="68" t="s">
        <v>115</v>
      </c>
      <c r="B12" s="69">
        <v>7277</v>
      </c>
      <c r="C12" s="69">
        <v>2420</v>
      </c>
      <c r="D12" s="70">
        <f t="shared" si="0"/>
        <v>9697</v>
      </c>
      <c r="E12" s="57"/>
    </row>
    <row r="13" spans="1:254" ht="18" customHeight="1">
      <c r="A13" s="68" t="s">
        <v>122</v>
      </c>
      <c r="B13" s="69">
        <v>761</v>
      </c>
      <c r="C13" s="69">
        <v>654</v>
      </c>
      <c r="D13" s="70">
        <f t="shared" si="0"/>
        <v>1415</v>
      </c>
      <c r="E13" s="57"/>
    </row>
    <row r="14" spans="1:254" ht="18" customHeight="1">
      <c r="A14" s="68" t="s">
        <v>123</v>
      </c>
      <c r="B14" s="69">
        <v>2964</v>
      </c>
      <c r="C14" s="69">
        <v>4751</v>
      </c>
      <c r="D14" s="70">
        <f t="shared" si="0"/>
        <v>7715</v>
      </c>
      <c r="E14" s="57"/>
    </row>
    <row r="15" spans="1:254" ht="18" customHeight="1">
      <c r="A15" s="68" t="s">
        <v>18</v>
      </c>
      <c r="B15" s="69">
        <v>71</v>
      </c>
      <c r="C15" s="69">
        <v>39</v>
      </c>
      <c r="D15" s="70">
        <f t="shared" si="0"/>
        <v>110</v>
      </c>
      <c r="E15" s="57"/>
    </row>
    <row r="16" spans="1:254" ht="18" customHeight="1">
      <c r="A16" s="68" t="s">
        <v>17</v>
      </c>
      <c r="B16" s="69">
        <v>1957</v>
      </c>
      <c r="C16" s="69">
        <v>148</v>
      </c>
      <c r="D16" s="70">
        <f t="shared" si="0"/>
        <v>2105</v>
      </c>
      <c r="E16" s="57"/>
    </row>
    <row r="17" spans="1:254" ht="18" customHeight="1">
      <c r="A17" s="68" t="s">
        <v>19</v>
      </c>
      <c r="B17" s="69">
        <v>6</v>
      </c>
      <c r="C17" s="69">
        <v>4</v>
      </c>
      <c r="D17" s="70">
        <f t="shared" si="0"/>
        <v>10</v>
      </c>
      <c r="E17" s="57"/>
    </row>
    <row r="18" spans="1:254" ht="18" customHeight="1">
      <c r="A18" s="68" t="s">
        <v>20</v>
      </c>
      <c r="B18" s="69">
        <v>596</v>
      </c>
      <c r="C18" s="69">
        <v>739</v>
      </c>
      <c r="D18" s="70">
        <f t="shared" si="0"/>
        <v>1335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7</v>
      </c>
      <c r="C20" s="72">
        <v>10</v>
      </c>
      <c r="D20" s="70">
        <f>B20+C20</f>
        <v>17</v>
      </c>
      <c r="E20" s="57"/>
    </row>
    <row r="21" spans="1:254" ht="18" customHeight="1">
      <c r="A21" s="68" t="s">
        <v>22</v>
      </c>
      <c r="B21" s="69">
        <v>3041</v>
      </c>
      <c r="C21" s="69">
        <v>226</v>
      </c>
      <c r="D21" s="70">
        <f>B21+C21</f>
        <v>3267</v>
      </c>
      <c r="E21" s="57"/>
    </row>
    <row r="22" spans="1:254" ht="18" customHeight="1" thickBot="1">
      <c r="A22" s="102" t="s">
        <v>81</v>
      </c>
      <c r="B22" s="86">
        <v>12899</v>
      </c>
      <c r="C22" s="86">
        <v>3392</v>
      </c>
      <c r="D22" s="103">
        <f>B22+C22</f>
        <v>16291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26663</v>
      </c>
      <c r="C24" s="78">
        <f>SUM(C25:C32)</f>
        <v>89786</v>
      </c>
      <c r="D24" s="79">
        <f t="shared" ref="D24:D29" si="1">B24+C24</f>
        <v>116449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79</v>
      </c>
      <c r="C25" s="69">
        <v>14</v>
      </c>
      <c r="D25" s="70">
        <f t="shared" si="1"/>
        <v>93</v>
      </c>
      <c r="E25" s="57"/>
    </row>
    <row r="26" spans="1:254" ht="18" customHeight="1">
      <c r="A26" s="68" t="s">
        <v>121</v>
      </c>
      <c r="B26" s="69">
        <v>457</v>
      </c>
      <c r="C26" s="69">
        <v>426</v>
      </c>
      <c r="D26" s="70">
        <f t="shared" si="1"/>
        <v>883</v>
      </c>
      <c r="E26" s="57"/>
    </row>
    <row r="27" spans="1:254" ht="18" customHeight="1">
      <c r="A27" s="68" t="s">
        <v>78</v>
      </c>
      <c r="B27" s="69">
        <v>485</v>
      </c>
      <c r="C27" s="69">
        <v>448</v>
      </c>
      <c r="D27" s="70">
        <f t="shared" si="1"/>
        <v>933</v>
      </c>
      <c r="E27" s="57"/>
    </row>
    <row r="28" spans="1:254" ht="18" customHeight="1">
      <c r="A28" s="68" t="s">
        <v>74</v>
      </c>
      <c r="B28" s="69">
        <v>10831</v>
      </c>
      <c r="C28" s="69">
        <v>50589</v>
      </c>
      <c r="D28" s="70">
        <f t="shared" si="1"/>
        <v>61420</v>
      </c>
      <c r="E28" s="57"/>
    </row>
    <row r="29" spans="1:254" ht="18" customHeight="1">
      <c r="A29" s="68" t="s">
        <v>20</v>
      </c>
      <c r="B29" s="69">
        <v>370</v>
      </c>
      <c r="C29" s="69">
        <v>464</v>
      </c>
      <c r="D29" s="70">
        <f t="shared" si="1"/>
        <v>834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6131</v>
      </c>
      <c r="C31" s="72">
        <v>22261</v>
      </c>
      <c r="D31" s="70">
        <f>B31+C31</f>
        <v>28392</v>
      </c>
      <c r="E31" s="57"/>
    </row>
    <row r="32" spans="1:254" ht="18" customHeight="1" thickBot="1">
      <c r="A32" s="102" t="s">
        <v>88</v>
      </c>
      <c r="B32" s="86">
        <v>8310</v>
      </c>
      <c r="C32" s="86">
        <v>15584</v>
      </c>
      <c r="D32" s="70">
        <f>B32+C32</f>
        <v>23894</v>
      </c>
      <c r="E32" s="57"/>
    </row>
    <row r="33" spans="1:254" ht="24" customHeight="1" thickTop="1" thickBot="1">
      <c r="A33" s="80" t="s">
        <v>29</v>
      </c>
      <c r="B33" s="62">
        <v>3360</v>
      </c>
      <c r="C33" s="82">
        <v>2899</v>
      </c>
      <c r="D33" s="88">
        <f>B33+C33</f>
        <v>6259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6421</v>
      </c>
      <c r="C35" s="78">
        <v>3214</v>
      </c>
      <c r="D35" s="81">
        <f>B35+C35</f>
        <v>9635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13626</v>
      </c>
      <c r="C36" s="88">
        <f>SUM(C37:C38)</f>
        <v>4034</v>
      </c>
      <c r="D36" s="79">
        <f>B36+C36</f>
        <v>17660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9811</v>
      </c>
      <c r="C37" s="69">
        <v>3063</v>
      </c>
      <c r="D37" s="70">
        <f>B37+C37</f>
        <v>12874</v>
      </c>
      <c r="E37" s="57"/>
    </row>
    <row r="38" spans="1:254" ht="18" customHeight="1" thickBot="1">
      <c r="A38" s="91" t="s">
        <v>34</v>
      </c>
      <c r="B38" s="69">
        <v>3815</v>
      </c>
      <c r="C38" s="69">
        <v>971</v>
      </c>
      <c r="D38" s="70">
        <f>B38+C38</f>
        <v>4786</v>
      </c>
      <c r="E38" s="57"/>
    </row>
    <row r="39" spans="1:254" ht="16.5" thickTop="1">
      <c r="A39" s="57"/>
      <c r="B39" s="57"/>
      <c r="C39" s="57"/>
      <c r="D39" s="57"/>
      <c r="E39" s="57"/>
    </row>
    <row r="40" spans="1:254" ht="15.75">
      <c r="A40" s="57"/>
      <c r="B40" s="57"/>
      <c r="C40" s="57"/>
      <c r="D40" s="57"/>
      <c r="E40" s="57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49"/>
  <sheetViews>
    <sheetView zoomScale="75" zoomScaleNormal="75" zoomScaleSheetLayoutView="75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175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83543</v>
      </c>
      <c r="C7" s="62">
        <f>SUM(C8+C24+C33+C35+C36)</f>
        <v>115242</v>
      </c>
      <c r="D7" s="62">
        <f>SUM(D8+D24+D33+D35+D36)</f>
        <v>198785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34340</v>
      </c>
      <c r="C8" s="66">
        <f>SUM(C9:C22)</f>
        <v>15150</v>
      </c>
      <c r="D8" s="67">
        <f t="shared" ref="D8:D18" si="0">B8+C8</f>
        <v>49490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2882</v>
      </c>
      <c r="C9" s="69">
        <v>1247</v>
      </c>
      <c r="D9" s="70">
        <f t="shared" si="0"/>
        <v>4129</v>
      </c>
      <c r="E9" s="57"/>
    </row>
    <row r="10" spans="1:254" ht="18" customHeight="1">
      <c r="A10" s="68" t="s">
        <v>121</v>
      </c>
      <c r="B10" s="69">
        <v>1573</v>
      </c>
      <c r="C10" s="69">
        <v>1298</v>
      </c>
      <c r="D10" s="70">
        <f t="shared" si="0"/>
        <v>2871</v>
      </c>
      <c r="E10" s="57"/>
    </row>
    <row r="11" spans="1:254" ht="18" customHeight="1">
      <c r="A11" s="68" t="s">
        <v>78</v>
      </c>
      <c r="B11" s="69">
        <v>309</v>
      </c>
      <c r="C11" s="69">
        <v>387</v>
      </c>
      <c r="D11" s="70">
        <f t="shared" si="0"/>
        <v>696</v>
      </c>
      <c r="E11" s="57"/>
    </row>
    <row r="12" spans="1:254" ht="18" customHeight="1">
      <c r="A12" s="68" t="s">
        <v>115</v>
      </c>
      <c r="B12" s="69">
        <v>7232</v>
      </c>
      <c r="C12" s="69">
        <v>2316</v>
      </c>
      <c r="D12" s="70">
        <f t="shared" si="0"/>
        <v>9548</v>
      </c>
      <c r="E12" s="57"/>
    </row>
    <row r="13" spans="1:254" ht="18" customHeight="1">
      <c r="A13" s="68" t="s">
        <v>122</v>
      </c>
      <c r="B13" s="69">
        <v>741</v>
      </c>
      <c r="C13" s="69">
        <v>622</v>
      </c>
      <c r="D13" s="70">
        <f t="shared" si="0"/>
        <v>1363</v>
      </c>
      <c r="E13" s="57"/>
    </row>
    <row r="14" spans="1:254" ht="18" customHeight="1">
      <c r="A14" s="68" t="s">
        <v>123</v>
      </c>
      <c r="B14" s="69">
        <v>2942</v>
      </c>
      <c r="C14" s="69">
        <v>4662</v>
      </c>
      <c r="D14" s="70">
        <f t="shared" si="0"/>
        <v>7604</v>
      </c>
      <c r="E14" s="57"/>
    </row>
    <row r="15" spans="1:254" ht="18" customHeight="1">
      <c r="A15" s="68" t="s">
        <v>18</v>
      </c>
      <c r="B15" s="69">
        <v>72</v>
      </c>
      <c r="C15" s="69">
        <v>34</v>
      </c>
      <c r="D15" s="70">
        <f t="shared" si="0"/>
        <v>106</v>
      </c>
      <c r="E15" s="57"/>
    </row>
    <row r="16" spans="1:254" ht="18" customHeight="1">
      <c r="A16" s="68" t="s">
        <v>17</v>
      </c>
      <c r="B16" s="69">
        <v>1982</v>
      </c>
      <c r="C16" s="69">
        <v>158</v>
      </c>
      <c r="D16" s="70">
        <f t="shared" si="0"/>
        <v>2140</v>
      </c>
      <c r="E16" s="57"/>
    </row>
    <row r="17" spans="1:254" ht="18" customHeight="1">
      <c r="A17" s="68" t="s">
        <v>19</v>
      </c>
      <c r="B17" s="69">
        <v>6</v>
      </c>
      <c r="C17" s="69">
        <v>4</v>
      </c>
      <c r="D17" s="70">
        <f t="shared" si="0"/>
        <v>10</v>
      </c>
      <c r="E17" s="57"/>
    </row>
    <row r="18" spans="1:254" ht="18" customHeight="1">
      <c r="A18" s="68" t="s">
        <v>20</v>
      </c>
      <c r="B18" s="69">
        <v>604</v>
      </c>
      <c r="C18" s="69">
        <v>728</v>
      </c>
      <c r="D18" s="70">
        <f t="shared" si="0"/>
        <v>1332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6</v>
      </c>
      <c r="C20" s="72">
        <v>10</v>
      </c>
      <c r="D20" s="70">
        <f>B20+C20</f>
        <v>16</v>
      </c>
      <c r="E20" s="57"/>
    </row>
    <row r="21" spans="1:254" ht="18" customHeight="1">
      <c r="A21" s="68" t="s">
        <v>22</v>
      </c>
      <c r="B21" s="69">
        <v>3036</v>
      </c>
      <c r="C21" s="69">
        <v>245</v>
      </c>
      <c r="D21" s="70">
        <f>B21+C21</f>
        <v>3281</v>
      </c>
      <c r="E21" s="57"/>
    </row>
    <row r="22" spans="1:254" ht="18" customHeight="1" thickBot="1">
      <c r="A22" s="102" t="s">
        <v>81</v>
      </c>
      <c r="B22" s="86">
        <v>12955</v>
      </c>
      <c r="C22" s="86">
        <v>3439</v>
      </c>
      <c r="D22" s="103">
        <f>B22+C22</f>
        <v>16394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26543</v>
      </c>
      <c r="C24" s="78">
        <f>SUM(C25:C32)</f>
        <v>90350</v>
      </c>
      <c r="D24" s="79">
        <f t="shared" ref="D24:D29" si="1">B24+C24</f>
        <v>116893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79</v>
      </c>
      <c r="C25" s="69">
        <v>20</v>
      </c>
      <c r="D25" s="70">
        <f t="shared" si="1"/>
        <v>99</v>
      </c>
      <c r="E25" s="57"/>
    </row>
    <row r="26" spans="1:254" ht="18" customHeight="1">
      <c r="A26" s="68" t="s">
        <v>121</v>
      </c>
      <c r="B26" s="69">
        <v>716</v>
      </c>
      <c r="C26" s="69">
        <v>560</v>
      </c>
      <c r="D26" s="70">
        <f t="shared" si="1"/>
        <v>1276</v>
      </c>
      <c r="E26" s="57"/>
    </row>
    <row r="27" spans="1:254" ht="18" customHeight="1">
      <c r="A27" s="68" t="s">
        <v>78</v>
      </c>
      <c r="B27" s="69">
        <v>510</v>
      </c>
      <c r="C27" s="69">
        <v>555</v>
      </c>
      <c r="D27" s="70">
        <f t="shared" si="1"/>
        <v>1065</v>
      </c>
      <c r="E27" s="57"/>
    </row>
    <row r="28" spans="1:254" ht="18" customHeight="1">
      <c r="A28" s="68" t="s">
        <v>74</v>
      </c>
      <c r="B28" s="69">
        <v>10189</v>
      </c>
      <c r="C28" s="69">
        <v>49430</v>
      </c>
      <c r="D28" s="70">
        <f t="shared" si="1"/>
        <v>59619</v>
      </c>
      <c r="E28" s="57"/>
    </row>
    <row r="29" spans="1:254" ht="18" customHeight="1">
      <c r="A29" s="68" t="s">
        <v>20</v>
      </c>
      <c r="B29" s="69">
        <v>368</v>
      </c>
      <c r="C29" s="69">
        <v>455</v>
      </c>
      <c r="D29" s="70">
        <f t="shared" si="1"/>
        <v>823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5938</v>
      </c>
      <c r="C31" s="72">
        <v>22861</v>
      </c>
      <c r="D31" s="70">
        <f>B31+C31</f>
        <v>28799</v>
      </c>
      <c r="E31" s="57"/>
    </row>
    <row r="32" spans="1:254" ht="18" customHeight="1" thickBot="1">
      <c r="A32" s="102" t="s">
        <v>88</v>
      </c>
      <c r="B32" s="86">
        <v>8743</v>
      </c>
      <c r="C32" s="86">
        <v>16469</v>
      </c>
      <c r="D32" s="70">
        <f>B32+C32</f>
        <v>25212</v>
      </c>
      <c r="E32" s="57"/>
    </row>
    <row r="33" spans="1:254" ht="24" customHeight="1" thickTop="1" thickBot="1">
      <c r="A33" s="80" t="s">
        <v>29</v>
      </c>
      <c r="B33" s="62">
        <v>3467</v>
      </c>
      <c r="C33" s="82">
        <v>2944</v>
      </c>
      <c r="D33" s="88">
        <f>B33+C33</f>
        <v>6411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5958</v>
      </c>
      <c r="C35" s="78">
        <v>2923</v>
      </c>
      <c r="D35" s="81">
        <f>B35+C35</f>
        <v>8881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13235</v>
      </c>
      <c r="C36" s="88">
        <f>SUM(C37:C38)</f>
        <v>3875</v>
      </c>
      <c r="D36" s="79">
        <f>B36+C36</f>
        <v>17110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9602</v>
      </c>
      <c r="C37" s="69">
        <v>3036</v>
      </c>
      <c r="D37" s="70">
        <f>B37+C37</f>
        <v>12638</v>
      </c>
      <c r="E37" s="57"/>
    </row>
    <row r="38" spans="1:254" ht="18" customHeight="1" thickBot="1">
      <c r="A38" s="102" t="s">
        <v>34</v>
      </c>
      <c r="B38" s="86">
        <v>3633</v>
      </c>
      <c r="C38" s="86">
        <v>839</v>
      </c>
      <c r="D38" s="92">
        <f>B38+C38</f>
        <v>4472</v>
      </c>
      <c r="E38" s="57"/>
    </row>
    <row r="39" spans="1:254" ht="16.5" thickTop="1">
      <c r="A39" s="57"/>
      <c r="B39" s="57"/>
      <c r="C39" s="57"/>
      <c r="D39" s="57"/>
      <c r="E39" s="57"/>
    </row>
    <row r="40" spans="1:254" ht="15.75">
      <c r="A40" s="57"/>
      <c r="B40" s="57"/>
      <c r="C40" s="57"/>
      <c r="D40" s="57"/>
      <c r="E40" s="57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zoomScale="75" zoomScaleNormal="75" zoomScaleSheetLayoutView="75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176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83325</v>
      </c>
      <c r="C7" s="62">
        <f>SUM(C8+C24+C33+C35+C36)</f>
        <v>114696</v>
      </c>
      <c r="D7" s="62">
        <f>SUM(D8+D24+D33+D35+D36)</f>
        <v>198021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34329</v>
      </c>
      <c r="C8" s="66">
        <f>SUM(C9:C22)</f>
        <v>15781</v>
      </c>
      <c r="D8" s="67">
        <f t="shared" ref="D8:D18" si="0">B8+C8</f>
        <v>50110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2899</v>
      </c>
      <c r="C9" s="69">
        <v>1269</v>
      </c>
      <c r="D9" s="70">
        <f t="shared" si="0"/>
        <v>4168</v>
      </c>
      <c r="E9" s="57"/>
    </row>
    <row r="10" spans="1:254" ht="18" customHeight="1">
      <c r="A10" s="68" t="s">
        <v>121</v>
      </c>
      <c r="B10" s="69">
        <v>1532</v>
      </c>
      <c r="C10" s="69">
        <v>1228</v>
      </c>
      <c r="D10" s="70">
        <f t="shared" si="0"/>
        <v>2760</v>
      </c>
      <c r="E10" s="57"/>
    </row>
    <row r="11" spans="1:254" ht="18" customHeight="1">
      <c r="A11" s="68" t="s">
        <v>78</v>
      </c>
      <c r="B11" s="69">
        <v>312</v>
      </c>
      <c r="C11" s="69">
        <v>392</v>
      </c>
      <c r="D11" s="70">
        <f t="shared" si="0"/>
        <v>704</v>
      </c>
      <c r="E11" s="57"/>
    </row>
    <row r="12" spans="1:254" ht="18" customHeight="1">
      <c r="A12" s="68" t="s">
        <v>115</v>
      </c>
      <c r="B12" s="69">
        <v>7090</v>
      </c>
      <c r="C12" s="69">
        <v>2388</v>
      </c>
      <c r="D12" s="70">
        <f t="shared" si="0"/>
        <v>9478</v>
      </c>
      <c r="E12" s="57"/>
    </row>
    <row r="13" spans="1:254" ht="18" customHeight="1">
      <c r="A13" s="68" t="s">
        <v>122</v>
      </c>
      <c r="B13" s="69">
        <v>757</v>
      </c>
      <c r="C13" s="69">
        <v>643</v>
      </c>
      <c r="D13" s="70">
        <f t="shared" si="0"/>
        <v>1400</v>
      </c>
      <c r="E13" s="57"/>
    </row>
    <row r="14" spans="1:254" ht="18" customHeight="1">
      <c r="A14" s="68" t="s">
        <v>123</v>
      </c>
      <c r="B14" s="69">
        <v>3045</v>
      </c>
      <c r="C14" s="69">
        <v>5007</v>
      </c>
      <c r="D14" s="70">
        <f t="shared" si="0"/>
        <v>8052</v>
      </c>
      <c r="E14" s="57"/>
    </row>
    <row r="15" spans="1:254" ht="18" customHeight="1">
      <c r="A15" s="68" t="s">
        <v>18</v>
      </c>
      <c r="B15" s="69">
        <v>67</v>
      </c>
      <c r="C15" s="69">
        <v>37</v>
      </c>
      <c r="D15" s="70">
        <f t="shared" si="0"/>
        <v>104</v>
      </c>
      <c r="E15" s="57"/>
    </row>
    <row r="16" spans="1:254" ht="18" customHeight="1">
      <c r="A16" s="68" t="s">
        <v>17</v>
      </c>
      <c r="B16" s="69">
        <v>1992</v>
      </c>
      <c r="C16" s="69">
        <v>153</v>
      </c>
      <c r="D16" s="70">
        <f t="shared" si="0"/>
        <v>2145</v>
      </c>
      <c r="E16" s="57"/>
    </row>
    <row r="17" spans="1:254" ht="18" customHeight="1">
      <c r="A17" s="68" t="s">
        <v>19</v>
      </c>
      <c r="B17" s="69">
        <v>5</v>
      </c>
      <c r="C17" s="69">
        <v>5</v>
      </c>
      <c r="D17" s="70">
        <f t="shared" si="0"/>
        <v>10</v>
      </c>
      <c r="E17" s="57"/>
    </row>
    <row r="18" spans="1:254" ht="18" customHeight="1">
      <c r="A18" s="68" t="s">
        <v>20</v>
      </c>
      <c r="B18" s="69">
        <v>635</v>
      </c>
      <c r="C18" s="69">
        <v>770</v>
      </c>
      <c r="D18" s="70">
        <f t="shared" si="0"/>
        <v>1405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5</v>
      </c>
      <c r="C20" s="72">
        <v>10</v>
      </c>
      <c r="D20" s="70">
        <f>B20+C20</f>
        <v>15</v>
      </c>
      <c r="E20" s="57"/>
    </row>
    <row r="21" spans="1:254" ht="18" customHeight="1">
      <c r="A21" s="68" t="s">
        <v>22</v>
      </c>
      <c r="B21" s="69">
        <v>3052</v>
      </c>
      <c r="C21" s="69">
        <v>249</v>
      </c>
      <c r="D21" s="70">
        <f>B21+C21</f>
        <v>3301</v>
      </c>
      <c r="E21" s="57"/>
    </row>
    <row r="22" spans="1:254" ht="18" customHeight="1" thickBot="1">
      <c r="A22" s="102" t="s">
        <v>81</v>
      </c>
      <c r="B22" s="86">
        <v>12938</v>
      </c>
      <c r="C22" s="86">
        <v>3630</v>
      </c>
      <c r="D22" s="103">
        <f>B22+C22</f>
        <v>16568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20895</v>
      </c>
      <c r="C24" s="78">
        <f>SUM(C25:C32)</f>
        <v>64669</v>
      </c>
      <c r="D24" s="79">
        <f t="shared" ref="D24:D29" si="1">B24+C24</f>
        <v>85564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73</v>
      </c>
      <c r="C25" s="69">
        <v>17</v>
      </c>
      <c r="D25" s="70">
        <f t="shared" si="1"/>
        <v>90</v>
      </c>
      <c r="E25" s="57"/>
    </row>
    <row r="26" spans="1:254" ht="18" customHeight="1">
      <c r="A26" s="68" t="s">
        <v>121</v>
      </c>
      <c r="B26" s="69">
        <v>672</v>
      </c>
      <c r="C26" s="69">
        <v>566</v>
      </c>
      <c r="D26" s="70">
        <f t="shared" si="1"/>
        <v>1238</v>
      </c>
      <c r="E26" s="57"/>
    </row>
    <row r="27" spans="1:254" ht="18" customHeight="1">
      <c r="A27" s="68" t="s">
        <v>78</v>
      </c>
      <c r="B27" s="69">
        <v>573</v>
      </c>
      <c r="C27" s="69">
        <v>625</v>
      </c>
      <c r="D27" s="70">
        <f t="shared" si="1"/>
        <v>1198</v>
      </c>
      <c r="E27" s="57"/>
    </row>
    <row r="28" spans="1:254" ht="18" customHeight="1">
      <c r="A28" s="68" t="s">
        <v>74</v>
      </c>
      <c r="B28" s="69">
        <v>4589</v>
      </c>
      <c r="C28" s="69">
        <v>23300</v>
      </c>
      <c r="D28" s="70">
        <f t="shared" si="1"/>
        <v>27889</v>
      </c>
      <c r="E28" s="57"/>
    </row>
    <row r="29" spans="1:254" ht="18" customHeight="1">
      <c r="A29" s="68" t="s">
        <v>20</v>
      </c>
      <c r="B29" s="69">
        <v>366</v>
      </c>
      <c r="C29" s="69">
        <v>456</v>
      </c>
      <c r="D29" s="70">
        <f t="shared" si="1"/>
        <v>822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5905</v>
      </c>
      <c r="C31" s="72">
        <v>23099</v>
      </c>
      <c r="D31" s="70">
        <f>B31+C31</f>
        <v>29004</v>
      </c>
      <c r="E31" s="57"/>
    </row>
    <row r="32" spans="1:254" ht="18" customHeight="1" thickBot="1">
      <c r="A32" s="102" t="s">
        <v>88</v>
      </c>
      <c r="B32" s="86">
        <v>8717</v>
      </c>
      <c r="C32" s="86">
        <v>16606</v>
      </c>
      <c r="D32" s="70">
        <f>B32+C32</f>
        <v>25323</v>
      </c>
      <c r="E32" s="57"/>
    </row>
    <row r="33" spans="1:254" ht="24" customHeight="1" thickTop="1" thickBot="1">
      <c r="A33" s="80" t="s">
        <v>29</v>
      </c>
      <c r="B33" s="62">
        <v>3400</v>
      </c>
      <c r="C33" s="82">
        <v>2852</v>
      </c>
      <c r="D33" s="88">
        <f>B33+C33</f>
        <v>6252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6194</v>
      </c>
      <c r="C35" s="78">
        <v>3050</v>
      </c>
      <c r="D35" s="81">
        <f>B35+C35</f>
        <v>9244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SUM(B37:B39)</f>
        <v>18507</v>
      </c>
      <c r="C36" s="88">
        <f>SUM(C37:C39)</f>
        <v>28344</v>
      </c>
      <c r="D36" s="79">
        <f>B36+C36</f>
        <v>46851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8965</v>
      </c>
      <c r="C37" s="69">
        <v>2950</v>
      </c>
      <c r="D37" s="70">
        <f>B37+C37</f>
        <v>11915</v>
      </c>
      <c r="E37" s="57"/>
    </row>
    <row r="38" spans="1:254" ht="18" customHeight="1">
      <c r="A38" s="68" t="s">
        <v>34</v>
      </c>
      <c r="B38" s="69">
        <v>3611</v>
      </c>
      <c r="C38" s="69">
        <v>811</v>
      </c>
      <c r="D38" s="70">
        <f>B38+C38</f>
        <v>4422</v>
      </c>
      <c r="E38" s="57"/>
    </row>
    <row r="39" spans="1:254" ht="18" customHeight="1" thickBot="1">
      <c r="A39" s="102" t="s">
        <v>24</v>
      </c>
      <c r="B39" s="86">
        <v>5931</v>
      </c>
      <c r="C39" s="86">
        <v>24583</v>
      </c>
      <c r="D39" s="103">
        <f>B39+C39</f>
        <v>30514</v>
      </c>
      <c r="E39" s="57"/>
    </row>
    <row r="40" spans="1:254" ht="16.5" thickTop="1">
      <c r="A40" s="57"/>
      <c r="B40" s="57"/>
      <c r="C40" s="57"/>
      <c r="D40" s="57"/>
      <c r="E40" s="57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zoomScale="75" zoomScaleNormal="75" zoomScaleSheetLayoutView="75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177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80031</v>
      </c>
      <c r="C7" s="62">
        <f>SUM(C8+C24+C33+C35+C36)</f>
        <v>113199</v>
      </c>
      <c r="D7" s="62">
        <f>SUM(D8+D24+D33+D35+D36)</f>
        <v>193230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34212</v>
      </c>
      <c r="C8" s="66">
        <f>SUM(C9:C22)</f>
        <v>15693</v>
      </c>
      <c r="D8" s="67">
        <f t="shared" ref="D8:D18" si="0">B8+C8</f>
        <v>49905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2908</v>
      </c>
      <c r="C9" s="69">
        <v>1267</v>
      </c>
      <c r="D9" s="70">
        <f t="shared" si="0"/>
        <v>4175</v>
      </c>
      <c r="E9" s="57"/>
    </row>
    <row r="10" spans="1:254" ht="18" customHeight="1">
      <c r="A10" s="68" t="s">
        <v>121</v>
      </c>
      <c r="B10" s="69">
        <v>1526</v>
      </c>
      <c r="C10" s="69">
        <v>1234</v>
      </c>
      <c r="D10" s="70">
        <f t="shared" si="0"/>
        <v>2760</v>
      </c>
      <c r="E10" s="57"/>
    </row>
    <row r="11" spans="1:254" ht="18" customHeight="1">
      <c r="A11" s="68" t="s">
        <v>78</v>
      </c>
      <c r="B11" s="69">
        <v>299</v>
      </c>
      <c r="C11" s="69">
        <v>397</v>
      </c>
      <c r="D11" s="70">
        <f t="shared" si="0"/>
        <v>696</v>
      </c>
      <c r="E11" s="57"/>
    </row>
    <row r="12" spans="1:254" ht="18" customHeight="1">
      <c r="A12" s="68" t="s">
        <v>115</v>
      </c>
      <c r="B12" s="69">
        <v>7077</v>
      </c>
      <c r="C12" s="69">
        <v>2392</v>
      </c>
      <c r="D12" s="70">
        <f t="shared" si="0"/>
        <v>9469</v>
      </c>
      <c r="E12" s="57"/>
    </row>
    <row r="13" spans="1:254" ht="18" customHeight="1">
      <c r="A13" s="68" t="s">
        <v>122</v>
      </c>
      <c r="B13" s="69">
        <v>750</v>
      </c>
      <c r="C13" s="69">
        <v>638</v>
      </c>
      <c r="D13" s="70">
        <f t="shared" si="0"/>
        <v>1388</v>
      </c>
      <c r="E13" s="57"/>
    </row>
    <row r="14" spans="1:254" ht="18" customHeight="1">
      <c r="A14" s="68" t="s">
        <v>123</v>
      </c>
      <c r="B14" s="69">
        <v>2993</v>
      </c>
      <c r="C14" s="69">
        <v>4918</v>
      </c>
      <c r="D14" s="70">
        <f t="shared" si="0"/>
        <v>7911</v>
      </c>
      <c r="E14" s="57"/>
    </row>
    <row r="15" spans="1:254" ht="18" customHeight="1">
      <c r="A15" s="68" t="s">
        <v>18</v>
      </c>
      <c r="B15" s="69">
        <v>75</v>
      </c>
      <c r="C15" s="69">
        <v>36</v>
      </c>
      <c r="D15" s="70">
        <f t="shared" si="0"/>
        <v>111</v>
      </c>
      <c r="E15" s="57"/>
    </row>
    <row r="16" spans="1:254" ht="18" customHeight="1">
      <c r="A16" s="68" t="s">
        <v>17</v>
      </c>
      <c r="B16" s="69">
        <v>1961</v>
      </c>
      <c r="C16" s="69">
        <v>145</v>
      </c>
      <c r="D16" s="70">
        <f t="shared" si="0"/>
        <v>2106</v>
      </c>
      <c r="E16" s="57"/>
    </row>
    <row r="17" spans="1:254" ht="18" customHeight="1">
      <c r="A17" s="68" t="s">
        <v>19</v>
      </c>
      <c r="B17" s="69">
        <v>5</v>
      </c>
      <c r="C17" s="69">
        <v>5</v>
      </c>
      <c r="D17" s="70">
        <f t="shared" si="0"/>
        <v>10</v>
      </c>
      <c r="E17" s="57"/>
    </row>
    <row r="18" spans="1:254" ht="18" customHeight="1">
      <c r="A18" s="68" t="s">
        <v>20</v>
      </c>
      <c r="B18" s="69">
        <v>645</v>
      </c>
      <c r="C18" s="69">
        <v>780</v>
      </c>
      <c r="D18" s="70">
        <f t="shared" si="0"/>
        <v>1425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5</v>
      </c>
      <c r="C20" s="72">
        <v>10</v>
      </c>
      <c r="D20" s="70">
        <f>B20+C20</f>
        <v>15</v>
      </c>
      <c r="E20" s="57"/>
    </row>
    <row r="21" spans="1:254" ht="18" customHeight="1">
      <c r="A21" s="68" t="s">
        <v>22</v>
      </c>
      <c r="B21" s="69">
        <v>3051</v>
      </c>
      <c r="C21" s="69">
        <v>245</v>
      </c>
      <c r="D21" s="70">
        <f>B21+C21</f>
        <v>3296</v>
      </c>
      <c r="E21" s="57"/>
    </row>
    <row r="22" spans="1:254" ht="18" customHeight="1" thickBot="1">
      <c r="A22" s="102" t="s">
        <v>81</v>
      </c>
      <c r="B22" s="86">
        <v>12917</v>
      </c>
      <c r="C22" s="86">
        <v>3626</v>
      </c>
      <c r="D22" s="103">
        <f>B22+C22</f>
        <v>16543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22710</v>
      </c>
      <c r="C24" s="78">
        <f>SUM(C25:C32)</f>
        <v>76447</v>
      </c>
      <c r="D24" s="79">
        <f t="shared" ref="D24:D29" si="1">B24+C24</f>
        <v>99157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74</v>
      </c>
      <c r="C25" s="69">
        <v>17</v>
      </c>
      <c r="D25" s="70">
        <f t="shared" si="1"/>
        <v>91</v>
      </c>
      <c r="E25" s="57"/>
    </row>
    <row r="26" spans="1:254" ht="18" customHeight="1">
      <c r="A26" s="68" t="s">
        <v>121</v>
      </c>
      <c r="B26" s="69">
        <v>676</v>
      </c>
      <c r="C26" s="69">
        <v>593</v>
      </c>
      <c r="D26" s="70">
        <f t="shared" si="1"/>
        <v>1269</v>
      </c>
      <c r="E26" s="57"/>
    </row>
    <row r="27" spans="1:254" ht="18" customHeight="1">
      <c r="A27" s="68" t="s">
        <v>78</v>
      </c>
      <c r="B27" s="69">
        <v>523</v>
      </c>
      <c r="C27" s="69">
        <v>509</v>
      </c>
      <c r="D27" s="70">
        <f t="shared" si="1"/>
        <v>1032</v>
      </c>
      <c r="E27" s="57"/>
    </row>
    <row r="28" spans="1:254" ht="18" customHeight="1">
      <c r="A28" s="68" t="s">
        <v>74</v>
      </c>
      <c r="B28" s="69">
        <v>6677</v>
      </c>
      <c r="C28" s="69">
        <v>36050</v>
      </c>
      <c r="D28" s="70">
        <f t="shared" si="1"/>
        <v>42727</v>
      </c>
      <c r="E28" s="57"/>
    </row>
    <row r="29" spans="1:254" ht="18" customHeight="1">
      <c r="A29" s="68" t="s">
        <v>20</v>
      </c>
      <c r="B29" s="69">
        <v>364</v>
      </c>
      <c r="C29" s="69">
        <v>457</v>
      </c>
      <c r="D29" s="70">
        <f t="shared" si="1"/>
        <v>821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5838</v>
      </c>
      <c r="C31" s="72">
        <v>22845</v>
      </c>
      <c r="D31" s="70">
        <f>B31+C31</f>
        <v>28683</v>
      </c>
      <c r="E31" s="57"/>
    </row>
    <row r="32" spans="1:254" ht="18" customHeight="1" thickBot="1">
      <c r="A32" s="102" t="s">
        <v>88</v>
      </c>
      <c r="B32" s="86">
        <v>8558</v>
      </c>
      <c r="C32" s="86">
        <v>15976</v>
      </c>
      <c r="D32" s="70">
        <f>B32+C32</f>
        <v>24534</v>
      </c>
      <c r="E32" s="57"/>
    </row>
    <row r="33" spans="1:254" ht="24" customHeight="1" thickTop="1" thickBot="1">
      <c r="A33" s="80" t="s">
        <v>29</v>
      </c>
      <c r="B33" s="62">
        <v>3339</v>
      </c>
      <c r="C33" s="82">
        <v>2909</v>
      </c>
      <c r="D33" s="88">
        <f>B33+C33</f>
        <v>6248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6237</v>
      </c>
      <c r="C35" s="78">
        <v>3199</v>
      </c>
      <c r="D35" s="81">
        <f>B35+C35</f>
        <v>9436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SUM(B37:B39)</f>
        <v>13533</v>
      </c>
      <c r="C36" s="88">
        <f>SUM(C37:C39)</f>
        <v>14951</v>
      </c>
      <c r="D36" s="79">
        <f>B36+C36</f>
        <v>28484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6144</v>
      </c>
      <c r="C37" s="69">
        <v>2027</v>
      </c>
      <c r="D37" s="70">
        <f>B37+C37</f>
        <v>8171</v>
      </c>
      <c r="E37" s="57"/>
    </row>
    <row r="38" spans="1:254" ht="18" customHeight="1">
      <c r="A38" s="68" t="s">
        <v>34</v>
      </c>
      <c r="B38" s="69">
        <v>3799</v>
      </c>
      <c r="C38" s="69">
        <v>812</v>
      </c>
      <c r="D38" s="70">
        <f>B38+C38</f>
        <v>4611</v>
      </c>
      <c r="E38" s="57"/>
    </row>
    <row r="39" spans="1:254" ht="18" customHeight="1" thickBot="1">
      <c r="A39" s="102" t="s">
        <v>24</v>
      </c>
      <c r="B39" s="86">
        <v>3590</v>
      </c>
      <c r="C39" s="86">
        <v>12112</v>
      </c>
      <c r="D39" s="103">
        <f>B39+C39</f>
        <v>15702</v>
      </c>
      <c r="E39" s="57"/>
    </row>
    <row r="40" spans="1:254" ht="16.5" thickTop="1">
      <c r="A40" s="57"/>
      <c r="B40" s="57"/>
      <c r="C40" s="57"/>
      <c r="D40" s="57"/>
      <c r="E40" s="57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zoomScale="75" zoomScaleNormal="75" zoomScaleSheetLayoutView="75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178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80501</v>
      </c>
      <c r="C7" s="62">
        <f>SUM(C8+C24+C33+C35+C36)</f>
        <v>114884</v>
      </c>
      <c r="D7" s="62">
        <f>SUM(D8+D24+D33+D35+D36)</f>
        <v>195385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34090</v>
      </c>
      <c r="C8" s="66">
        <f>SUM(C9:C22)</f>
        <v>15634</v>
      </c>
      <c r="D8" s="67">
        <f t="shared" ref="D8:D18" si="0">B8+C8</f>
        <v>49724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2840</v>
      </c>
      <c r="C9" s="69">
        <v>1249</v>
      </c>
      <c r="D9" s="70">
        <f t="shared" si="0"/>
        <v>4089</v>
      </c>
      <c r="E9" s="57"/>
    </row>
    <row r="10" spans="1:254" ht="18" customHeight="1">
      <c r="A10" s="68" t="s">
        <v>121</v>
      </c>
      <c r="B10" s="69">
        <v>1517</v>
      </c>
      <c r="C10" s="69">
        <v>1226</v>
      </c>
      <c r="D10" s="70">
        <f t="shared" si="0"/>
        <v>2743</v>
      </c>
      <c r="E10" s="57"/>
    </row>
    <row r="11" spans="1:254" ht="18" customHeight="1">
      <c r="A11" s="68" t="s">
        <v>78</v>
      </c>
      <c r="B11" s="69">
        <v>301</v>
      </c>
      <c r="C11" s="69">
        <v>387</v>
      </c>
      <c r="D11" s="70">
        <f t="shared" si="0"/>
        <v>688</v>
      </c>
      <c r="E11" s="57"/>
    </row>
    <row r="12" spans="1:254" ht="18" customHeight="1">
      <c r="A12" s="68" t="s">
        <v>115</v>
      </c>
      <c r="B12" s="69">
        <v>7026</v>
      </c>
      <c r="C12" s="69">
        <v>2349</v>
      </c>
      <c r="D12" s="70">
        <f t="shared" si="0"/>
        <v>9375</v>
      </c>
      <c r="E12" s="57"/>
    </row>
    <row r="13" spans="1:254" ht="18" customHeight="1">
      <c r="A13" s="68" t="s">
        <v>122</v>
      </c>
      <c r="B13" s="69">
        <v>736</v>
      </c>
      <c r="C13" s="69">
        <v>642</v>
      </c>
      <c r="D13" s="70">
        <f t="shared" si="0"/>
        <v>1378</v>
      </c>
      <c r="E13" s="57"/>
    </row>
    <row r="14" spans="1:254" ht="18" customHeight="1">
      <c r="A14" s="68" t="s">
        <v>123</v>
      </c>
      <c r="B14" s="69">
        <v>3070</v>
      </c>
      <c r="C14" s="69">
        <v>4959</v>
      </c>
      <c r="D14" s="70">
        <f t="shared" si="0"/>
        <v>8029</v>
      </c>
      <c r="E14" s="57"/>
    </row>
    <row r="15" spans="1:254" ht="18" customHeight="1">
      <c r="A15" s="68" t="s">
        <v>18</v>
      </c>
      <c r="B15" s="69">
        <v>67</v>
      </c>
      <c r="C15" s="69">
        <v>38</v>
      </c>
      <c r="D15" s="70">
        <f t="shared" si="0"/>
        <v>105</v>
      </c>
      <c r="E15" s="57"/>
    </row>
    <row r="16" spans="1:254" ht="18" customHeight="1">
      <c r="A16" s="68" t="s">
        <v>17</v>
      </c>
      <c r="B16" s="69">
        <v>1998</v>
      </c>
      <c r="C16" s="69">
        <v>157</v>
      </c>
      <c r="D16" s="70">
        <f t="shared" si="0"/>
        <v>2155</v>
      </c>
      <c r="E16" s="57"/>
    </row>
    <row r="17" spans="1:254" ht="18" customHeight="1">
      <c r="A17" s="68" t="s">
        <v>19</v>
      </c>
      <c r="B17" s="69">
        <v>5</v>
      </c>
      <c r="C17" s="69">
        <v>5</v>
      </c>
      <c r="D17" s="70">
        <f t="shared" si="0"/>
        <v>10</v>
      </c>
      <c r="E17" s="57"/>
    </row>
    <row r="18" spans="1:254" ht="18" customHeight="1">
      <c r="A18" s="68" t="s">
        <v>20</v>
      </c>
      <c r="B18" s="69">
        <v>631</v>
      </c>
      <c r="C18" s="69">
        <v>764</v>
      </c>
      <c r="D18" s="70">
        <f t="shared" si="0"/>
        <v>1395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5</v>
      </c>
      <c r="C20" s="72">
        <v>9</v>
      </c>
      <c r="D20" s="70">
        <f>B20+C20</f>
        <v>14</v>
      </c>
      <c r="E20" s="57"/>
    </row>
    <row r="21" spans="1:254" ht="18" customHeight="1">
      <c r="A21" s="68" t="s">
        <v>22</v>
      </c>
      <c r="B21" s="69">
        <v>3056</v>
      </c>
      <c r="C21" s="69">
        <v>250</v>
      </c>
      <c r="D21" s="70">
        <f>B21+C21</f>
        <v>3306</v>
      </c>
      <c r="E21" s="57"/>
    </row>
    <row r="22" spans="1:254" ht="18" customHeight="1" thickBot="1">
      <c r="A22" s="102" t="s">
        <v>81</v>
      </c>
      <c r="B22" s="86">
        <v>12838</v>
      </c>
      <c r="C22" s="86">
        <v>3599</v>
      </c>
      <c r="D22" s="103">
        <f>B22+C22</f>
        <v>16437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21440</v>
      </c>
      <c r="C24" s="78">
        <f>SUM(C25:C32)</f>
        <v>66303</v>
      </c>
      <c r="D24" s="79">
        <f t="shared" ref="D24:D29" si="1">B24+C24</f>
        <v>87743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79</v>
      </c>
      <c r="C25" s="69">
        <v>16</v>
      </c>
      <c r="D25" s="70">
        <f t="shared" si="1"/>
        <v>95</v>
      </c>
      <c r="E25" s="57"/>
    </row>
    <row r="26" spans="1:254" ht="18" customHeight="1">
      <c r="A26" s="68" t="s">
        <v>121</v>
      </c>
      <c r="B26" s="69">
        <v>673</v>
      </c>
      <c r="C26" s="69">
        <v>608</v>
      </c>
      <c r="D26" s="70">
        <f t="shared" si="1"/>
        <v>1281</v>
      </c>
      <c r="E26" s="57"/>
    </row>
    <row r="27" spans="1:254" ht="18" customHeight="1">
      <c r="A27" s="68" t="s">
        <v>78</v>
      </c>
      <c r="B27" s="69">
        <v>517</v>
      </c>
      <c r="C27" s="69">
        <v>542</v>
      </c>
      <c r="D27" s="70">
        <f t="shared" si="1"/>
        <v>1059</v>
      </c>
      <c r="E27" s="57"/>
    </row>
    <row r="28" spans="1:254" ht="18" customHeight="1">
      <c r="A28" s="68" t="s">
        <v>74</v>
      </c>
      <c r="B28" s="69">
        <v>4618</v>
      </c>
      <c r="C28" s="69">
        <v>23601</v>
      </c>
      <c r="D28" s="70">
        <f t="shared" si="1"/>
        <v>28219</v>
      </c>
      <c r="E28" s="57"/>
    </row>
    <row r="29" spans="1:254" ht="18" customHeight="1">
      <c r="A29" s="68" t="s">
        <v>20</v>
      </c>
      <c r="B29" s="69">
        <v>360</v>
      </c>
      <c r="C29" s="69">
        <v>458</v>
      </c>
      <c r="D29" s="70">
        <f t="shared" si="1"/>
        <v>818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6312</v>
      </c>
      <c r="C31" s="72">
        <v>24028</v>
      </c>
      <c r="D31" s="70">
        <f>B31+C31</f>
        <v>30340</v>
      </c>
      <c r="E31" s="57"/>
    </row>
    <row r="32" spans="1:254" ht="18" customHeight="1" thickBot="1">
      <c r="A32" s="102" t="s">
        <v>88</v>
      </c>
      <c r="B32" s="86">
        <v>8881</v>
      </c>
      <c r="C32" s="86">
        <v>17050</v>
      </c>
      <c r="D32" s="70">
        <f>B32+C32</f>
        <v>25931</v>
      </c>
      <c r="E32" s="57"/>
    </row>
    <row r="33" spans="1:254" ht="24" customHeight="1" thickTop="1" thickBot="1">
      <c r="A33" s="80" t="s">
        <v>29</v>
      </c>
      <c r="B33" s="62">
        <v>3306</v>
      </c>
      <c r="C33" s="82">
        <v>2894</v>
      </c>
      <c r="D33" s="88">
        <f>B33+C33</f>
        <v>6200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6106</v>
      </c>
      <c r="C35" s="78">
        <v>3117</v>
      </c>
      <c r="D35" s="81">
        <f>B35+C35</f>
        <v>9223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SUM(B37:B39)</f>
        <v>15559</v>
      </c>
      <c r="C36" s="88">
        <f>SUM(C37:C39)</f>
        <v>26936</v>
      </c>
      <c r="D36" s="79">
        <f>B36+C36</f>
        <v>42495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6060</v>
      </c>
      <c r="C37" s="69">
        <v>1997</v>
      </c>
      <c r="D37" s="70">
        <f>B37+C37</f>
        <v>8057</v>
      </c>
      <c r="E37" s="57"/>
    </row>
    <row r="38" spans="1:254" ht="18" customHeight="1">
      <c r="A38" s="68" t="s">
        <v>34</v>
      </c>
      <c r="B38" s="69">
        <v>3873</v>
      </c>
      <c r="C38" s="69">
        <v>824</v>
      </c>
      <c r="D38" s="70">
        <f>B38+C38</f>
        <v>4697</v>
      </c>
      <c r="E38" s="57"/>
    </row>
    <row r="39" spans="1:254" ht="18" customHeight="1" thickBot="1">
      <c r="A39" s="102" t="s">
        <v>24</v>
      </c>
      <c r="B39" s="86">
        <v>5626</v>
      </c>
      <c r="C39" s="86">
        <v>24115</v>
      </c>
      <c r="D39" s="103">
        <f>B39+C39</f>
        <v>29741</v>
      </c>
      <c r="E39" s="57"/>
    </row>
    <row r="40" spans="1:254" ht="16.5" thickTop="1">
      <c r="A40" s="57"/>
      <c r="B40" s="57"/>
      <c r="C40" s="57"/>
      <c r="D40" s="57"/>
      <c r="E40" s="57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49"/>
  <sheetViews>
    <sheetView zoomScale="75" zoomScaleNormal="75" zoomScaleSheetLayoutView="75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179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83375</v>
      </c>
      <c r="C7" s="62">
        <f>SUM(C8+C24+C33+C35+C36)</f>
        <v>116142</v>
      </c>
      <c r="D7" s="62">
        <f>SUM(D8+D24+D33+D35+D36)</f>
        <v>199517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34550</v>
      </c>
      <c r="C8" s="66">
        <f>SUM(C9:C22)</f>
        <v>15724</v>
      </c>
      <c r="D8" s="67">
        <f t="shared" ref="D8:D18" si="0">B8+C8</f>
        <v>50274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2920</v>
      </c>
      <c r="C9" s="69">
        <v>1298</v>
      </c>
      <c r="D9" s="70">
        <f t="shared" si="0"/>
        <v>4218</v>
      </c>
      <c r="E9" s="57"/>
    </row>
    <row r="10" spans="1:254" ht="18" customHeight="1">
      <c r="A10" s="68" t="s">
        <v>121</v>
      </c>
      <c r="B10" s="69">
        <v>1576</v>
      </c>
      <c r="C10" s="69">
        <v>1355</v>
      </c>
      <c r="D10" s="70">
        <f t="shared" si="0"/>
        <v>2931</v>
      </c>
      <c r="E10" s="57"/>
    </row>
    <row r="11" spans="1:254" ht="18" customHeight="1">
      <c r="A11" s="68" t="s">
        <v>78</v>
      </c>
      <c r="B11" s="69">
        <v>304</v>
      </c>
      <c r="C11" s="69">
        <v>381</v>
      </c>
      <c r="D11" s="70">
        <f t="shared" si="0"/>
        <v>685</v>
      </c>
      <c r="E11" s="57"/>
    </row>
    <row r="12" spans="1:254" ht="18" customHeight="1">
      <c r="A12" s="68" t="s">
        <v>115</v>
      </c>
      <c r="B12" s="69">
        <v>7185</v>
      </c>
      <c r="C12" s="69">
        <v>2447</v>
      </c>
      <c r="D12" s="70">
        <f t="shared" si="0"/>
        <v>9632</v>
      </c>
      <c r="E12" s="57"/>
    </row>
    <row r="13" spans="1:254" ht="18" customHeight="1">
      <c r="A13" s="68" t="s">
        <v>122</v>
      </c>
      <c r="B13" s="69">
        <v>767</v>
      </c>
      <c r="C13" s="69">
        <v>643</v>
      </c>
      <c r="D13" s="70">
        <f t="shared" si="0"/>
        <v>1410</v>
      </c>
      <c r="E13" s="57"/>
    </row>
    <row r="14" spans="1:254" ht="18" customHeight="1">
      <c r="A14" s="68" t="s">
        <v>123</v>
      </c>
      <c r="B14" s="69">
        <v>3053</v>
      </c>
      <c r="C14" s="69">
        <v>4930</v>
      </c>
      <c r="D14" s="70">
        <f t="shared" si="0"/>
        <v>7983</v>
      </c>
      <c r="E14" s="57"/>
    </row>
    <row r="15" spans="1:254" ht="18" customHeight="1">
      <c r="A15" s="68" t="s">
        <v>18</v>
      </c>
      <c r="B15" s="69">
        <v>69</v>
      </c>
      <c r="C15" s="69">
        <v>35</v>
      </c>
      <c r="D15" s="70">
        <f t="shared" si="0"/>
        <v>104</v>
      </c>
      <c r="E15" s="57"/>
    </row>
    <row r="16" spans="1:254" ht="18" customHeight="1">
      <c r="A16" s="68" t="s">
        <v>17</v>
      </c>
      <c r="B16" s="69">
        <v>1972</v>
      </c>
      <c r="C16" s="69">
        <v>145</v>
      </c>
      <c r="D16" s="70">
        <f t="shared" si="0"/>
        <v>2117</v>
      </c>
      <c r="E16" s="57"/>
    </row>
    <row r="17" spans="1:254" ht="18" customHeight="1">
      <c r="A17" s="68" t="s">
        <v>19</v>
      </c>
      <c r="B17" s="69">
        <v>5</v>
      </c>
      <c r="C17" s="69">
        <v>5</v>
      </c>
      <c r="D17" s="70">
        <f t="shared" si="0"/>
        <v>10</v>
      </c>
      <c r="E17" s="57"/>
    </row>
    <row r="18" spans="1:254" ht="18" customHeight="1">
      <c r="A18" s="68" t="s">
        <v>20</v>
      </c>
      <c r="B18" s="69">
        <v>604</v>
      </c>
      <c r="C18" s="69">
        <v>744</v>
      </c>
      <c r="D18" s="70">
        <f t="shared" si="0"/>
        <v>1348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5</v>
      </c>
      <c r="C20" s="72">
        <v>10</v>
      </c>
      <c r="D20" s="70">
        <f>B20+C20</f>
        <v>15</v>
      </c>
      <c r="E20" s="57"/>
    </row>
    <row r="21" spans="1:254" ht="18" customHeight="1">
      <c r="A21" s="68" t="s">
        <v>22</v>
      </c>
      <c r="B21" s="69">
        <v>3054</v>
      </c>
      <c r="C21" s="69">
        <v>250</v>
      </c>
      <c r="D21" s="70">
        <f>B21+C21</f>
        <v>3304</v>
      </c>
      <c r="E21" s="57"/>
    </row>
    <row r="22" spans="1:254" ht="18" customHeight="1" thickBot="1">
      <c r="A22" s="102" t="s">
        <v>81</v>
      </c>
      <c r="B22" s="86">
        <v>13036</v>
      </c>
      <c r="C22" s="86">
        <v>3481</v>
      </c>
      <c r="D22" s="103">
        <f>B22+C22</f>
        <v>16517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26649</v>
      </c>
      <c r="C24" s="78">
        <f>SUM(C25:C32)</f>
        <v>90633</v>
      </c>
      <c r="D24" s="79">
        <f t="shared" ref="D24:D29" si="1">B24+C24</f>
        <v>117282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77</v>
      </c>
      <c r="C25" s="69">
        <v>17</v>
      </c>
      <c r="D25" s="70">
        <f t="shared" si="1"/>
        <v>94</v>
      </c>
      <c r="E25" s="57"/>
    </row>
    <row r="26" spans="1:254" ht="18" customHeight="1">
      <c r="A26" s="68" t="s">
        <v>121</v>
      </c>
      <c r="B26" s="69">
        <v>694</v>
      </c>
      <c r="C26" s="69">
        <v>567</v>
      </c>
      <c r="D26" s="70">
        <f t="shared" si="1"/>
        <v>1261</v>
      </c>
      <c r="E26" s="57"/>
    </row>
    <row r="27" spans="1:254" ht="18" customHeight="1">
      <c r="A27" s="68" t="s">
        <v>78</v>
      </c>
      <c r="B27" s="69">
        <v>532</v>
      </c>
      <c r="C27" s="69">
        <v>561</v>
      </c>
      <c r="D27" s="70">
        <f t="shared" si="1"/>
        <v>1093</v>
      </c>
      <c r="E27" s="57"/>
    </row>
    <row r="28" spans="1:254" ht="18" customHeight="1">
      <c r="A28" s="68" t="s">
        <v>74</v>
      </c>
      <c r="B28" s="69">
        <v>10141</v>
      </c>
      <c r="C28" s="69">
        <v>48896</v>
      </c>
      <c r="D28" s="70">
        <f t="shared" si="1"/>
        <v>59037</v>
      </c>
      <c r="E28" s="57"/>
    </row>
    <row r="29" spans="1:254" ht="18" customHeight="1">
      <c r="A29" s="68" t="s">
        <v>20</v>
      </c>
      <c r="B29" s="69">
        <v>371</v>
      </c>
      <c r="C29" s="69">
        <v>455</v>
      </c>
      <c r="D29" s="70">
        <f t="shared" si="1"/>
        <v>826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5980</v>
      </c>
      <c r="C31" s="72">
        <v>23232</v>
      </c>
      <c r="D31" s="70">
        <f>B31+C31</f>
        <v>29212</v>
      </c>
      <c r="E31" s="57"/>
    </row>
    <row r="32" spans="1:254" ht="18" customHeight="1" thickBot="1">
      <c r="A32" s="102" t="s">
        <v>88</v>
      </c>
      <c r="B32" s="86">
        <v>8854</v>
      </c>
      <c r="C32" s="86">
        <v>16905</v>
      </c>
      <c r="D32" s="70">
        <f>B32+C32</f>
        <v>25759</v>
      </c>
      <c r="E32" s="57"/>
    </row>
    <row r="33" spans="1:254" ht="24" customHeight="1" thickTop="1" thickBot="1">
      <c r="A33" s="80" t="s">
        <v>29</v>
      </c>
      <c r="B33" s="62">
        <v>3219</v>
      </c>
      <c r="C33" s="82">
        <v>3014</v>
      </c>
      <c r="D33" s="88">
        <f>B33+C33</f>
        <v>6233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5906</v>
      </c>
      <c r="C35" s="78">
        <v>2928</v>
      </c>
      <c r="D35" s="81">
        <f>B35+C35</f>
        <v>8834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SUM(B37:B38)</f>
        <v>13051</v>
      </c>
      <c r="C36" s="88">
        <f>SUM(C37:C38)</f>
        <v>3843</v>
      </c>
      <c r="D36" s="79">
        <f>B36+C36</f>
        <v>16894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9389</v>
      </c>
      <c r="C37" s="69">
        <v>2977</v>
      </c>
      <c r="D37" s="70">
        <f>B37+C37</f>
        <v>12366</v>
      </c>
      <c r="E37" s="57"/>
    </row>
    <row r="38" spans="1:254" ht="18" customHeight="1" thickBot="1">
      <c r="A38" s="102" t="s">
        <v>34</v>
      </c>
      <c r="B38" s="86">
        <v>3662</v>
      </c>
      <c r="C38" s="86">
        <v>866</v>
      </c>
      <c r="D38" s="92">
        <f>B38+C38</f>
        <v>4528</v>
      </c>
      <c r="E38" s="57"/>
    </row>
    <row r="39" spans="1:254" ht="16.5" thickTop="1">
      <c r="A39" s="57"/>
      <c r="B39" s="57"/>
      <c r="C39" s="57"/>
      <c r="D39" s="57"/>
      <c r="E39" s="57"/>
    </row>
    <row r="40" spans="1:254" ht="15.75">
      <c r="A40" s="57"/>
      <c r="B40" s="57"/>
      <c r="C40" s="57"/>
      <c r="D40" s="57"/>
      <c r="E40" s="57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zoomScale="75" zoomScaleNormal="75" zoomScaleSheetLayoutView="75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180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80336</v>
      </c>
      <c r="C7" s="62">
        <f>SUM(C8+C24+C33+C35+C36)</f>
        <v>114857</v>
      </c>
      <c r="D7" s="62">
        <f>SUM(D8+D24+D33+D35+D36)</f>
        <v>195193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33960</v>
      </c>
      <c r="C8" s="66">
        <f>SUM(C9:C22)</f>
        <v>15646</v>
      </c>
      <c r="D8" s="67">
        <f t="shared" ref="D8:D18" si="0">B8+C8</f>
        <v>49606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2821</v>
      </c>
      <c r="C9" s="69">
        <v>1229</v>
      </c>
      <c r="D9" s="70">
        <f t="shared" si="0"/>
        <v>4050</v>
      </c>
      <c r="E9" s="57"/>
    </row>
    <row r="10" spans="1:254" ht="18" customHeight="1">
      <c r="A10" s="68" t="s">
        <v>121</v>
      </c>
      <c r="B10" s="69">
        <v>1504</v>
      </c>
      <c r="C10" s="69">
        <v>1207</v>
      </c>
      <c r="D10" s="70">
        <f t="shared" si="0"/>
        <v>2711</v>
      </c>
      <c r="E10" s="57"/>
    </row>
    <row r="11" spans="1:254" ht="18" customHeight="1">
      <c r="A11" s="68" t="s">
        <v>78</v>
      </c>
      <c r="B11" s="69">
        <v>287</v>
      </c>
      <c r="C11" s="69">
        <v>365</v>
      </c>
      <c r="D11" s="70">
        <f t="shared" si="0"/>
        <v>652</v>
      </c>
      <c r="E11" s="57"/>
    </row>
    <row r="12" spans="1:254" ht="18" customHeight="1">
      <c r="A12" s="68" t="s">
        <v>115</v>
      </c>
      <c r="B12" s="69">
        <v>6906</v>
      </c>
      <c r="C12" s="69">
        <v>2366</v>
      </c>
      <c r="D12" s="70">
        <f t="shared" si="0"/>
        <v>9272</v>
      </c>
      <c r="E12" s="57"/>
    </row>
    <row r="13" spans="1:254" ht="18" customHeight="1">
      <c r="A13" s="68" t="s">
        <v>122</v>
      </c>
      <c r="B13" s="69">
        <v>729</v>
      </c>
      <c r="C13" s="69">
        <v>642</v>
      </c>
      <c r="D13" s="70">
        <f t="shared" si="0"/>
        <v>1371</v>
      </c>
      <c r="E13" s="57"/>
    </row>
    <row r="14" spans="1:254" ht="18" customHeight="1">
      <c r="A14" s="68" t="s">
        <v>123</v>
      </c>
      <c r="B14" s="69">
        <v>3110</v>
      </c>
      <c r="C14" s="69">
        <v>5026</v>
      </c>
      <c r="D14" s="70">
        <f t="shared" si="0"/>
        <v>8136</v>
      </c>
      <c r="E14" s="57"/>
    </row>
    <row r="15" spans="1:254" ht="18" customHeight="1">
      <c r="A15" s="68" t="s">
        <v>18</v>
      </c>
      <c r="B15" s="69">
        <v>63</v>
      </c>
      <c r="C15" s="69">
        <v>37</v>
      </c>
      <c r="D15" s="70">
        <f t="shared" si="0"/>
        <v>100</v>
      </c>
      <c r="E15" s="57"/>
    </row>
    <row r="16" spans="1:254" ht="18" customHeight="1">
      <c r="A16" s="68" t="s">
        <v>17</v>
      </c>
      <c r="B16" s="69">
        <v>1986</v>
      </c>
      <c r="C16" s="69">
        <v>153</v>
      </c>
      <c r="D16" s="70">
        <f t="shared" si="0"/>
        <v>2139</v>
      </c>
      <c r="E16" s="57"/>
    </row>
    <row r="17" spans="1:254" ht="18" customHeight="1">
      <c r="A17" s="68" t="s">
        <v>19</v>
      </c>
      <c r="B17" s="69">
        <v>5</v>
      </c>
      <c r="C17" s="69">
        <v>4</v>
      </c>
      <c r="D17" s="70">
        <f t="shared" si="0"/>
        <v>9</v>
      </c>
      <c r="E17" s="57"/>
    </row>
    <row r="18" spans="1:254" ht="18" customHeight="1">
      <c r="A18" s="68" t="s">
        <v>20</v>
      </c>
      <c r="B18" s="69">
        <v>623</v>
      </c>
      <c r="C18" s="69">
        <v>758</v>
      </c>
      <c r="D18" s="70">
        <f t="shared" si="0"/>
        <v>1381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6</v>
      </c>
      <c r="C20" s="72">
        <v>8</v>
      </c>
      <c r="D20" s="70">
        <f>B20+C20</f>
        <v>14</v>
      </c>
      <c r="E20" s="57"/>
    </row>
    <row r="21" spans="1:254" ht="18" customHeight="1">
      <c r="A21" s="68" t="s">
        <v>22</v>
      </c>
      <c r="B21" s="69">
        <v>3054</v>
      </c>
      <c r="C21" s="69">
        <v>227</v>
      </c>
      <c r="D21" s="70">
        <f>B21+C21</f>
        <v>3281</v>
      </c>
      <c r="E21" s="57"/>
    </row>
    <row r="22" spans="1:254" ht="18" customHeight="1" thickBot="1">
      <c r="A22" s="102" t="s">
        <v>81</v>
      </c>
      <c r="B22" s="86">
        <v>12866</v>
      </c>
      <c r="C22" s="86">
        <v>3624</v>
      </c>
      <c r="D22" s="103">
        <f>B22+C22</f>
        <v>16490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21536</v>
      </c>
      <c r="C24" s="78">
        <f>SUM(C25:C32)</f>
        <v>66361</v>
      </c>
      <c r="D24" s="79">
        <f t="shared" ref="D24:D29" si="1">B24+C24</f>
        <v>87897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79</v>
      </c>
      <c r="C25" s="69">
        <v>16</v>
      </c>
      <c r="D25" s="70">
        <f t="shared" si="1"/>
        <v>95</v>
      </c>
      <c r="E25" s="57"/>
    </row>
    <row r="26" spans="1:254" ht="18" customHeight="1">
      <c r="A26" s="68" t="s">
        <v>121</v>
      </c>
      <c r="B26" s="69">
        <v>677</v>
      </c>
      <c r="C26" s="69">
        <v>611</v>
      </c>
      <c r="D26" s="70">
        <f t="shared" si="1"/>
        <v>1288</v>
      </c>
      <c r="E26" s="57"/>
    </row>
    <row r="27" spans="1:254" ht="18" customHeight="1">
      <c r="A27" s="68" t="s">
        <v>78</v>
      </c>
      <c r="B27" s="69">
        <v>521</v>
      </c>
      <c r="C27" s="69">
        <v>554</v>
      </c>
      <c r="D27" s="70">
        <f t="shared" si="1"/>
        <v>1075</v>
      </c>
      <c r="E27" s="57"/>
    </row>
    <row r="28" spans="1:254" ht="18" customHeight="1">
      <c r="A28" s="68" t="s">
        <v>74</v>
      </c>
      <c r="B28" s="69">
        <v>4629</v>
      </c>
      <c r="C28" s="69">
        <v>23538</v>
      </c>
      <c r="D28" s="70">
        <f t="shared" si="1"/>
        <v>28167</v>
      </c>
      <c r="E28" s="57"/>
    </row>
    <row r="29" spans="1:254" ht="18" customHeight="1">
      <c r="A29" s="68" t="s">
        <v>20</v>
      </c>
      <c r="B29" s="69">
        <v>382</v>
      </c>
      <c r="C29" s="69">
        <v>465</v>
      </c>
      <c r="D29" s="70">
        <f t="shared" si="1"/>
        <v>847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6373</v>
      </c>
      <c r="C31" s="72">
        <v>23748</v>
      </c>
      <c r="D31" s="70">
        <f>B31+C31</f>
        <v>30121</v>
      </c>
      <c r="E31" s="57"/>
    </row>
    <row r="32" spans="1:254" ht="18" customHeight="1" thickBot="1">
      <c r="A32" s="102" t="s">
        <v>88</v>
      </c>
      <c r="B32" s="86">
        <v>8875</v>
      </c>
      <c r="C32" s="86">
        <v>17429</v>
      </c>
      <c r="D32" s="70">
        <f>B32+C32</f>
        <v>26304</v>
      </c>
      <c r="E32" s="57"/>
    </row>
    <row r="33" spans="1:254" ht="24" customHeight="1" thickTop="1" thickBot="1">
      <c r="A33" s="80" t="s">
        <v>29</v>
      </c>
      <c r="B33" s="62">
        <v>3339</v>
      </c>
      <c r="C33" s="82">
        <v>2913</v>
      </c>
      <c r="D33" s="88">
        <f>B33+C33</f>
        <v>6252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5957</v>
      </c>
      <c r="C35" s="78">
        <v>3092</v>
      </c>
      <c r="D35" s="81">
        <f>B35+C35</f>
        <v>9049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SUM(B37:B39)</f>
        <v>15544</v>
      </c>
      <c r="C36" s="88">
        <f>SUM(C37:C39)</f>
        <v>26845</v>
      </c>
      <c r="D36" s="79">
        <f>B36+C36</f>
        <v>42389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6073</v>
      </c>
      <c r="C37" s="69">
        <v>2006</v>
      </c>
      <c r="D37" s="70">
        <f>B37+C37</f>
        <v>8079</v>
      </c>
      <c r="E37" s="57"/>
    </row>
    <row r="38" spans="1:254" ht="18" customHeight="1">
      <c r="A38" s="68" t="s">
        <v>34</v>
      </c>
      <c r="B38" s="69">
        <v>3840</v>
      </c>
      <c r="C38" s="69">
        <v>833</v>
      </c>
      <c r="D38" s="70">
        <f>B38+C38</f>
        <v>4673</v>
      </c>
      <c r="E38" s="57"/>
    </row>
    <row r="39" spans="1:254" ht="18" customHeight="1" thickBot="1">
      <c r="A39" s="102" t="s">
        <v>24</v>
      </c>
      <c r="B39" s="86">
        <v>5631</v>
      </c>
      <c r="C39" s="86">
        <v>24006</v>
      </c>
      <c r="D39" s="103">
        <f>B39+C39</f>
        <v>29637</v>
      </c>
      <c r="E39" s="57"/>
    </row>
    <row r="40" spans="1:254" ht="16.5" thickTop="1">
      <c r="A40" s="57"/>
      <c r="B40" s="57"/>
      <c r="C40" s="57"/>
      <c r="D40" s="57"/>
      <c r="E40" s="57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2"/>
  <sheetViews>
    <sheetView view="pageBreakPreview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97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SUM(B8+B26+B33+B34+B39)</f>
        <v>97812</v>
      </c>
      <c r="C7" s="62">
        <f>SUM(C8+C26+C33+C34+C39)</f>
        <v>103931</v>
      </c>
      <c r="D7" s="62">
        <f>SUM(D8+D26+D33+D34+D39)</f>
        <v>201743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SUM(B9:B24)</f>
        <v>36156</v>
      </c>
      <c r="C8" s="66">
        <f>SUM(C9:C24)</f>
        <v>12661</v>
      </c>
      <c r="D8" s="67">
        <f t="shared" ref="D8:D21" si="0">B8+C8</f>
        <v>48817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73</v>
      </c>
      <c r="B9" s="69">
        <v>2607</v>
      </c>
      <c r="C9" s="69">
        <v>832</v>
      </c>
      <c r="D9" s="70">
        <f t="shared" si="0"/>
        <v>3439</v>
      </c>
      <c r="E9" s="57"/>
    </row>
    <row r="10" spans="1:254" ht="18" customHeight="1">
      <c r="A10" s="68" t="s">
        <v>74</v>
      </c>
      <c r="B10" s="69">
        <v>2383</v>
      </c>
      <c r="C10" s="69">
        <v>3234</v>
      </c>
      <c r="D10" s="70">
        <f t="shared" si="0"/>
        <v>5617</v>
      </c>
      <c r="E10" s="57"/>
    </row>
    <row r="11" spans="1:254" ht="18" customHeight="1">
      <c r="A11" s="68" t="s">
        <v>75</v>
      </c>
      <c r="B11" s="69">
        <v>5373</v>
      </c>
      <c r="C11" s="69">
        <v>1404</v>
      </c>
      <c r="D11" s="70">
        <f t="shared" si="0"/>
        <v>6777</v>
      </c>
      <c r="E11" s="57"/>
    </row>
    <row r="12" spans="1:254" ht="18" customHeight="1">
      <c r="A12" s="68" t="s">
        <v>76</v>
      </c>
      <c r="B12" s="69">
        <v>1608</v>
      </c>
      <c r="C12" s="69">
        <v>1175</v>
      </c>
      <c r="D12" s="70">
        <f t="shared" si="0"/>
        <v>2783</v>
      </c>
      <c r="E12" s="57"/>
    </row>
    <row r="13" spans="1:254" ht="18" customHeight="1">
      <c r="A13" s="68" t="s">
        <v>77</v>
      </c>
      <c r="B13" s="69">
        <v>444</v>
      </c>
      <c r="C13" s="69">
        <v>266</v>
      </c>
      <c r="D13" s="70">
        <f t="shared" si="0"/>
        <v>710</v>
      </c>
      <c r="E13" s="57"/>
    </row>
    <row r="14" spans="1:254" ht="18" customHeight="1">
      <c r="A14" s="68" t="s">
        <v>78</v>
      </c>
      <c r="B14" s="69">
        <v>279</v>
      </c>
      <c r="C14" s="69">
        <v>343</v>
      </c>
      <c r="D14" s="70">
        <f t="shared" si="0"/>
        <v>622</v>
      </c>
      <c r="E14" s="57"/>
    </row>
    <row r="15" spans="1:254" ht="18" customHeight="1">
      <c r="A15" s="68" t="s">
        <v>79</v>
      </c>
      <c r="B15" s="69">
        <v>8807</v>
      </c>
      <c r="C15" s="69">
        <v>1329</v>
      </c>
      <c r="D15" s="70">
        <f t="shared" si="0"/>
        <v>10136</v>
      </c>
      <c r="E15" s="57"/>
    </row>
    <row r="16" spans="1:254" ht="18" customHeight="1">
      <c r="A16" s="68" t="s">
        <v>80</v>
      </c>
      <c r="B16" s="69">
        <v>329</v>
      </c>
      <c r="C16" s="69">
        <v>430</v>
      </c>
      <c r="D16" s="70">
        <f t="shared" si="0"/>
        <v>759</v>
      </c>
      <c r="E16" s="57"/>
    </row>
    <row r="17" spans="1:254" ht="18" customHeight="1">
      <c r="A17" s="68" t="s">
        <v>81</v>
      </c>
      <c r="B17" s="69">
        <v>9978</v>
      </c>
      <c r="C17" s="69">
        <v>2614</v>
      </c>
      <c r="D17" s="70">
        <f t="shared" si="0"/>
        <v>12592</v>
      </c>
      <c r="E17" s="57"/>
    </row>
    <row r="18" spans="1:254" ht="18" customHeight="1">
      <c r="A18" s="68" t="s">
        <v>22</v>
      </c>
      <c r="B18" s="69">
        <v>2223</v>
      </c>
      <c r="C18" s="69">
        <v>100</v>
      </c>
      <c r="D18" s="70">
        <f t="shared" si="0"/>
        <v>2323</v>
      </c>
      <c r="E18" s="57"/>
    </row>
    <row r="19" spans="1:254" ht="18" customHeight="1">
      <c r="A19" s="68" t="s">
        <v>17</v>
      </c>
      <c r="B19" s="71">
        <v>1330</v>
      </c>
      <c r="C19" s="71">
        <v>117</v>
      </c>
      <c r="D19" s="69">
        <f t="shared" si="0"/>
        <v>1447</v>
      </c>
      <c r="E19" s="57"/>
    </row>
    <row r="20" spans="1:254" ht="18" customHeight="1">
      <c r="A20" s="68" t="s">
        <v>82</v>
      </c>
      <c r="B20" s="71">
        <v>13</v>
      </c>
      <c r="C20" s="71">
        <v>10</v>
      </c>
      <c r="D20" s="69">
        <f t="shared" si="0"/>
        <v>23</v>
      </c>
      <c r="E20" s="57"/>
    </row>
    <row r="21" spans="1:254" ht="18" customHeight="1">
      <c r="A21" s="68" t="s">
        <v>83</v>
      </c>
      <c r="B21" s="71">
        <v>45</v>
      </c>
      <c r="C21" s="71">
        <v>11</v>
      </c>
      <c r="D21" s="72">
        <f t="shared" si="0"/>
        <v>56</v>
      </c>
      <c r="E21" s="57"/>
    </row>
    <row r="22" spans="1:254" ht="18" customHeight="1">
      <c r="A22" s="68" t="s">
        <v>84</v>
      </c>
      <c r="B22" s="71"/>
      <c r="C22" s="71"/>
      <c r="D22" s="73"/>
      <c r="E22" s="57"/>
    </row>
    <row r="23" spans="1:254" ht="18" customHeight="1">
      <c r="A23" s="68" t="s">
        <v>85</v>
      </c>
      <c r="B23" s="72">
        <v>12</v>
      </c>
      <c r="C23" s="72">
        <v>11</v>
      </c>
      <c r="D23" s="70">
        <f>B23+C23</f>
        <v>23</v>
      </c>
      <c r="E23" s="57"/>
    </row>
    <row r="24" spans="1:254" ht="18" customHeight="1">
      <c r="A24" s="68" t="s">
        <v>20</v>
      </c>
      <c r="B24" s="69">
        <v>725</v>
      </c>
      <c r="C24" s="69">
        <v>785</v>
      </c>
      <c r="D24" s="70">
        <f>B24+C24</f>
        <v>1510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74" t="s">
        <v>86</v>
      </c>
      <c r="B25" s="75"/>
      <c r="C25" s="76"/>
      <c r="D25" s="73"/>
      <c r="E25" s="57"/>
    </row>
    <row r="26" spans="1:254" ht="18" customHeight="1">
      <c r="A26" s="64" t="s">
        <v>87</v>
      </c>
      <c r="B26" s="77">
        <f>SUM(B27:B32)</f>
        <v>13566</v>
      </c>
      <c r="C26" s="78">
        <f>SUM(C27:C32)</f>
        <v>48740</v>
      </c>
      <c r="D26" s="79">
        <f t="shared" ref="D26:D32" si="1">B26+C26</f>
        <v>62306</v>
      </c>
      <c r="E26" s="57"/>
    </row>
    <row r="27" spans="1:254" ht="18" customHeight="1">
      <c r="A27" s="68" t="s">
        <v>73</v>
      </c>
      <c r="B27" s="69">
        <v>2011</v>
      </c>
      <c r="C27" s="69">
        <v>175</v>
      </c>
      <c r="D27" s="70">
        <f t="shared" si="1"/>
        <v>2186</v>
      </c>
      <c r="E27" s="57"/>
    </row>
    <row r="28" spans="1:254" ht="18" customHeight="1">
      <c r="A28" s="68" t="s">
        <v>74</v>
      </c>
      <c r="B28" s="69">
        <v>9592</v>
      </c>
      <c r="C28" s="69">
        <v>47174</v>
      </c>
      <c r="D28" s="70">
        <f t="shared" si="1"/>
        <v>56766</v>
      </c>
      <c r="E28" s="57"/>
    </row>
    <row r="29" spans="1:254" ht="18" customHeight="1">
      <c r="A29" s="68" t="s">
        <v>75</v>
      </c>
      <c r="B29" s="69">
        <v>87</v>
      </c>
      <c r="C29" s="69">
        <v>25</v>
      </c>
      <c r="D29" s="70">
        <f t="shared" si="1"/>
        <v>112</v>
      </c>
      <c r="E29" s="57"/>
    </row>
    <row r="30" spans="1:254" ht="18" customHeight="1">
      <c r="A30" s="68" t="s">
        <v>77</v>
      </c>
      <c r="B30" s="69">
        <v>81</v>
      </c>
      <c r="C30" s="69">
        <v>61</v>
      </c>
      <c r="D30" s="70">
        <f t="shared" si="1"/>
        <v>142</v>
      </c>
      <c r="E30" s="57"/>
    </row>
    <row r="31" spans="1:254" ht="18" customHeight="1">
      <c r="A31" s="68" t="s">
        <v>78</v>
      </c>
      <c r="B31" s="69">
        <v>1538</v>
      </c>
      <c r="C31" s="69">
        <v>1073</v>
      </c>
      <c r="D31" s="70">
        <f t="shared" si="1"/>
        <v>2611</v>
      </c>
      <c r="E31" s="57"/>
    </row>
    <row r="32" spans="1:254" ht="18" customHeight="1">
      <c r="A32" s="68" t="s">
        <v>20</v>
      </c>
      <c r="B32" s="69">
        <v>257</v>
      </c>
      <c r="C32" s="69">
        <v>232</v>
      </c>
      <c r="D32" s="69">
        <f t="shared" si="1"/>
        <v>489</v>
      </c>
      <c r="E32" s="57"/>
    </row>
    <row r="33" spans="1:254" ht="18" customHeight="1" thickBot="1">
      <c r="A33" s="80" t="s">
        <v>29</v>
      </c>
      <c r="B33" s="81">
        <v>4015</v>
      </c>
      <c r="C33" s="82">
        <v>2683</v>
      </c>
      <c r="D33" s="81">
        <f>B33+C33</f>
        <v>6698</v>
      </c>
      <c r="E33" s="57"/>
    </row>
    <row r="34" spans="1:254" ht="24" customHeight="1" thickTop="1">
      <c r="A34" s="83" t="s">
        <v>30</v>
      </c>
      <c r="B34" s="65">
        <f>SUM(B35:B38)</f>
        <v>22248</v>
      </c>
      <c r="C34" s="78">
        <f>SUM(C35:C38)</f>
        <v>35137</v>
      </c>
      <c r="D34" s="65">
        <f>SUM(D35:D38)</f>
        <v>57385</v>
      </c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>
      <c r="A35" s="68" t="s">
        <v>88</v>
      </c>
      <c r="B35" s="69">
        <v>9274</v>
      </c>
      <c r="C35" s="69">
        <v>13898</v>
      </c>
      <c r="D35" s="70">
        <f>B35+C35</f>
        <v>23172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18" customHeight="1">
      <c r="A36" s="84" t="s">
        <v>89</v>
      </c>
      <c r="B36" s="76"/>
      <c r="C36" s="76"/>
      <c r="D36" s="85"/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24" customHeight="1">
      <c r="A37" s="68" t="s">
        <v>90</v>
      </c>
      <c r="B37" s="72">
        <v>5631</v>
      </c>
      <c r="C37" s="72">
        <v>19752</v>
      </c>
      <c r="D37" s="70">
        <f>B37+C37</f>
        <v>25383</v>
      </c>
      <c r="E37" s="54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</row>
    <row r="38" spans="1:254" ht="18" customHeight="1" thickBot="1">
      <c r="A38" s="68" t="s">
        <v>91</v>
      </c>
      <c r="B38" s="72">
        <v>7343</v>
      </c>
      <c r="C38" s="76">
        <v>1487</v>
      </c>
      <c r="D38" s="86">
        <f>B38+C38</f>
        <v>8830</v>
      </c>
      <c r="E38" s="57"/>
    </row>
    <row r="39" spans="1:254" ht="18" customHeight="1" thickTop="1">
      <c r="A39" s="87" t="s">
        <v>32</v>
      </c>
      <c r="B39" s="65">
        <f>SUM(B40:B41)</f>
        <v>21827</v>
      </c>
      <c r="C39" s="88">
        <f>SUM(C40:C41)</f>
        <v>4710</v>
      </c>
      <c r="D39" s="79">
        <f>B39+C39</f>
        <v>26537</v>
      </c>
      <c r="E39" s="57"/>
    </row>
    <row r="40" spans="1:254" ht="18" customHeight="1">
      <c r="A40" s="68" t="s">
        <v>33</v>
      </c>
      <c r="B40" s="69">
        <v>13899</v>
      </c>
      <c r="C40" s="69">
        <v>2785</v>
      </c>
      <c r="D40" s="70">
        <f>B40+C40</f>
        <v>16684</v>
      </c>
      <c r="E40" s="57"/>
    </row>
    <row r="41" spans="1:254" ht="15.75">
      <c r="A41" s="89" t="s">
        <v>34</v>
      </c>
      <c r="B41" s="69">
        <v>7928</v>
      </c>
      <c r="C41" s="69">
        <v>1925</v>
      </c>
      <c r="D41" s="70">
        <f>B41+C41</f>
        <v>9853</v>
      </c>
      <c r="E41" s="57"/>
    </row>
    <row r="42" spans="1:254" s="50" customFormat="1" ht="15.75">
      <c r="A42" s="56"/>
      <c r="B42" s="56"/>
      <c r="C42" s="56"/>
      <c r="D42" s="90"/>
      <c r="E42" s="56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  <row r="52" spans="1:5" ht="15.75">
      <c r="A52" s="57"/>
      <c r="B52" s="57"/>
      <c r="C52" s="57"/>
      <c r="D52" s="57"/>
      <c r="E52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zoomScale="75" zoomScaleNormal="75" zoomScaleSheetLayoutView="75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181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79949</v>
      </c>
      <c r="C7" s="62">
        <f>SUM(C8+C24+C33+C35+C36)</f>
        <v>114833</v>
      </c>
      <c r="D7" s="62">
        <f>SUM(D8+D24+D33+D35+D36)</f>
        <v>194782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33539</v>
      </c>
      <c r="C8" s="66">
        <f>SUM(C9:C22)</f>
        <v>15541</v>
      </c>
      <c r="D8" s="67">
        <f t="shared" ref="D8:D18" si="0">B8+C8</f>
        <v>49080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2775</v>
      </c>
      <c r="C9" s="69">
        <v>1234</v>
      </c>
      <c r="D9" s="70">
        <f t="shared" si="0"/>
        <v>4009</v>
      </c>
      <c r="E9" s="57"/>
    </row>
    <row r="10" spans="1:254" ht="18" customHeight="1">
      <c r="A10" s="68" t="s">
        <v>121</v>
      </c>
      <c r="B10" s="69">
        <v>1408</v>
      </c>
      <c r="C10" s="69">
        <v>1177</v>
      </c>
      <c r="D10" s="70">
        <f t="shared" si="0"/>
        <v>2585</v>
      </c>
      <c r="E10" s="57"/>
    </row>
    <row r="11" spans="1:254" ht="18" customHeight="1">
      <c r="A11" s="68" t="s">
        <v>78</v>
      </c>
      <c r="B11" s="69">
        <v>278</v>
      </c>
      <c r="C11" s="69">
        <v>340</v>
      </c>
      <c r="D11" s="70">
        <f t="shared" si="0"/>
        <v>618</v>
      </c>
      <c r="E11" s="57"/>
    </row>
    <row r="12" spans="1:254" ht="18" customHeight="1">
      <c r="A12" s="68" t="s">
        <v>115</v>
      </c>
      <c r="B12" s="69">
        <v>6696</v>
      </c>
      <c r="C12" s="69">
        <v>2331</v>
      </c>
      <c r="D12" s="70">
        <f t="shared" si="0"/>
        <v>9027</v>
      </c>
      <c r="E12" s="57"/>
    </row>
    <row r="13" spans="1:254" ht="18" customHeight="1">
      <c r="A13" s="68" t="s">
        <v>122</v>
      </c>
      <c r="B13" s="69">
        <v>706</v>
      </c>
      <c r="C13" s="69">
        <v>690</v>
      </c>
      <c r="D13" s="70">
        <f t="shared" si="0"/>
        <v>1396</v>
      </c>
      <c r="E13" s="57"/>
    </row>
    <row r="14" spans="1:254" ht="18" customHeight="1">
      <c r="A14" s="68" t="s">
        <v>123</v>
      </c>
      <c r="B14" s="69">
        <v>3006</v>
      </c>
      <c r="C14" s="69">
        <v>4889</v>
      </c>
      <c r="D14" s="70">
        <f t="shared" si="0"/>
        <v>7895</v>
      </c>
      <c r="E14" s="57"/>
    </row>
    <row r="15" spans="1:254" ht="18" customHeight="1">
      <c r="A15" s="68" t="s">
        <v>18</v>
      </c>
      <c r="B15" s="69">
        <v>62</v>
      </c>
      <c r="C15" s="69">
        <v>35</v>
      </c>
      <c r="D15" s="70">
        <f t="shared" si="0"/>
        <v>97</v>
      </c>
      <c r="E15" s="57"/>
    </row>
    <row r="16" spans="1:254" ht="18" customHeight="1">
      <c r="A16" s="68" t="s">
        <v>17</v>
      </c>
      <c r="B16" s="69">
        <v>2010</v>
      </c>
      <c r="C16" s="69">
        <v>153</v>
      </c>
      <c r="D16" s="70">
        <f t="shared" si="0"/>
        <v>2163</v>
      </c>
      <c r="E16" s="57"/>
    </row>
    <row r="17" spans="1:254" ht="18" customHeight="1">
      <c r="A17" s="68" t="s">
        <v>19</v>
      </c>
      <c r="B17" s="69">
        <v>6</v>
      </c>
      <c r="C17" s="69">
        <v>3</v>
      </c>
      <c r="D17" s="70">
        <f t="shared" si="0"/>
        <v>9</v>
      </c>
      <c r="E17" s="57"/>
    </row>
    <row r="18" spans="1:254" ht="18" customHeight="1">
      <c r="A18" s="68" t="s">
        <v>20</v>
      </c>
      <c r="B18" s="69">
        <v>617</v>
      </c>
      <c r="C18" s="69">
        <v>763</v>
      </c>
      <c r="D18" s="70">
        <f t="shared" si="0"/>
        <v>1380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4</v>
      </c>
      <c r="C20" s="72">
        <v>8</v>
      </c>
      <c r="D20" s="70">
        <f>B20+C20</f>
        <v>12</v>
      </c>
      <c r="E20" s="57"/>
    </row>
    <row r="21" spans="1:254" ht="18" customHeight="1">
      <c r="A21" s="68" t="s">
        <v>22</v>
      </c>
      <c r="B21" s="69">
        <v>3031</v>
      </c>
      <c r="C21" s="69">
        <v>229</v>
      </c>
      <c r="D21" s="70">
        <f>B21+C21</f>
        <v>3260</v>
      </c>
      <c r="E21" s="57"/>
    </row>
    <row r="22" spans="1:254" ht="18" customHeight="1" thickBot="1">
      <c r="A22" s="102" t="s">
        <v>81</v>
      </c>
      <c r="B22" s="86">
        <v>12940</v>
      </c>
      <c r="C22" s="86">
        <v>3689</v>
      </c>
      <c r="D22" s="103">
        <f>B22+C22</f>
        <v>16629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21296</v>
      </c>
      <c r="C24" s="78">
        <f>SUM(C25:C32)</f>
        <v>62720</v>
      </c>
      <c r="D24" s="79">
        <f t="shared" ref="D24:D29" si="1">B24+C24</f>
        <v>84016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72</v>
      </c>
      <c r="C25" s="69">
        <v>15</v>
      </c>
      <c r="D25" s="70">
        <f t="shared" si="1"/>
        <v>87</v>
      </c>
      <c r="E25" s="57"/>
    </row>
    <row r="26" spans="1:254" ht="18" customHeight="1">
      <c r="A26" s="68" t="s">
        <v>121</v>
      </c>
      <c r="B26" s="69">
        <v>667</v>
      </c>
      <c r="C26" s="69">
        <v>619</v>
      </c>
      <c r="D26" s="70">
        <f t="shared" si="1"/>
        <v>1286</v>
      </c>
      <c r="E26" s="57"/>
    </row>
    <row r="27" spans="1:254" ht="18" customHeight="1">
      <c r="A27" s="68" t="s">
        <v>78</v>
      </c>
      <c r="B27" s="69">
        <v>561</v>
      </c>
      <c r="C27" s="69">
        <v>605</v>
      </c>
      <c r="D27" s="70">
        <f t="shared" si="1"/>
        <v>1166</v>
      </c>
      <c r="E27" s="57"/>
    </row>
    <row r="28" spans="1:254" ht="18" customHeight="1">
      <c r="A28" s="68" t="s">
        <v>74</v>
      </c>
      <c r="B28" s="69">
        <v>4252</v>
      </c>
      <c r="C28" s="69">
        <v>19958</v>
      </c>
      <c r="D28" s="70">
        <f t="shared" si="1"/>
        <v>24210</v>
      </c>
      <c r="E28" s="57"/>
    </row>
    <row r="29" spans="1:254" ht="18" customHeight="1">
      <c r="A29" s="68" t="s">
        <v>20</v>
      </c>
      <c r="B29" s="69">
        <v>372</v>
      </c>
      <c r="C29" s="69">
        <v>474</v>
      </c>
      <c r="D29" s="70">
        <f t="shared" si="1"/>
        <v>846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6543</v>
      </c>
      <c r="C31" s="72">
        <v>23747</v>
      </c>
      <c r="D31" s="70">
        <f>B31+C31</f>
        <v>30290</v>
      </c>
      <c r="E31" s="57"/>
    </row>
    <row r="32" spans="1:254" ht="18" customHeight="1" thickBot="1">
      <c r="A32" s="102" t="s">
        <v>88</v>
      </c>
      <c r="B32" s="86">
        <v>8829</v>
      </c>
      <c r="C32" s="86">
        <v>17302</v>
      </c>
      <c r="D32" s="70">
        <f>B32+C32</f>
        <v>26131</v>
      </c>
      <c r="E32" s="57"/>
    </row>
    <row r="33" spans="1:254" ht="24" customHeight="1" thickTop="1" thickBot="1">
      <c r="A33" s="80" t="s">
        <v>29</v>
      </c>
      <c r="B33" s="62">
        <v>3385</v>
      </c>
      <c r="C33" s="82">
        <v>2898</v>
      </c>
      <c r="D33" s="88">
        <f>B33+C33</f>
        <v>6283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5968</v>
      </c>
      <c r="C35" s="78">
        <v>3237</v>
      </c>
      <c r="D35" s="81">
        <f>B35+C35</f>
        <v>9205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SUM(B37:B39)</f>
        <v>15761</v>
      </c>
      <c r="C36" s="88">
        <f>SUM(C37:C39)</f>
        <v>30437</v>
      </c>
      <c r="D36" s="79">
        <f>B36+C36</f>
        <v>46198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6040</v>
      </c>
      <c r="C37" s="69">
        <v>2005</v>
      </c>
      <c r="D37" s="70">
        <f>B37+C37</f>
        <v>8045</v>
      </c>
      <c r="E37" s="57"/>
    </row>
    <row r="38" spans="1:254" ht="18" customHeight="1">
      <c r="A38" s="68" t="s">
        <v>34</v>
      </c>
      <c r="B38" s="69">
        <v>3725</v>
      </c>
      <c r="C38" s="69">
        <v>814</v>
      </c>
      <c r="D38" s="70">
        <f>B38+C38</f>
        <v>4539</v>
      </c>
      <c r="E38" s="57"/>
    </row>
    <row r="39" spans="1:254" ht="18" customHeight="1" thickBot="1">
      <c r="A39" s="102" t="s">
        <v>24</v>
      </c>
      <c r="B39" s="86">
        <v>5996</v>
      </c>
      <c r="C39" s="86">
        <v>27618</v>
      </c>
      <c r="D39" s="103">
        <f>B39+C39</f>
        <v>33614</v>
      </c>
      <c r="E39" s="57"/>
    </row>
    <row r="40" spans="1:254" ht="16.5" thickTop="1">
      <c r="A40" s="57"/>
      <c r="B40" s="57"/>
      <c r="C40" s="57"/>
      <c r="D40" s="57"/>
      <c r="E40" s="57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zoomScale="75" zoomScaleNormal="75" zoomScaleSheetLayoutView="75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182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79489</v>
      </c>
      <c r="C7" s="62">
        <f>SUM(C8+C24+C33+C35+C36)</f>
        <v>113905</v>
      </c>
      <c r="D7" s="62">
        <f>SUM(D8+D24+D33+D35+D36)</f>
        <v>193394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33482</v>
      </c>
      <c r="C8" s="66">
        <f>SUM(C9:C22)</f>
        <v>15565</v>
      </c>
      <c r="D8" s="67">
        <f t="shared" ref="D8:D18" si="0">B8+C8</f>
        <v>49047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2772</v>
      </c>
      <c r="C9" s="69">
        <v>1225</v>
      </c>
      <c r="D9" s="70">
        <f t="shared" si="0"/>
        <v>3997</v>
      </c>
      <c r="E9" s="57"/>
    </row>
    <row r="10" spans="1:254" ht="18" customHeight="1">
      <c r="A10" s="68" t="s">
        <v>121</v>
      </c>
      <c r="B10" s="69">
        <v>1399</v>
      </c>
      <c r="C10" s="69">
        <v>1173</v>
      </c>
      <c r="D10" s="70">
        <f t="shared" si="0"/>
        <v>2572</v>
      </c>
      <c r="E10" s="57"/>
    </row>
    <row r="11" spans="1:254" ht="18" customHeight="1">
      <c r="A11" s="68" t="s">
        <v>78</v>
      </c>
      <c r="B11" s="69">
        <v>276</v>
      </c>
      <c r="C11" s="69">
        <v>329</v>
      </c>
      <c r="D11" s="70">
        <f t="shared" si="0"/>
        <v>605</v>
      </c>
      <c r="E11" s="57"/>
    </row>
    <row r="12" spans="1:254" ht="18" customHeight="1">
      <c r="A12" s="68" t="s">
        <v>115</v>
      </c>
      <c r="B12" s="69">
        <v>6665</v>
      </c>
      <c r="C12" s="69">
        <v>2319</v>
      </c>
      <c r="D12" s="70">
        <f t="shared" si="0"/>
        <v>8984</v>
      </c>
      <c r="E12" s="57"/>
    </row>
    <row r="13" spans="1:254" ht="18" customHeight="1">
      <c r="A13" s="68" t="s">
        <v>122</v>
      </c>
      <c r="B13" s="69">
        <v>699</v>
      </c>
      <c r="C13" s="69">
        <v>689</v>
      </c>
      <c r="D13" s="70">
        <f t="shared" si="0"/>
        <v>1388</v>
      </c>
      <c r="E13" s="57"/>
    </row>
    <row r="14" spans="1:254" ht="18" customHeight="1">
      <c r="A14" s="68" t="s">
        <v>123</v>
      </c>
      <c r="B14" s="69">
        <v>3054</v>
      </c>
      <c r="C14" s="69">
        <v>4908</v>
      </c>
      <c r="D14" s="70">
        <f t="shared" si="0"/>
        <v>7962</v>
      </c>
      <c r="E14" s="57"/>
    </row>
    <row r="15" spans="1:254" ht="18" customHeight="1">
      <c r="A15" s="68" t="s">
        <v>18</v>
      </c>
      <c r="B15" s="69">
        <v>61</v>
      </c>
      <c r="C15" s="69">
        <v>37</v>
      </c>
      <c r="D15" s="70">
        <f t="shared" si="0"/>
        <v>98</v>
      </c>
      <c r="E15" s="57"/>
    </row>
    <row r="16" spans="1:254" ht="18" customHeight="1">
      <c r="A16" s="68" t="s">
        <v>17</v>
      </c>
      <c r="B16" s="69">
        <v>2002</v>
      </c>
      <c r="C16" s="69">
        <v>155</v>
      </c>
      <c r="D16" s="70">
        <f t="shared" si="0"/>
        <v>2157</v>
      </c>
      <c r="E16" s="57"/>
    </row>
    <row r="17" spans="1:254" ht="18" customHeight="1">
      <c r="A17" s="68" t="s">
        <v>19</v>
      </c>
      <c r="B17" s="69">
        <v>6</v>
      </c>
      <c r="C17" s="69">
        <v>3</v>
      </c>
      <c r="D17" s="70">
        <f t="shared" si="0"/>
        <v>9</v>
      </c>
      <c r="E17" s="57"/>
    </row>
    <row r="18" spans="1:254" ht="18" customHeight="1">
      <c r="A18" s="68" t="s">
        <v>20</v>
      </c>
      <c r="B18" s="69">
        <v>629</v>
      </c>
      <c r="C18" s="69">
        <v>768</v>
      </c>
      <c r="D18" s="70">
        <f t="shared" si="0"/>
        <v>1397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4</v>
      </c>
      <c r="C20" s="72">
        <v>8</v>
      </c>
      <c r="D20" s="70">
        <f>B20+C20</f>
        <v>12</v>
      </c>
      <c r="E20" s="57"/>
    </row>
    <row r="21" spans="1:254" ht="18" customHeight="1">
      <c r="A21" s="68" t="s">
        <v>22</v>
      </c>
      <c r="B21" s="69">
        <v>2998</v>
      </c>
      <c r="C21" s="69">
        <v>235</v>
      </c>
      <c r="D21" s="70">
        <f>B21+C21</f>
        <v>3233</v>
      </c>
      <c r="E21" s="57"/>
    </row>
    <row r="22" spans="1:254" ht="18" customHeight="1" thickBot="1">
      <c r="A22" s="102" t="s">
        <v>81</v>
      </c>
      <c r="B22" s="86">
        <v>12917</v>
      </c>
      <c r="C22" s="86">
        <v>3716</v>
      </c>
      <c r="D22" s="103">
        <f>B22+C22</f>
        <v>16633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20853</v>
      </c>
      <c r="C24" s="78">
        <f>SUM(C25:C32)</f>
        <v>61408</v>
      </c>
      <c r="D24" s="79">
        <f t="shared" ref="D24:D29" si="1">B24+C24</f>
        <v>82261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75</v>
      </c>
      <c r="C25" s="69">
        <v>16</v>
      </c>
      <c r="D25" s="70">
        <f t="shared" si="1"/>
        <v>91</v>
      </c>
      <c r="E25" s="57"/>
    </row>
    <row r="26" spans="1:254" ht="18" customHeight="1">
      <c r="A26" s="68" t="s">
        <v>121</v>
      </c>
      <c r="B26" s="69">
        <v>632</v>
      </c>
      <c r="C26" s="69">
        <v>633</v>
      </c>
      <c r="D26" s="70">
        <f t="shared" si="1"/>
        <v>1265</v>
      </c>
      <c r="E26" s="57"/>
    </row>
    <row r="27" spans="1:254" ht="18" customHeight="1">
      <c r="A27" s="68" t="s">
        <v>78</v>
      </c>
      <c r="B27" s="69">
        <v>528</v>
      </c>
      <c r="C27" s="69">
        <v>535</v>
      </c>
      <c r="D27" s="70">
        <f t="shared" si="1"/>
        <v>1063</v>
      </c>
      <c r="E27" s="57"/>
    </row>
    <row r="28" spans="1:254" ht="18" customHeight="1">
      <c r="A28" s="68" t="s">
        <v>74</v>
      </c>
      <c r="B28" s="69">
        <v>4269</v>
      </c>
      <c r="C28" s="69">
        <v>20477</v>
      </c>
      <c r="D28" s="70">
        <f t="shared" si="1"/>
        <v>24746</v>
      </c>
      <c r="E28" s="57"/>
    </row>
    <row r="29" spans="1:254" ht="18" customHeight="1">
      <c r="A29" s="68" t="s">
        <v>20</v>
      </c>
      <c r="B29" s="69">
        <v>384</v>
      </c>
      <c r="C29" s="69">
        <v>480</v>
      </c>
      <c r="D29" s="70">
        <f t="shared" si="1"/>
        <v>864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6503</v>
      </c>
      <c r="C31" s="72">
        <v>23386</v>
      </c>
      <c r="D31" s="70">
        <f>B31+C31</f>
        <v>29889</v>
      </c>
      <c r="E31" s="57"/>
    </row>
    <row r="32" spans="1:254" ht="18" customHeight="1" thickBot="1">
      <c r="A32" s="102" t="s">
        <v>88</v>
      </c>
      <c r="B32" s="86">
        <v>8462</v>
      </c>
      <c r="C32" s="86">
        <v>15881</v>
      </c>
      <c r="D32" s="70">
        <f>B32+C32</f>
        <v>24343</v>
      </c>
      <c r="E32" s="57"/>
    </row>
    <row r="33" spans="1:254" ht="24" customHeight="1" thickTop="1" thickBot="1">
      <c r="A33" s="80" t="s">
        <v>29</v>
      </c>
      <c r="B33" s="62">
        <v>3317</v>
      </c>
      <c r="C33" s="82">
        <v>2867</v>
      </c>
      <c r="D33" s="88">
        <f>B33+C33</f>
        <v>6184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5985</v>
      </c>
      <c r="C35" s="78">
        <v>3208</v>
      </c>
      <c r="D35" s="81">
        <f>B35+C35</f>
        <v>9193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SUM(B37:B39)</f>
        <v>15852</v>
      </c>
      <c r="C36" s="88">
        <f>SUM(C37:C39)</f>
        <v>30857</v>
      </c>
      <c r="D36" s="79">
        <f>B36+C36</f>
        <v>46709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5860</v>
      </c>
      <c r="C37" s="69">
        <v>1964</v>
      </c>
      <c r="D37" s="70">
        <f>B37+C37</f>
        <v>7824</v>
      </c>
      <c r="E37" s="57"/>
    </row>
    <row r="38" spans="1:254" ht="18" customHeight="1">
      <c r="A38" s="68" t="s">
        <v>34</v>
      </c>
      <c r="B38" s="69">
        <v>3787</v>
      </c>
      <c r="C38" s="69">
        <v>826</v>
      </c>
      <c r="D38" s="70">
        <f>B38+C38</f>
        <v>4613</v>
      </c>
      <c r="E38" s="57"/>
    </row>
    <row r="39" spans="1:254" ht="18" customHeight="1" thickBot="1">
      <c r="A39" s="102" t="s">
        <v>24</v>
      </c>
      <c r="B39" s="86">
        <v>6205</v>
      </c>
      <c r="C39" s="86">
        <v>28067</v>
      </c>
      <c r="D39" s="103">
        <f>B39+C39</f>
        <v>34272</v>
      </c>
      <c r="E39" s="57"/>
    </row>
    <row r="40" spans="1:254" ht="16.5" thickTop="1">
      <c r="A40" s="57"/>
      <c r="B40" s="57"/>
      <c r="C40" s="57"/>
      <c r="D40" s="57"/>
      <c r="E40" s="57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zoomScale="75" zoomScaleNormal="75" zoomScaleSheetLayoutView="75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183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79521</v>
      </c>
      <c r="C7" s="62">
        <f>SUM(C8+C24+C33+C35+C36)</f>
        <v>117177</v>
      </c>
      <c r="D7" s="62">
        <f>SUM(D8+D24+D33+D35+D36)</f>
        <v>196698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33305</v>
      </c>
      <c r="C8" s="66">
        <f>SUM(C9:C22)</f>
        <v>15594</v>
      </c>
      <c r="D8" s="67">
        <f t="shared" ref="D8:D18" si="0">B8+C8</f>
        <v>48899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2726</v>
      </c>
      <c r="C9" s="69">
        <v>1208</v>
      </c>
      <c r="D9" s="70">
        <f t="shared" si="0"/>
        <v>3934</v>
      </c>
      <c r="E9" s="57"/>
    </row>
    <row r="10" spans="1:254" ht="18" customHeight="1">
      <c r="A10" s="68" t="s">
        <v>121</v>
      </c>
      <c r="B10" s="69">
        <v>1378</v>
      </c>
      <c r="C10" s="69">
        <v>1166</v>
      </c>
      <c r="D10" s="70">
        <f t="shared" si="0"/>
        <v>2544</v>
      </c>
      <c r="E10" s="57"/>
    </row>
    <row r="11" spans="1:254" ht="18" customHeight="1">
      <c r="A11" s="68" t="s">
        <v>78</v>
      </c>
      <c r="B11" s="69">
        <v>275</v>
      </c>
      <c r="C11" s="69">
        <v>331</v>
      </c>
      <c r="D11" s="70">
        <f t="shared" si="0"/>
        <v>606</v>
      </c>
      <c r="E11" s="57"/>
    </row>
    <row r="12" spans="1:254" ht="18" customHeight="1">
      <c r="A12" s="68" t="s">
        <v>115</v>
      </c>
      <c r="B12" s="69">
        <v>6584</v>
      </c>
      <c r="C12" s="69">
        <v>2301</v>
      </c>
      <c r="D12" s="70">
        <f t="shared" si="0"/>
        <v>8885</v>
      </c>
      <c r="E12" s="57"/>
    </row>
    <row r="13" spans="1:254" ht="18" customHeight="1">
      <c r="A13" s="68" t="s">
        <v>122</v>
      </c>
      <c r="B13" s="69">
        <v>707</v>
      </c>
      <c r="C13" s="69">
        <v>708</v>
      </c>
      <c r="D13" s="70">
        <f t="shared" si="0"/>
        <v>1415</v>
      </c>
      <c r="E13" s="57"/>
    </row>
    <row r="14" spans="1:254" ht="18" customHeight="1">
      <c r="A14" s="68" t="s">
        <v>123</v>
      </c>
      <c r="B14" s="69">
        <v>3029</v>
      </c>
      <c r="C14" s="69">
        <v>4885</v>
      </c>
      <c r="D14" s="70">
        <f t="shared" si="0"/>
        <v>7914</v>
      </c>
      <c r="E14" s="57"/>
    </row>
    <row r="15" spans="1:254" ht="18" customHeight="1">
      <c r="A15" s="68" t="s">
        <v>18</v>
      </c>
      <c r="B15" s="69">
        <v>61</v>
      </c>
      <c r="C15" s="69">
        <v>35</v>
      </c>
      <c r="D15" s="70">
        <f t="shared" si="0"/>
        <v>96</v>
      </c>
      <c r="E15" s="57"/>
    </row>
    <row r="16" spans="1:254" ht="18" customHeight="1">
      <c r="A16" s="68" t="s">
        <v>17</v>
      </c>
      <c r="B16" s="69">
        <v>2010</v>
      </c>
      <c r="C16" s="69">
        <v>163</v>
      </c>
      <c r="D16" s="70">
        <f t="shared" si="0"/>
        <v>2173</v>
      </c>
      <c r="E16" s="57"/>
    </row>
    <row r="17" spans="1:254" ht="18" customHeight="1">
      <c r="A17" s="68" t="s">
        <v>19</v>
      </c>
      <c r="B17" s="69">
        <v>6</v>
      </c>
      <c r="C17" s="69">
        <v>3</v>
      </c>
      <c r="D17" s="70">
        <f t="shared" si="0"/>
        <v>9</v>
      </c>
      <c r="E17" s="57"/>
    </row>
    <row r="18" spans="1:254" ht="18" customHeight="1">
      <c r="A18" s="68" t="s">
        <v>20</v>
      </c>
      <c r="B18" s="69">
        <v>627</v>
      </c>
      <c r="C18" s="69">
        <v>764</v>
      </c>
      <c r="D18" s="70">
        <f t="shared" si="0"/>
        <v>1391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4</v>
      </c>
      <c r="C20" s="72">
        <v>8</v>
      </c>
      <c r="D20" s="70">
        <f>B20+C20</f>
        <v>12</v>
      </c>
      <c r="E20" s="57"/>
    </row>
    <row r="21" spans="1:254" ht="18" customHeight="1">
      <c r="A21" s="68" t="s">
        <v>22</v>
      </c>
      <c r="B21" s="69">
        <v>2994</v>
      </c>
      <c r="C21" s="69">
        <v>240</v>
      </c>
      <c r="D21" s="70">
        <f>B21+C21</f>
        <v>3234</v>
      </c>
      <c r="E21" s="57"/>
    </row>
    <row r="22" spans="1:254" ht="18" customHeight="1" thickBot="1">
      <c r="A22" s="102" t="s">
        <v>81</v>
      </c>
      <c r="B22" s="86">
        <v>12904</v>
      </c>
      <c r="C22" s="86">
        <v>3782</v>
      </c>
      <c r="D22" s="103">
        <f>B22+C22</f>
        <v>16686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21801</v>
      </c>
      <c r="C24" s="78">
        <f>SUM(C25:C32)</f>
        <v>65054</v>
      </c>
      <c r="D24" s="79">
        <f t="shared" ref="D24:D29" si="1">B24+C24</f>
        <v>86855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78</v>
      </c>
      <c r="C25" s="69">
        <v>19</v>
      </c>
      <c r="D25" s="70">
        <f t="shared" si="1"/>
        <v>97</v>
      </c>
      <c r="E25" s="57"/>
    </row>
    <row r="26" spans="1:254" ht="18" customHeight="1">
      <c r="A26" s="68" t="s">
        <v>121</v>
      </c>
      <c r="B26" s="69">
        <v>627</v>
      </c>
      <c r="C26" s="69">
        <v>635</v>
      </c>
      <c r="D26" s="70">
        <f t="shared" si="1"/>
        <v>1262</v>
      </c>
      <c r="E26" s="57"/>
    </row>
    <row r="27" spans="1:254" ht="18" customHeight="1">
      <c r="A27" s="68" t="s">
        <v>78</v>
      </c>
      <c r="B27" s="69">
        <v>556</v>
      </c>
      <c r="C27" s="69">
        <v>581</v>
      </c>
      <c r="D27" s="70">
        <f t="shared" si="1"/>
        <v>1137</v>
      </c>
      <c r="E27" s="57"/>
    </row>
    <row r="28" spans="1:254" ht="18" customHeight="1">
      <c r="A28" s="68" t="s">
        <v>74</v>
      </c>
      <c r="B28" s="69">
        <v>4284</v>
      </c>
      <c r="C28" s="69">
        <v>20519</v>
      </c>
      <c r="D28" s="70">
        <f t="shared" si="1"/>
        <v>24803</v>
      </c>
      <c r="E28" s="57"/>
    </row>
    <row r="29" spans="1:254" ht="18" customHeight="1">
      <c r="A29" s="68" t="s">
        <v>20</v>
      </c>
      <c r="B29" s="69">
        <v>382</v>
      </c>
      <c r="C29" s="69">
        <v>481</v>
      </c>
      <c r="D29" s="70">
        <f t="shared" si="1"/>
        <v>863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6724</v>
      </c>
      <c r="C31" s="72">
        <v>24594</v>
      </c>
      <c r="D31" s="70">
        <f>B31+C31</f>
        <v>31318</v>
      </c>
      <c r="E31" s="57"/>
    </row>
    <row r="32" spans="1:254" ht="18" customHeight="1" thickBot="1">
      <c r="A32" s="102" t="s">
        <v>88</v>
      </c>
      <c r="B32" s="86">
        <v>9150</v>
      </c>
      <c r="C32" s="86">
        <v>18225</v>
      </c>
      <c r="D32" s="70">
        <f>B32+C32</f>
        <v>27375</v>
      </c>
      <c r="E32" s="57"/>
    </row>
    <row r="33" spans="1:254" ht="24" customHeight="1" thickTop="1" thickBot="1">
      <c r="A33" s="80" t="s">
        <v>29</v>
      </c>
      <c r="B33" s="62">
        <v>3302</v>
      </c>
      <c r="C33" s="82">
        <v>2838</v>
      </c>
      <c r="D33" s="88">
        <f>B33+C33</f>
        <v>6140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5658</v>
      </c>
      <c r="C35" s="78">
        <v>3105</v>
      </c>
      <c r="D35" s="81">
        <f>B35+C35</f>
        <v>8763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SUM(B37:B39)</f>
        <v>15455</v>
      </c>
      <c r="C36" s="88">
        <f>SUM(C37:C39)</f>
        <v>30586</v>
      </c>
      <c r="D36" s="79">
        <f>B36+C36</f>
        <v>46041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5767</v>
      </c>
      <c r="C37" s="69">
        <v>1921</v>
      </c>
      <c r="D37" s="70">
        <f>B37+C37</f>
        <v>7688</v>
      </c>
      <c r="E37" s="57"/>
    </row>
    <row r="38" spans="1:254" ht="18" customHeight="1">
      <c r="A38" s="68" t="s">
        <v>34</v>
      </c>
      <c r="B38" s="69">
        <v>3592</v>
      </c>
      <c r="C38" s="69">
        <v>781</v>
      </c>
      <c r="D38" s="70">
        <f>B38+C38</f>
        <v>4373</v>
      </c>
      <c r="E38" s="57"/>
    </row>
    <row r="39" spans="1:254" ht="18" customHeight="1" thickBot="1">
      <c r="A39" s="102" t="s">
        <v>24</v>
      </c>
      <c r="B39" s="86">
        <v>6096</v>
      </c>
      <c r="C39" s="86">
        <v>27884</v>
      </c>
      <c r="D39" s="103">
        <f>B39+C39</f>
        <v>33980</v>
      </c>
      <c r="E39" s="57"/>
    </row>
    <row r="40" spans="1:254" ht="16.5" thickTop="1">
      <c r="A40" s="57"/>
      <c r="B40" s="57"/>
      <c r="C40" s="57"/>
      <c r="D40" s="57"/>
      <c r="E40" s="57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zoomScale="75" zoomScaleNormal="75" zoomScaleSheetLayoutView="75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184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79111</v>
      </c>
      <c r="C7" s="62">
        <f>SUM(C8+C24+C33+C35+C36)</f>
        <v>117193</v>
      </c>
      <c r="D7" s="62">
        <f>SUM(D8+D24+D33+D35+D36)</f>
        <v>196304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32870</v>
      </c>
      <c r="C8" s="66">
        <f>SUM(C9:C22)</f>
        <v>15614</v>
      </c>
      <c r="D8" s="67">
        <f t="shared" ref="D8:D18" si="0">B8+C8</f>
        <v>48484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2686</v>
      </c>
      <c r="C9" s="69">
        <v>1202</v>
      </c>
      <c r="D9" s="70">
        <f t="shared" si="0"/>
        <v>3888</v>
      </c>
      <c r="E9" s="57"/>
    </row>
    <row r="10" spans="1:254" ht="18" customHeight="1">
      <c r="A10" s="68" t="s">
        <v>121</v>
      </c>
      <c r="B10" s="69">
        <v>1362</v>
      </c>
      <c r="C10" s="69">
        <v>1156</v>
      </c>
      <c r="D10" s="70">
        <f t="shared" si="0"/>
        <v>2518</v>
      </c>
      <c r="E10" s="57"/>
    </row>
    <row r="11" spans="1:254" ht="18" customHeight="1">
      <c r="A11" s="68" t="s">
        <v>78</v>
      </c>
      <c r="B11" s="69">
        <v>266</v>
      </c>
      <c r="C11" s="69">
        <v>319</v>
      </c>
      <c r="D11" s="70">
        <f t="shared" si="0"/>
        <v>585</v>
      </c>
      <c r="E11" s="57"/>
    </row>
    <row r="12" spans="1:254" ht="18" customHeight="1">
      <c r="A12" s="68" t="s">
        <v>115</v>
      </c>
      <c r="B12" s="69">
        <v>6317</v>
      </c>
      <c r="C12" s="69">
        <v>2301</v>
      </c>
      <c r="D12" s="70">
        <f t="shared" si="0"/>
        <v>8618</v>
      </c>
      <c r="E12" s="57"/>
    </row>
    <row r="13" spans="1:254" ht="18" customHeight="1">
      <c r="A13" s="68" t="s">
        <v>122</v>
      </c>
      <c r="B13" s="69">
        <v>682</v>
      </c>
      <c r="C13" s="69">
        <v>700</v>
      </c>
      <c r="D13" s="70">
        <f t="shared" si="0"/>
        <v>1382</v>
      </c>
      <c r="E13" s="57"/>
    </row>
    <row r="14" spans="1:254" ht="18" customHeight="1">
      <c r="A14" s="68" t="s">
        <v>123</v>
      </c>
      <c r="B14" s="69">
        <v>3001</v>
      </c>
      <c r="C14" s="69">
        <v>4891</v>
      </c>
      <c r="D14" s="70">
        <f t="shared" si="0"/>
        <v>7892</v>
      </c>
      <c r="E14" s="57"/>
    </row>
    <row r="15" spans="1:254" ht="18" customHeight="1">
      <c r="A15" s="68" t="s">
        <v>18</v>
      </c>
      <c r="B15" s="69">
        <v>60</v>
      </c>
      <c r="C15" s="69">
        <v>35</v>
      </c>
      <c r="D15" s="70">
        <f t="shared" si="0"/>
        <v>95</v>
      </c>
      <c r="E15" s="57"/>
    </row>
    <row r="16" spans="1:254" ht="18" customHeight="1">
      <c r="A16" s="68" t="s">
        <v>17</v>
      </c>
      <c r="B16" s="69">
        <v>1996</v>
      </c>
      <c r="C16" s="69">
        <v>170</v>
      </c>
      <c r="D16" s="70">
        <f t="shared" si="0"/>
        <v>2166</v>
      </c>
      <c r="E16" s="57"/>
    </row>
    <row r="17" spans="1:254" ht="18" customHeight="1">
      <c r="A17" s="68" t="s">
        <v>19</v>
      </c>
      <c r="B17" s="69">
        <v>6</v>
      </c>
      <c r="C17" s="69">
        <v>4</v>
      </c>
      <c r="D17" s="70">
        <f t="shared" si="0"/>
        <v>10</v>
      </c>
      <c r="E17" s="57"/>
    </row>
    <row r="18" spans="1:254" ht="18" customHeight="1">
      <c r="A18" s="68" t="s">
        <v>20</v>
      </c>
      <c r="B18" s="69">
        <v>629</v>
      </c>
      <c r="C18" s="69">
        <v>784</v>
      </c>
      <c r="D18" s="70">
        <f t="shared" si="0"/>
        <v>1413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4</v>
      </c>
      <c r="C20" s="72">
        <v>9</v>
      </c>
      <c r="D20" s="70">
        <f>B20+C20</f>
        <v>13</v>
      </c>
      <c r="E20" s="57"/>
    </row>
    <row r="21" spans="1:254" ht="18" customHeight="1">
      <c r="A21" s="68" t="s">
        <v>22</v>
      </c>
      <c r="B21" s="69">
        <v>2967</v>
      </c>
      <c r="C21" s="69">
        <v>236</v>
      </c>
      <c r="D21" s="70">
        <f>B21+C21</f>
        <v>3203</v>
      </c>
      <c r="E21" s="57"/>
    </row>
    <row r="22" spans="1:254" ht="18" customHeight="1" thickBot="1">
      <c r="A22" s="102" t="s">
        <v>81</v>
      </c>
      <c r="B22" s="86">
        <v>12894</v>
      </c>
      <c r="C22" s="86">
        <v>3807</v>
      </c>
      <c r="D22" s="103">
        <f>B22+C22</f>
        <v>16701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21774</v>
      </c>
      <c r="C24" s="78">
        <f>SUM(C25:C32)</f>
        <v>65222</v>
      </c>
      <c r="D24" s="79">
        <f t="shared" ref="D24:D29" si="1">B24+C24</f>
        <v>86996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80</v>
      </c>
      <c r="C25" s="69">
        <v>18</v>
      </c>
      <c r="D25" s="70">
        <f t="shared" si="1"/>
        <v>98</v>
      </c>
      <c r="E25" s="57"/>
    </row>
    <row r="26" spans="1:254" ht="18" customHeight="1">
      <c r="A26" s="68" t="s">
        <v>121</v>
      </c>
      <c r="B26" s="69">
        <v>635</v>
      </c>
      <c r="C26" s="69">
        <v>642</v>
      </c>
      <c r="D26" s="70">
        <f t="shared" si="1"/>
        <v>1277</v>
      </c>
      <c r="E26" s="57"/>
    </row>
    <row r="27" spans="1:254" ht="18" customHeight="1">
      <c r="A27" s="68" t="s">
        <v>78</v>
      </c>
      <c r="B27" s="69">
        <v>543</v>
      </c>
      <c r="C27" s="69">
        <v>565</v>
      </c>
      <c r="D27" s="70">
        <f t="shared" si="1"/>
        <v>1108</v>
      </c>
      <c r="E27" s="57"/>
    </row>
    <row r="28" spans="1:254" ht="18" customHeight="1">
      <c r="A28" s="68" t="s">
        <v>74</v>
      </c>
      <c r="B28" s="69">
        <v>4316</v>
      </c>
      <c r="C28" s="69">
        <v>20730</v>
      </c>
      <c r="D28" s="70">
        <f t="shared" si="1"/>
        <v>25046</v>
      </c>
      <c r="E28" s="57"/>
    </row>
    <row r="29" spans="1:254" ht="18" customHeight="1">
      <c r="A29" s="68" t="s">
        <v>20</v>
      </c>
      <c r="B29" s="69">
        <v>382</v>
      </c>
      <c r="C29" s="69">
        <v>472</v>
      </c>
      <c r="D29" s="70">
        <f t="shared" si="1"/>
        <v>854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6602</v>
      </c>
      <c r="C31" s="72">
        <v>24381</v>
      </c>
      <c r="D31" s="70">
        <f>B31+C31</f>
        <v>30983</v>
      </c>
      <c r="E31" s="57"/>
    </row>
    <row r="32" spans="1:254" ht="18" customHeight="1" thickBot="1">
      <c r="A32" s="102" t="s">
        <v>88</v>
      </c>
      <c r="B32" s="86">
        <v>9216</v>
      </c>
      <c r="C32" s="86">
        <v>18414</v>
      </c>
      <c r="D32" s="70">
        <f>B32+C32</f>
        <v>27630</v>
      </c>
      <c r="E32" s="57"/>
    </row>
    <row r="33" spans="1:254" ht="24" customHeight="1" thickTop="1" thickBot="1">
      <c r="A33" s="80" t="s">
        <v>29</v>
      </c>
      <c r="B33" s="62">
        <v>3359</v>
      </c>
      <c r="C33" s="82">
        <v>2855</v>
      </c>
      <c r="D33" s="88">
        <f>B33+C33</f>
        <v>6214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5629</v>
      </c>
      <c r="C35" s="78">
        <v>3059</v>
      </c>
      <c r="D35" s="81">
        <f>B35+C35</f>
        <v>8688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SUM(B37:B39)</f>
        <v>15479</v>
      </c>
      <c r="C36" s="88">
        <f>SUM(C37:C39)</f>
        <v>30443</v>
      </c>
      <c r="D36" s="79">
        <f>B36+C36</f>
        <v>45922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5779</v>
      </c>
      <c r="C37" s="69">
        <v>1916</v>
      </c>
      <c r="D37" s="70">
        <f>B37+C37</f>
        <v>7695</v>
      </c>
      <c r="E37" s="57"/>
    </row>
    <row r="38" spans="1:254" ht="18" customHeight="1">
      <c r="A38" s="68" t="s">
        <v>34</v>
      </c>
      <c r="B38" s="69">
        <v>3647</v>
      </c>
      <c r="C38" s="69">
        <v>784</v>
      </c>
      <c r="D38" s="70">
        <f>B38+C38</f>
        <v>4431</v>
      </c>
      <c r="E38" s="57"/>
    </row>
    <row r="39" spans="1:254" ht="18" customHeight="1" thickBot="1">
      <c r="A39" s="102" t="s">
        <v>24</v>
      </c>
      <c r="B39" s="86">
        <v>6053</v>
      </c>
      <c r="C39" s="86">
        <v>27743</v>
      </c>
      <c r="D39" s="103">
        <f>B39+C39</f>
        <v>33796</v>
      </c>
      <c r="E39" s="57"/>
    </row>
    <row r="40" spans="1:254" ht="16.5" thickTop="1">
      <c r="A40" s="57"/>
      <c r="B40" s="57"/>
      <c r="C40" s="57"/>
      <c r="D40" s="57"/>
      <c r="E40" s="57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zoomScale="75" zoomScaleNormal="75" zoomScaleSheetLayoutView="75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185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78210</v>
      </c>
      <c r="C7" s="62">
        <f>SUM(C8+C24+C33+C35+C36)</f>
        <v>117086</v>
      </c>
      <c r="D7" s="62">
        <f>SUM(D8+D24+D33+D35+D36)</f>
        <v>195296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32809</v>
      </c>
      <c r="C8" s="66">
        <f>SUM(C9:C22)</f>
        <v>15551</v>
      </c>
      <c r="D8" s="67">
        <f t="shared" ref="D8:D18" si="0">B8+C8</f>
        <v>48360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2626</v>
      </c>
      <c r="C9" s="69">
        <v>1202</v>
      </c>
      <c r="D9" s="70">
        <f t="shared" si="0"/>
        <v>3828</v>
      </c>
      <c r="E9" s="57"/>
    </row>
    <row r="10" spans="1:254" ht="18" customHeight="1">
      <c r="A10" s="68" t="s">
        <v>121</v>
      </c>
      <c r="B10" s="69">
        <v>1373</v>
      </c>
      <c r="C10" s="69">
        <v>1165</v>
      </c>
      <c r="D10" s="70">
        <f t="shared" si="0"/>
        <v>2538</v>
      </c>
      <c r="E10" s="57"/>
    </row>
    <row r="11" spans="1:254" ht="18" customHeight="1">
      <c r="A11" s="68" t="s">
        <v>78</v>
      </c>
      <c r="B11" s="69">
        <v>270</v>
      </c>
      <c r="C11" s="69">
        <v>320</v>
      </c>
      <c r="D11" s="70">
        <f t="shared" si="0"/>
        <v>590</v>
      </c>
      <c r="E11" s="57"/>
    </row>
    <row r="12" spans="1:254" ht="18" customHeight="1">
      <c r="A12" s="68" t="s">
        <v>115</v>
      </c>
      <c r="B12" s="69">
        <v>6267</v>
      </c>
      <c r="C12" s="69">
        <v>2238</v>
      </c>
      <c r="D12" s="70">
        <f t="shared" si="0"/>
        <v>8505</v>
      </c>
      <c r="E12" s="57"/>
    </row>
    <row r="13" spans="1:254" ht="18" customHeight="1">
      <c r="A13" s="68" t="s">
        <v>122</v>
      </c>
      <c r="B13" s="69">
        <v>672</v>
      </c>
      <c r="C13" s="69">
        <v>701</v>
      </c>
      <c r="D13" s="70">
        <f t="shared" si="0"/>
        <v>1373</v>
      </c>
      <c r="E13" s="57"/>
    </row>
    <row r="14" spans="1:254" ht="18" customHeight="1">
      <c r="A14" s="68" t="s">
        <v>123</v>
      </c>
      <c r="B14" s="69">
        <v>2991</v>
      </c>
      <c r="C14" s="69">
        <v>4818</v>
      </c>
      <c r="D14" s="70">
        <f t="shared" si="0"/>
        <v>7809</v>
      </c>
      <c r="E14" s="57"/>
    </row>
    <row r="15" spans="1:254" ht="18" customHeight="1">
      <c r="A15" s="68" t="s">
        <v>18</v>
      </c>
      <c r="B15" s="69">
        <v>59</v>
      </c>
      <c r="C15" s="69">
        <v>43</v>
      </c>
      <c r="D15" s="70">
        <f t="shared" si="0"/>
        <v>102</v>
      </c>
      <c r="E15" s="57"/>
    </row>
    <row r="16" spans="1:254" ht="18" customHeight="1">
      <c r="A16" s="68" t="s">
        <v>17</v>
      </c>
      <c r="B16" s="69">
        <v>2056</v>
      </c>
      <c r="C16" s="69">
        <v>173</v>
      </c>
      <c r="D16" s="70">
        <f t="shared" si="0"/>
        <v>2229</v>
      </c>
      <c r="E16" s="57"/>
    </row>
    <row r="17" spans="1:254" ht="18" customHeight="1">
      <c r="A17" s="68" t="s">
        <v>19</v>
      </c>
      <c r="B17" s="69">
        <v>6</v>
      </c>
      <c r="C17" s="69">
        <v>4</v>
      </c>
      <c r="D17" s="70">
        <f t="shared" si="0"/>
        <v>10</v>
      </c>
      <c r="E17" s="57"/>
    </row>
    <row r="18" spans="1:254" ht="18" customHeight="1">
      <c r="A18" s="68" t="s">
        <v>20</v>
      </c>
      <c r="B18" s="69">
        <v>632</v>
      </c>
      <c r="C18" s="69">
        <v>798</v>
      </c>
      <c r="D18" s="70">
        <f t="shared" si="0"/>
        <v>1430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5</v>
      </c>
      <c r="C20" s="72">
        <v>9</v>
      </c>
      <c r="D20" s="70">
        <f>B20+C20</f>
        <v>14</v>
      </c>
      <c r="E20" s="57"/>
    </row>
    <row r="21" spans="1:254" ht="18" customHeight="1">
      <c r="A21" s="68" t="s">
        <v>22</v>
      </c>
      <c r="B21" s="69">
        <v>2937</v>
      </c>
      <c r="C21" s="69">
        <v>237</v>
      </c>
      <c r="D21" s="70">
        <f>B21+C21</f>
        <v>3174</v>
      </c>
      <c r="E21" s="57"/>
    </row>
    <row r="22" spans="1:254" ht="18" customHeight="1" thickBot="1">
      <c r="A22" s="102" t="s">
        <v>81</v>
      </c>
      <c r="B22" s="86">
        <v>12915</v>
      </c>
      <c r="C22" s="86">
        <v>3843</v>
      </c>
      <c r="D22" s="103">
        <f>B22+C22</f>
        <v>16758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19067</v>
      </c>
      <c r="C24" s="78">
        <f>SUM(C25:C32)</f>
        <v>52669</v>
      </c>
      <c r="D24" s="79">
        <f t="shared" ref="D24:D29" si="1">B24+C24</f>
        <v>71736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78</v>
      </c>
      <c r="C25" s="69">
        <v>17</v>
      </c>
      <c r="D25" s="70">
        <f t="shared" si="1"/>
        <v>95</v>
      </c>
      <c r="E25" s="57"/>
    </row>
    <row r="26" spans="1:254" ht="18" customHeight="1">
      <c r="A26" s="68" t="s">
        <v>121</v>
      </c>
      <c r="B26" s="69">
        <v>639</v>
      </c>
      <c r="C26" s="69">
        <v>640</v>
      </c>
      <c r="D26" s="70">
        <f t="shared" si="1"/>
        <v>1279</v>
      </c>
      <c r="E26" s="57"/>
    </row>
    <row r="27" spans="1:254" ht="18" customHeight="1">
      <c r="A27" s="68" t="s">
        <v>78</v>
      </c>
      <c r="B27" s="69">
        <v>562</v>
      </c>
      <c r="C27" s="69">
        <v>621</v>
      </c>
      <c r="D27" s="70">
        <f t="shared" si="1"/>
        <v>1183</v>
      </c>
      <c r="E27" s="57"/>
    </row>
    <row r="28" spans="1:254" ht="18" customHeight="1">
      <c r="A28" s="68" t="s">
        <v>74</v>
      </c>
      <c r="B28" s="69">
        <v>2178</v>
      </c>
      <c r="C28" s="69">
        <v>7902</v>
      </c>
      <c r="D28" s="70">
        <f t="shared" si="1"/>
        <v>10080</v>
      </c>
      <c r="E28" s="57"/>
    </row>
    <row r="29" spans="1:254" ht="18" customHeight="1">
      <c r="A29" s="68" t="s">
        <v>20</v>
      </c>
      <c r="B29" s="69">
        <v>378</v>
      </c>
      <c r="C29" s="69">
        <v>472</v>
      </c>
      <c r="D29" s="70">
        <f t="shared" si="1"/>
        <v>850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6288</v>
      </c>
      <c r="C31" s="72">
        <v>24923</v>
      </c>
      <c r="D31" s="70">
        <f>B31+C31</f>
        <v>31211</v>
      </c>
      <c r="E31" s="57"/>
    </row>
    <row r="32" spans="1:254" ht="18" customHeight="1" thickBot="1">
      <c r="A32" s="102" t="s">
        <v>88</v>
      </c>
      <c r="B32" s="86">
        <v>8944</v>
      </c>
      <c r="C32" s="86">
        <v>18094</v>
      </c>
      <c r="D32" s="70">
        <f>B32+C32</f>
        <v>27038</v>
      </c>
      <c r="E32" s="57"/>
    </row>
    <row r="33" spans="1:254" ht="24" customHeight="1" thickTop="1" thickBot="1">
      <c r="A33" s="80" t="s">
        <v>29</v>
      </c>
      <c r="B33" s="62">
        <v>3345</v>
      </c>
      <c r="C33" s="82">
        <v>2876</v>
      </c>
      <c r="D33" s="88">
        <f>B33+C33</f>
        <v>6221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5634</v>
      </c>
      <c r="C35" s="78">
        <v>3145</v>
      </c>
      <c r="D35" s="81">
        <f>B35+C35</f>
        <v>8779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SUM(B37:B39)</f>
        <v>17355</v>
      </c>
      <c r="C36" s="88">
        <f>SUM(C37:C39)</f>
        <v>42845</v>
      </c>
      <c r="D36" s="79">
        <f>B36+C36</f>
        <v>60200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5713</v>
      </c>
      <c r="C37" s="69">
        <v>1922</v>
      </c>
      <c r="D37" s="70">
        <f>B37+C37</f>
        <v>7635</v>
      </c>
      <c r="E37" s="57"/>
    </row>
    <row r="38" spans="1:254" ht="18" customHeight="1">
      <c r="A38" s="68" t="s">
        <v>34</v>
      </c>
      <c r="B38" s="69">
        <v>3505</v>
      </c>
      <c r="C38" s="69">
        <v>835</v>
      </c>
      <c r="D38" s="70">
        <f>B38+C38</f>
        <v>4340</v>
      </c>
      <c r="E38" s="57"/>
    </row>
    <row r="39" spans="1:254" ht="18" customHeight="1" thickBot="1">
      <c r="A39" s="102" t="s">
        <v>24</v>
      </c>
      <c r="B39" s="86">
        <v>8137</v>
      </c>
      <c r="C39" s="86">
        <v>40088</v>
      </c>
      <c r="D39" s="103">
        <f>B39+C39</f>
        <v>48225</v>
      </c>
      <c r="E39" s="57"/>
    </row>
    <row r="40" spans="1:254" ht="16.5" thickTop="1">
      <c r="A40" s="57"/>
      <c r="B40" s="57"/>
      <c r="C40" s="57"/>
      <c r="D40" s="57"/>
      <c r="E40" s="57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0"/>
  <sheetViews>
    <sheetView zoomScale="75" zoomScaleNormal="75" zoomScaleSheetLayoutView="75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186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78196</v>
      </c>
      <c r="C7" s="62">
        <f>SUM(C8+C24+C33+C35+C36)</f>
        <v>116135</v>
      </c>
      <c r="D7" s="62">
        <f>SUM(D8+D24+D33+D35+D36)</f>
        <v>194331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32762</v>
      </c>
      <c r="C8" s="66">
        <f>SUM(C9:C22)</f>
        <v>15634</v>
      </c>
      <c r="D8" s="67">
        <f t="shared" ref="D8:D18" si="0">B8+C8</f>
        <v>48396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2653</v>
      </c>
      <c r="C9" s="69">
        <v>1221</v>
      </c>
      <c r="D9" s="70">
        <f t="shared" si="0"/>
        <v>3874</v>
      </c>
      <c r="E9" s="57"/>
    </row>
    <row r="10" spans="1:254" ht="18" customHeight="1">
      <c r="A10" s="68" t="s">
        <v>121</v>
      </c>
      <c r="B10" s="69">
        <v>1375</v>
      </c>
      <c r="C10" s="69">
        <v>1181</v>
      </c>
      <c r="D10" s="70">
        <f t="shared" si="0"/>
        <v>2556</v>
      </c>
      <c r="E10" s="57"/>
    </row>
    <row r="11" spans="1:254" ht="18" customHeight="1">
      <c r="A11" s="68" t="s">
        <v>78</v>
      </c>
      <c r="B11" s="69">
        <v>264</v>
      </c>
      <c r="C11" s="69">
        <v>322</v>
      </c>
      <c r="D11" s="70">
        <f t="shared" si="0"/>
        <v>586</v>
      </c>
      <c r="E11" s="57"/>
    </row>
    <row r="12" spans="1:254" ht="18" customHeight="1">
      <c r="A12" s="68" t="s">
        <v>115</v>
      </c>
      <c r="B12" s="69">
        <v>6295</v>
      </c>
      <c r="C12" s="69">
        <v>2273</v>
      </c>
      <c r="D12" s="70">
        <f t="shared" si="0"/>
        <v>8568</v>
      </c>
      <c r="E12" s="57"/>
    </row>
    <row r="13" spans="1:254" ht="18" customHeight="1">
      <c r="A13" s="68" t="s">
        <v>122</v>
      </c>
      <c r="B13" s="69">
        <v>677</v>
      </c>
      <c r="C13" s="69">
        <v>702</v>
      </c>
      <c r="D13" s="70">
        <f t="shared" si="0"/>
        <v>1379</v>
      </c>
      <c r="E13" s="57"/>
    </row>
    <row r="14" spans="1:254" ht="18" customHeight="1">
      <c r="A14" s="68" t="s">
        <v>123</v>
      </c>
      <c r="B14" s="69">
        <v>2987</v>
      </c>
      <c r="C14" s="69">
        <v>4806</v>
      </c>
      <c r="D14" s="70">
        <f t="shared" si="0"/>
        <v>7793</v>
      </c>
      <c r="E14" s="57"/>
    </row>
    <row r="15" spans="1:254" ht="18" customHeight="1">
      <c r="A15" s="68" t="s">
        <v>18</v>
      </c>
      <c r="B15" s="69">
        <v>61</v>
      </c>
      <c r="C15" s="69">
        <v>44</v>
      </c>
      <c r="D15" s="70">
        <f t="shared" si="0"/>
        <v>105</v>
      </c>
      <c r="E15" s="57"/>
    </row>
    <row r="16" spans="1:254" ht="18" customHeight="1">
      <c r="A16" s="68" t="s">
        <v>17</v>
      </c>
      <c r="B16" s="69">
        <v>2068</v>
      </c>
      <c r="C16" s="69">
        <v>175</v>
      </c>
      <c r="D16" s="70">
        <f t="shared" si="0"/>
        <v>2243</v>
      </c>
      <c r="E16" s="57"/>
    </row>
    <row r="17" spans="1:254" ht="18" customHeight="1">
      <c r="A17" s="68" t="s">
        <v>19</v>
      </c>
      <c r="B17" s="69">
        <v>6</v>
      </c>
      <c r="C17" s="69">
        <v>4</v>
      </c>
      <c r="D17" s="70">
        <f t="shared" si="0"/>
        <v>10</v>
      </c>
      <c r="E17" s="57"/>
    </row>
    <row r="18" spans="1:254" ht="18" customHeight="1">
      <c r="A18" s="68" t="s">
        <v>20</v>
      </c>
      <c r="B18" s="69">
        <v>593</v>
      </c>
      <c r="C18" s="69">
        <v>779</v>
      </c>
      <c r="D18" s="70">
        <f t="shared" si="0"/>
        <v>1372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5</v>
      </c>
      <c r="C20" s="72">
        <v>10</v>
      </c>
      <c r="D20" s="70">
        <f>B20+C20</f>
        <v>15</v>
      </c>
      <c r="E20" s="57"/>
    </row>
    <row r="21" spans="1:254" ht="18" customHeight="1">
      <c r="A21" s="68" t="s">
        <v>22</v>
      </c>
      <c r="B21" s="69">
        <v>2912</v>
      </c>
      <c r="C21" s="69">
        <v>238</v>
      </c>
      <c r="D21" s="70">
        <f>B21+C21</f>
        <v>3150</v>
      </c>
      <c r="E21" s="57"/>
    </row>
    <row r="22" spans="1:254" ht="18" customHeight="1" thickBot="1">
      <c r="A22" s="102" t="s">
        <v>81</v>
      </c>
      <c r="B22" s="86">
        <v>12866</v>
      </c>
      <c r="C22" s="86">
        <v>3879</v>
      </c>
      <c r="D22" s="103">
        <f>B22+C22</f>
        <v>16745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18655</v>
      </c>
      <c r="C24" s="78">
        <f>SUM(C25:C32)</f>
        <v>51322</v>
      </c>
      <c r="D24" s="79">
        <f t="shared" ref="D24:D29" si="1">B24+C24</f>
        <v>69977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77</v>
      </c>
      <c r="C25" s="69">
        <v>16</v>
      </c>
      <c r="D25" s="70">
        <f t="shared" si="1"/>
        <v>93</v>
      </c>
      <c r="E25" s="57"/>
    </row>
    <row r="26" spans="1:254" ht="18" customHeight="1">
      <c r="A26" s="68" t="s">
        <v>121</v>
      </c>
      <c r="B26" s="69">
        <v>632</v>
      </c>
      <c r="C26" s="69">
        <v>634</v>
      </c>
      <c r="D26" s="70">
        <f t="shared" si="1"/>
        <v>1266</v>
      </c>
      <c r="E26" s="57"/>
    </row>
    <row r="27" spans="1:254" ht="18" customHeight="1">
      <c r="A27" s="68" t="s">
        <v>78</v>
      </c>
      <c r="B27" s="69">
        <v>538</v>
      </c>
      <c r="C27" s="69">
        <v>569</v>
      </c>
      <c r="D27" s="70">
        <f t="shared" si="1"/>
        <v>1107</v>
      </c>
      <c r="E27" s="57"/>
    </row>
    <row r="28" spans="1:254" ht="18" customHeight="1">
      <c r="A28" s="68" t="s">
        <v>74</v>
      </c>
      <c r="B28" s="69">
        <v>2140</v>
      </c>
      <c r="C28" s="69">
        <v>7994</v>
      </c>
      <c r="D28" s="70">
        <f t="shared" si="1"/>
        <v>10134</v>
      </c>
      <c r="E28" s="57"/>
    </row>
    <row r="29" spans="1:254" ht="18" customHeight="1">
      <c r="A29" s="68" t="s">
        <v>20</v>
      </c>
      <c r="B29" s="69">
        <v>376</v>
      </c>
      <c r="C29" s="69">
        <v>488</v>
      </c>
      <c r="D29" s="70">
        <f t="shared" si="1"/>
        <v>864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6237</v>
      </c>
      <c r="C31" s="72">
        <v>24331</v>
      </c>
      <c r="D31" s="70">
        <f>B31+C31</f>
        <v>30568</v>
      </c>
      <c r="E31" s="57"/>
    </row>
    <row r="32" spans="1:254" ht="18" customHeight="1" thickBot="1">
      <c r="A32" s="102" t="s">
        <v>88</v>
      </c>
      <c r="B32" s="86">
        <v>8655</v>
      </c>
      <c r="C32" s="86">
        <v>17290</v>
      </c>
      <c r="D32" s="70">
        <f>B32+C32</f>
        <v>25945</v>
      </c>
      <c r="E32" s="57"/>
    </row>
    <row r="33" spans="1:254" ht="24" customHeight="1" thickTop="1" thickBot="1">
      <c r="A33" s="80" t="s">
        <v>29</v>
      </c>
      <c r="B33" s="62">
        <v>3324</v>
      </c>
      <c r="C33" s="82">
        <v>2876</v>
      </c>
      <c r="D33" s="88">
        <f>B33+C33</f>
        <v>6200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5841</v>
      </c>
      <c r="C35" s="78">
        <v>3178</v>
      </c>
      <c r="D35" s="81">
        <f>B35+C35</f>
        <v>9019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SUM(B37:B39)</f>
        <v>17614</v>
      </c>
      <c r="C36" s="88">
        <f>SUM(C37:C39)</f>
        <v>43125</v>
      </c>
      <c r="D36" s="79">
        <f>B36+C36</f>
        <v>60739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5812</v>
      </c>
      <c r="C37" s="69">
        <v>1947</v>
      </c>
      <c r="D37" s="70">
        <f>B37+C37</f>
        <v>7759</v>
      </c>
      <c r="E37" s="57"/>
    </row>
    <row r="38" spans="1:254" ht="18" customHeight="1">
      <c r="A38" s="68" t="s">
        <v>34</v>
      </c>
      <c r="B38" s="69">
        <v>3577</v>
      </c>
      <c r="C38" s="69">
        <v>842</v>
      </c>
      <c r="D38" s="70">
        <f>B38+C38</f>
        <v>4419</v>
      </c>
      <c r="E38" s="57"/>
    </row>
    <row r="39" spans="1:254" ht="18" customHeight="1" thickBot="1">
      <c r="A39" s="102" t="s">
        <v>24</v>
      </c>
      <c r="B39" s="86">
        <v>8225</v>
      </c>
      <c r="C39" s="86">
        <v>40336</v>
      </c>
      <c r="D39" s="103">
        <f>B39+C39</f>
        <v>48561</v>
      </c>
      <c r="E39" s="57"/>
    </row>
    <row r="40" spans="1:254" ht="16.5" thickTop="1">
      <c r="A40" s="57"/>
      <c r="B40" s="57"/>
      <c r="C40" s="57"/>
      <c r="D40" s="57"/>
      <c r="E40" s="57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1"/>
  <sheetViews>
    <sheetView zoomScale="75" zoomScaleNormal="75" zoomScaleSheetLayoutView="75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187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78495</v>
      </c>
      <c r="C7" s="62">
        <f>SUM(C8+C24+C33+C35+C36)</f>
        <v>119737</v>
      </c>
      <c r="D7" s="62">
        <f>SUM(D8+D24+D33+D35+D36)</f>
        <v>198232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32638</v>
      </c>
      <c r="C8" s="66">
        <f>SUM(C9:C22)</f>
        <v>15930</v>
      </c>
      <c r="D8" s="67">
        <f t="shared" ref="D8:D18" si="0">B8+C8</f>
        <v>48568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2614</v>
      </c>
      <c r="C9" s="69">
        <v>1212</v>
      </c>
      <c r="D9" s="70">
        <f t="shared" si="0"/>
        <v>3826</v>
      </c>
      <c r="E9" s="57"/>
    </row>
    <row r="10" spans="1:254" ht="18" customHeight="1">
      <c r="A10" s="68" t="s">
        <v>121</v>
      </c>
      <c r="B10" s="69">
        <v>1361</v>
      </c>
      <c r="C10" s="69">
        <v>1184</v>
      </c>
      <c r="D10" s="70">
        <f t="shared" si="0"/>
        <v>2545</v>
      </c>
      <c r="E10" s="57"/>
    </row>
    <row r="11" spans="1:254" ht="18" customHeight="1">
      <c r="A11" s="68" t="s">
        <v>78</v>
      </c>
      <c r="B11" s="69">
        <v>270</v>
      </c>
      <c r="C11" s="69">
        <v>324</v>
      </c>
      <c r="D11" s="70">
        <f t="shared" si="0"/>
        <v>594</v>
      </c>
      <c r="E11" s="57"/>
    </row>
    <row r="12" spans="1:254" ht="18" customHeight="1">
      <c r="A12" s="68" t="s">
        <v>115</v>
      </c>
      <c r="B12" s="69">
        <v>6248</v>
      </c>
      <c r="C12" s="69">
        <v>2277</v>
      </c>
      <c r="D12" s="70">
        <f t="shared" si="0"/>
        <v>8525</v>
      </c>
      <c r="E12" s="57"/>
    </row>
    <row r="13" spans="1:254" ht="18" customHeight="1">
      <c r="A13" s="68" t="s">
        <v>122</v>
      </c>
      <c r="B13" s="69">
        <v>688</v>
      </c>
      <c r="C13" s="69">
        <v>796</v>
      </c>
      <c r="D13" s="70">
        <f t="shared" si="0"/>
        <v>1484</v>
      </c>
      <c r="E13" s="57"/>
    </row>
    <row r="14" spans="1:254" ht="18" customHeight="1">
      <c r="A14" s="68" t="s">
        <v>123</v>
      </c>
      <c r="B14" s="69">
        <v>3084</v>
      </c>
      <c r="C14" s="69">
        <v>4928</v>
      </c>
      <c r="D14" s="70">
        <f t="shared" si="0"/>
        <v>8012</v>
      </c>
      <c r="E14" s="57"/>
    </row>
    <row r="15" spans="1:254" ht="18" customHeight="1">
      <c r="A15" s="68" t="s">
        <v>18</v>
      </c>
      <c r="B15" s="69">
        <v>64</v>
      </c>
      <c r="C15" s="69">
        <v>45</v>
      </c>
      <c r="D15" s="70">
        <f t="shared" si="0"/>
        <v>109</v>
      </c>
      <c r="E15" s="57"/>
    </row>
    <row r="16" spans="1:254" ht="18" customHeight="1">
      <c r="A16" s="68" t="s">
        <v>17</v>
      </c>
      <c r="B16" s="69">
        <v>2037</v>
      </c>
      <c r="C16" s="69">
        <v>212</v>
      </c>
      <c r="D16" s="70">
        <f t="shared" si="0"/>
        <v>2249</v>
      </c>
      <c r="E16" s="57"/>
    </row>
    <row r="17" spans="1:254" ht="18" customHeight="1">
      <c r="A17" s="68" t="s">
        <v>19</v>
      </c>
      <c r="B17" s="69">
        <v>6</v>
      </c>
      <c r="C17" s="69">
        <v>4</v>
      </c>
      <c r="D17" s="70">
        <f t="shared" si="0"/>
        <v>10</v>
      </c>
      <c r="E17" s="57"/>
    </row>
    <row r="18" spans="1:254" ht="18" customHeight="1">
      <c r="A18" s="68" t="s">
        <v>20</v>
      </c>
      <c r="B18" s="69">
        <v>597</v>
      </c>
      <c r="C18" s="69">
        <v>781</v>
      </c>
      <c r="D18" s="70">
        <f t="shared" si="0"/>
        <v>1378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6</v>
      </c>
      <c r="C20" s="72">
        <v>8</v>
      </c>
      <c r="D20" s="70">
        <f>B20+C20</f>
        <v>14</v>
      </c>
      <c r="E20" s="57"/>
    </row>
    <row r="21" spans="1:254" ht="18" customHeight="1">
      <c r="A21" s="68" t="s">
        <v>22</v>
      </c>
      <c r="B21" s="69">
        <v>2884</v>
      </c>
      <c r="C21" s="69">
        <v>246</v>
      </c>
      <c r="D21" s="70">
        <f>B21+C21</f>
        <v>3130</v>
      </c>
      <c r="E21" s="57"/>
    </row>
    <row r="22" spans="1:254" ht="18" customHeight="1" thickBot="1">
      <c r="A22" s="102" t="s">
        <v>81</v>
      </c>
      <c r="B22" s="86">
        <v>12779</v>
      </c>
      <c r="C22" s="86">
        <v>3913</v>
      </c>
      <c r="D22" s="103">
        <f>B22+C22</f>
        <v>16692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19499</v>
      </c>
      <c r="C24" s="78">
        <f>SUM(C25:C32)</f>
        <v>55014</v>
      </c>
      <c r="D24" s="79">
        <f t="shared" ref="D24:D29" si="1">B24+C24</f>
        <v>74513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120</v>
      </c>
      <c r="C25" s="69">
        <v>24</v>
      </c>
      <c r="D25" s="70">
        <f t="shared" si="1"/>
        <v>144</v>
      </c>
      <c r="E25" s="57"/>
    </row>
    <row r="26" spans="1:254" ht="18" customHeight="1">
      <c r="A26" s="68" t="s">
        <v>121</v>
      </c>
      <c r="B26" s="69">
        <v>638</v>
      </c>
      <c r="C26" s="69">
        <v>657</v>
      </c>
      <c r="D26" s="70">
        <f t="shared" si="1"/>
        <v>1295</v>
      </c>
      <c r="E26" s="57"/>
    </row>
    <row r="27" spans="1:254" ht="18" customHeight="1">
      <c r="A27" s="68" t="s">
        <v>78</v>
      </c>
      <c r="B27" s="69">
        <v>608</v>
      </c>
      <c r="C27" s="69">
        <v>623</v>
      </c>
      <c r="D27" s="70">
        <f t="shared" si="1"/>
        <v>1231</v>
      </c>
      <c r="E27" s="57"/>
    </row>
    <row r="28" spans="1:254" ht="18" customHeight="1">
      <c r="A28" s="68" t="s">
        <v>74</v>
      </c>
      <c r="B28" s="69">
        <v>2137</v>
      </c>
      <c r="C28" s="69">
        <v>7957</v>
      </c>
      <c r="D28" s="70">
        <f t="shared" si="1"/>
        <v>10094</v>
      </c>
      <c r="E28" s="57"/>
    </row>
    <row r="29" spans="1:254" ht="18" customHeight="1">
      <c r="A29" s="68" t="s">
        <v>20</v>
      </c>
      <c r="B29" s="69">
        <v>368</v>
      </c>
      <c r="C29" s="69">
        <v>502</v>
      </c>
      <c r="D29" s="70">
        <f t="shared" si="1"/>
        <v>870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6716</v>
      </c>
      <c r="C31" s="72">
        <v>27085</v>
      </c>
      <c r="D31" s="70">
        <f>B31+C31</f>
        <v>33801</v>
      </c>
      <c r="E31" s="57"/>
    </row>
    <row r="32" spans="1:254" ht="18" customHeight="1" thickBot="1">
      <c r="A32" s="102" t="s">
        <v>88</v>
      </c>
      <c r="B32" s="86">
        <v>8912</v>
      </c>
      <c r="C32" s="86">
        <v>18166</v>
      </c>
      <c r="D32" s="70">
        <f>B32+C32</f>
        <v>27078</v>
      </c>
      <c r="E32" s="57"/>
    </row>
    <row r="33" spans="1:254" ht="24" customHeight="1" thickTop="1" thickBot="1">
      <c r="A33" s="80" t="s">
        <v>29</v>
      </c>
      <c r="B33" s="62">
        <v>3277</v>
      </c>
      <c r="C33" s="82">
        <v>2828</v>
      </c>
      <c r="D33" s="88">
        <f>B33+C33</f>
        <v>6105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5583</v>
      </c>
      <c r="C35" s="78">
        <v>3154</v>
      </c>
      <c r="D35" s="81">
        <f>B35+C35</f>
        <v>8737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SUM(B37:B39)</f>
        <v>17498</v>
      </c>
      <c r="C36" s="88">
        <f>SUM(C37:C39)</f>
        <v>42811</v>
      </c>
      <c r="D36" s="79">
        <f>B36+C36</f>
        <v>60309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5729</v>
      </c>
      <c r="C37" s="69">
        <v>1903</v>
      </c>
      <c r="D37" s="70">
        <f>B37+C37</f>
        <v>7632</v>
      </c>
      <c r="E37" s="57"/>
    </row>
    <row r="38" spans="1:254" ht="18" customHeight="1">
      <c r="A38" s="68" t="s">
        <v>34</v>
      </c>
      <c r="B38" s="69">
        <v>3589</v>
      </c>
      <c r="C38" s="69">
        <v>914</v>
      </c>
      <c r="D38" s="70">
        <f>B38+C38</f>
        <v>4503</v>
      </c>
      <c r="E38" s="57"/>
    </row>
    <row r="39" spans="1:254" ht="18" customHeight="1" thickBot="1">
      <c r="A39" s="102" t="s">
        <v>24</v>
      </c>
      <c r="B39" s="86">
        <v>8180</v>
      </c>
      <c r="C39" s="86">
        <v>39994</v>
      </c>
      <c r="D39" s="103">
        <f>B39+C39</f>
        <v>48174</v>
      </c>
      <c r="E39" s="57"/>
    </row>
    <row r="40" spans="1:254" ht="16.5" thickTop="1">
      <c r="A40" s="57"/>
      <c r="B40" s="57"/>
      <c r="C40" s="57"/>
      <c r="D40" s="57"/>
      <c r="E40" s="57"/>
    </row>
    <row r="41" spans="1:254" s="50" customFormat="1" ht="15.75">
      <c r="A41" s="56"/>
      <c r="B41" s="56"/>
      <c r="C41" s="56"/>
      <c r="D41" s="90" t="s">
        <v>188</v>
      </c>
      <c r="E41" s="56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1"/>
  <sheetViews>
    <sheetView zoomScale="75" zoomScaleNormal="75" zoomScaleSheetLayoutView="75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189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78521</v>
      </c>
      <c r="C7" s="62">
        <f>SUM(C8+C24+C33+C35+C36)</f>
        <v>120406</v>
      </c>
      <c r="D7" s="62">
        <f>SUM(D8+D24+D33+D35+D36)</f>
        <v>198927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32633</v>
      </c>
      <c r="C8" s="66">
        <f>SUM(C9:C22)</f>
        <v>16023</v>
      </c>
      <c r="D8" s="67">
        <f t="shared" ref="D8:D18" si="0">B8+C8</f>
        <v>48656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2606</v>
      </c>
      <c r="C9" s="69">
        <v>1205</v>
      </c>
      <c r="D9" s="70">
        <f t="shared" si="0"/>
        <v>3811</v>
      </c>
      <c r="E9" s="57"/>
    </row>
    <row r="10" spans="1:254" ht="18" customHeight="1">
      <c r="A10" s="68" t="s">
        <v>121</v>
      </c>
      <c r="B10" s="69">
        <v>1358</v>
      </c>
      <c r="C10" s="69">
        <v>1190</v>
      </c>
      <c r="D10" s="70">
        <f t="shared" si="0"/>
        <v>2548</v>
      </c>
      <c r="E10" s="57"/>
    </row>
    <row r="11" spans="1:254" ht="18" customHeight="1">
      <c r="A11" s="68" t="s">
        <v>78</v>
      </c>
      <c r="B11" s="69">
        <v>268</v>
      </c>
      <c r="C11" s="69">
        <v>330</v>
      </c>
      <c r="D11" s="70">
        <f t="shared" si="0"/>
        <v>598</v>
      </c>
      <c r="E11" s="57"/>
    </row>
    <row r="12" spans="1:254" ht="18" customHeight="1">
      <c r="A12" s="68" t="s">
        <v>115</v>
      </c>
      <c r="B12" s="69">
        <v>6219</v>
      </c>
      <c r="C12" s="69">
        <v>2273</v>
      </c>
      <c r="D12" s="70">
        <f t="shared" si="0"/>
        <v>8492</v>
      </c>
      <c r="E12" s="57"/>
    </row>
    <row r="13" spans="1:254" ht="18" customHeight="1">
      <c r="A13" s="68" t="s">
        <v>122</v>
      </c>
      <c r="B13" s="69">
        <v>703</v>
      </c>
      <c r="C13" s="69">
        <v>820</v>
      </c>
      <c r="D13" s="70">
        <f t="shared" si="0"/>
        <v>1523</v>
      </c>
      <c r="E13" s="57"/>
    </row>
    <row r="14" spans="1:254" ht="18" customHeight="1">
      <c r="A14" s="68" t="s">
        <v>123</v>
      </c>
      <c r="B14" s="69">
        <v>3151</v>
      </c>
      <c r="C14" s="69">
        <v>5016</v>
      </c>
      <c r="D14" s="70">
        <f t="shared" si="0"/>
        <v>8167</v>
      </c>
      <c r="E14" s="57"/>
    </row>
    <row r="15" spans="1:254" ht="18" customHeight="1">
      <c r="A15" s="68" t="s">
        <v>18</v>
      </c>
      <c r="B15" s="69">
        <v>65</v>
      </c>
      <c r="C15" s="69">
        <v>46</v>
      </c>
      <c r="D15" s="70">
        <f t="shared" si="0"/>
        <v>111</v>
      </c>
      <c r="E15" s="57"/>
    </row>
    <row r="16" spans="1:254" ht="18" customHeight="1">
      <c r="A16" s="68" t="s">
        <v>17</v>
      </c>
      <c r="B16" s="69">
        <v>2048</v>
      </c>
      <c r="C16" s="69">
        <v>178</v>
      </c>
      <c r="D16" s="70">
        <f t="shared" si="0"/>
        <v>2226</v>
      </c>
      <c r="E16" s="57"/>
    </row>
    <row r="17" spans="1:254" ht="18" customHeight="1">
      <c r="A17" s="68" t="s">
        <v>19</v>
      </c>
      <c r="B17" s="69">
        <v>6</v>
      </c>
      <c r="C17" s="69">
        <v>4</v>
      </c>
      <c r="D17" s="70">
        <f t="shared" si="0"/>
        <v>10</v>
      </c>
      <c r="E17" s="57"/>
    </row>
    <row r="18" spans="1:254" ht="18" customHeight="1">
      <c r="A18" s="68" t="s">
        <v>20</v>
      </c>
      <c r="B18" s="69">
        <v>597</v>
      </c>
      <c r="C18" s="69">
        <v>784</v>
      </c>
      <c r="D18" s="70">
        <f t="shared" si="0"/>
        <v>1381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7</v>
      </c>
      <c r="C20" s="72">
        <v>7</v>
      </c>
      <c r="D20" s="70">
        <f>B20+C20</f>
        <v>14</v>
      </c>
      <c r="E20" s="57"/>
    </row>
    <row r="21" spans="1:254" ht="18" customHeight="1">
      <c r="A21" s="68" t="s">
        <v>22</v>
      </c>
      <c r="B21" s="69">
        <v>2883</v>
      </c>
      <c r="C21" s="69">
        <v>243</v>
      </c>
      <c r="D21" s="70">
        <f>B21+C21</f>
        <v>3126</v>
      </c>
      <c r="E21" s="57"/>
    </row>
    <row r="22" spans="1:254" ht="18" customHeight="1" thickBot="1">
      <c r="A22" s="102" t="s">
        <v>81</v>
      </c>
      <c r="B22" s="86">
        <v>12722</v>
      </c>
      <c r="C22" s="86">
        <v>3927</v>
      </c>
      <c r="D22" s="103">
        <f>B22+C22</f>
        <v>16649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19556</v>
      </c>
      <c r="C24" s="78">
        <f>SUM(C25:C32)</f>
        <v>55378</v>
      </c>
      <c r="D24" s="79">
        <f t="shared" ref="D24:D29" si="1">B24+C24</f>
        <v>74934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118</v>
      </c>
      <c r="C25" s="69">
        <v>23</v>
      </c>
      <c r="D25" s="70">
        <f t="shared" si="1"/>
        <v>141</v>
      </c>
      <c r="E25" s="57"/>
    </row>
    <row r="26" spans="1:254" ht="18" customHeight="1">
      <c r="A26" s="68" t="s">
        <v>121</v>
      </c>
      <c r="B26" s="69">
        <v>636</v>
      </c>
      <c r="C26" s="69">
        <v>669</v>
      </c>
      <c r="D26" s="70">
        <f t="shared" si="1"/>
        <v>1305</v>
      </c>
      <c r="E26" s="57"/>
    </row>
    <row r="27" spans="1:254" ht="18" customHeight="1">
      <c r="A27" s="68" t="s">
        <v>78</v>
      </c>
      <c r="B27" s="69">
        <v>574</v>
      </c>
      <c r="C27" s="69">
        <v>584</v>
      </c>
      <c r="D27" s="70">
        <f t="shared" si="1"/>
        <v>1158</v>
      </c>
      <c r="E27" s="57"/>
    </row>
    <row r="28" spans="1:254" ht="18" customHeight="1">
      <c r="A28" s="68" t="s">
        <v>74</v>
      </c>
      <c r="B28" s="69">
        <v>2149</v>
      </c>
      <c r="C28" s="69">
        <v>7902</v>
      </c>
      <c r="D28" s="70">
        <f t="shared" si="1"/>
        <v>10051</v>
      </c>
      <c r="E28" s="57"/>
    </row>
    <row r="29" spans="1:254" ht="18" customHeight="1">
      <c r="A29" s="68" t="s">
        <v>20</v>
      </c>
      <c r="B29" s="69">
        <v>388</v>
      </c>
      <c r="C29" s="69">
        <v>509</v>
      </c>
      <c r="D29" s="70">
        <f t="shared" si="1"/>
        <v>897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6836</v>
      </c>
      <c r="C31" s="72">
        <v>27546</v>
      </c>
      <c r="D31" s="70">
        <f>B31+C31</f>
        <v>34382</v>
      </c>
      <c r="E31" s="57"/>
    </row>
    <row r="32" spans="1:254" ht="18" customHeight="1" thickBot="1">
      <c r="A32" s="102" t="s">
        <v>88</v>
      </c>
      <c r="B32" s="86">
        <v>8855</v>
      </c>
      <c r="C32" s="86">
        <v>18145</v>
      </c>
      <c r="D32" s="70">
        <f>B32+C32</f>
        <v>27000</v>
      </c>
      <c r="E32" s="57"/>
    </row>
    <row r="33" spans="1:254" ht="24" customHeight="1" thickTop="1" thickBot="1">
      <c r="A33" s="80" t="s">
        <v>29</v>
      </c>
      <c r="B33" s="62">
        <v>3281</v>
      </c>
      <c r="C33" s="82">
        <v>2868</v>
      </c>
      <c r="D33" s="88">
        <f>B33+C33</f>
        <v>6149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5593</v>
      </c>
      <c r="C35" s="78">
        <v>3277</v>
      </c>
      <c r="D35" s="81">
        <f>B35+C35</f>
        <v>8870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SUM(B37:B39)</f>
        <v>17458</v>
      </c>
      <c r="C36" s="88">
        <f>SUM(C37:C39)</f>
        <v>42860</v>
      </c>
      <c r="D36" s="79">
        <f>B36+C36</f>
        <v>60318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5685</v>
      </c>
      <c r="C37" s="69">
        <v>1886</v>
      </c>
      <c r="D37" s="70">
        <f>B37+C37</f>
        <v>7571</v>
      </c>
      <c r="E37" s="57"/>
    </row>
    <row r="38" spans="1:254" ht="18" customHeight="1">
      <c r="A38" s="68" t="s">
        <v>34</v>
      </c>
      <c r="B38" s="69">
        <v>3600</v>
      </c>
      <c r="C38" s="69">
        <v>863</v>
      </c>
      <c r="D38" s="70">
        <f>B38+C38</f>
        <v>4463</v>
      </c>
      <c r="E38" s="57"/>
    </row>
    <row r="39" spans="1:254" ht="18" customHeight="1" thickBot="1">
      <c r="A39" s="102" t="s">
        <v>24</v>
      </c>
      <c r="B39" s="86">
        <v>8173</v>
      </c>
      <c r="C39" s="86">
        <v>40111</v>
      </c>
      <c r="D39" s="103">
        <f>B39+C39</f>
        <v>48284</v>
      </c>
      <c r="E39" s="57"/>
    </row>
    <row r="40" spans="1:254" ht="16.5" thickTop="1">
      <c r="A40" s="57"/>
      <c r="B40" s="57"/>
      <c r="C40" s="57"/>
      <c r="D40" s="57"/>
      <c r="E40" s="57"/>
    </row>
    <row r="41" spans="1:254" s="50" customFormat="1" ht="15.75">
      <c r="A41" s="56"/>
      <c r="B41" s="56"/>
      <c r="C41" s="56"/>
      <c r="D41" s="90" t="s">
        <v>188</v>
      </c>
      <c r="E41" s="56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1"/>
  <sheetViews>
    <sheetView zoomScale="75" zoomScaleNormal="75" zoomScaleSheetLayoutView="75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190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78402</v>
      </c>
      <c r="C7" s="62">
        <f>SUM(C8+C24+C33+C35+C36)</f>
        <v>119723</v>
      </c>
      <c r="D7" s="62">
        <f>SUM(D8+D24+D33+D35+D36)</f>
        <v>198125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32467</v>
      </c>
      <c r="C8" s="66">
        <f>SUM(C9:C22)</f>
        <v>15988</v>
      </c>
      <c r="D8" s="67">
        <f t="shared" ref="D8:D18" si="0">B8+C8</f>
        <v>48455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2566</v>
      </c>
      <c r="C9" s="69">
        <v>1188</v>
      </c>
      <c r="D9" s="70">
        <f t="shared" si="0"/>
        <v>3754</v>
      </c>
      <c r="E9" s="57"/>
    </row>
    <row r="10" spans="1:254" ht="18" customHeight="1">
      <c r="A10" s="68" t="s">
        <v>121</v>
      </c>
      <c r="B10" s="69">
        <v>1358</v>
      </c>
      <c r="C10" s="69">
        <v>1198</v>
      </c>
      <c r="D10" s="70">
        <f t="shared" si="0"/>
        <v>2556</v>
      </c>
      <c r="E10" s="57"/>
    </row>
    <row r="11" spans="1:254" ht="18" customHeight="1">
      <c r="A11" s="68" t="s">
        <v>78</v>
      </c>
      <c r="B11" s="69">
        <v>269</v>
      </c>
      <c r="C11" s="69">
        <v>328</v>
      </c>
      <c r="D11" s="70">
        <f t="shared" si="0"/>
        <v>597</v>
      </c>
      <c r="E11" s="57"/>
    </row>
    <row r="12" spans="1:254" ht="18" customHeight="1">
      <c r="A12" s="68" t="s">
        <v>115</v>
      </c>
      <c r="B12" s="69">
        <v>6168</v>
      </c>
      <c r="C12" s="69">
        <v>2267</v>
      </c>
      <c r="D12" s="70">
        <f t="shared" si="0"/>
        <v>8435</v>
      </c>
      <c r="E12" s="57"/>
    </row>
    <row r="13" spans="1:254" ht="18" customHeight="1">
      <c r="A13" s="68" t="s">
        <v>122</v>
      </c>
      <c r="B13" s="69">
        <v>737</v>
      </c>
      <c r="C13" s="69">
        <v>831</v>
      </c>
      <c r="D13" s="70">
        <f t="shared" si="0"/>
        <v>1568</v>
      </c>
      <c r="E13" s="57"/>
    </row>
    <row r="14" spans="1:254" ht="18" customHeight="1">
      <c r="A14" s="68" t="s">
        <v>123</v>
      </c>
      <c r="B14" s="69">
        <v>3173</v>
      </c>
      <c r="C14" s="69">
        <v>4991</v>
      </c>
      <c r="D14" s="70">
        <f t="shared" si="0"/>
        <v>8164</v>
      </c>
      <c r="E14" s="57"/>
    </row>
    <row r="15" spans="1:254" ht="18" customHeight="1">
      <c r="A15" s="68" t="s">
        <v>18</v>
      </c>
      <c r="B15" s="69">
        <v>62</v>
      </c>
      <c r="C15" s="69">
        <v>46</v>
      </c>
      <c r="D15" s="70">
        <f t="shared" si="0"/>
        <v>108</v>
      </c>
      <c r="E15" s="57"/>
    </row>
    <row r="16" spans="1:254" ht="18" customHeight="1">
      <c r="A16" s="68" t="s">
        <v>17</v>
      </c>
      <c r="B16" s="69">
        <v>2054</v>
      </c>
      <c r="C16" s="69">
        <v>177</v>
      </c>
      <c r="D16" s="70">
        <f t="shared" si="0"/>
        <v>2231</v>
      </c>
      <c r="E16" s="57"/>
    </row>
    <row r="17" spans="1:254" ht="18" customHeight="1">
      <c r="A17" s="68" t="s">
        <v>19</v>
      </c>
      <c r="B17" s="69">
        <v>5</v>
      </c>
      <c r="C17" s="69">
        <v>4</v>
      </c>
      <c r="D17" s="70">
        <f t="shared" si="0"/>
        <v>9</v>
      </c>
      <c r="E17" s="57"/>
    </row>
    <row r="18" spans="1:254" ht="18" customHeight="1">
      <c r="A18" s="68" t="s">
        <v>20</v>
      </c>
      <c r="B18" s="69">
        <v>589</v>
      </c>
      <c r="C18" s="69">
        <v>782</v>
      </c>
      <c r="D18" s="70">
        <f t="shared" si="0"/>
        <v>1371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7</v>
      </c>
      <c r="C20" s="72">
        <v>7</v>
      </c>
      <c r="D20" s="70">
        <f>B20+C20</f>
        <v>14</v>
      </c>
      <c r="E20" s="57"/>
    </row>
    <row r="21" spans="1:254" ht="18" customHeight="1">
      <c r="A21" s="68" t="s">
        <v>22</v>
      </c>
      <c r="B21" s="69">
        <v>2864</v>
      </c>
      <c r="C21" s="69">
        <v>265</v>
      </c>
      <c r="D21" s="70">
        <f>B21+C21</f>
        <v>3129</v>
      </c>
      <c r="E21" s="57"/>
    </row>
    <row r="22" spans="1:254" ht="18" customHeight="1" thickBot="1">
      <c r="A22" s="102" t="s">
        <v>81</v>
      </c>
      <c r="B22" s="86">
        <v>12615</v>
      </c>
      <c r="C22" s="86">
        <v>3904</v>
      </c>
      <c r="D22" s="103">
        <f>B22+C22</f>
        <v>16519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19451</v>
      </c>
      <c r="C24" s="78">
        <f>SUM(C25:C32)</f>
        <v>55004</v>
      </c>
      <c r="D24" s="79">
        <f t="shared" ref="D24:D29" si="1">B24+C24</f>
        <v>74455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119</v>
      </c>
      <c r="C25" s="69">
        <v>21</v>
      </c>
      <c r="D25" s="70">
        <f t="shared" si="1"/>
        <v>140</v>
      </c>
      <c r="E25" s="57"/>
    </row>
    <row r="26" spans="1:254" ht="18" customHeight="1">
      <c r="A26" s="68" t="s">
        <v>121</v>
      </c>
      <c r="B26" s="69">
        <v>637</v>
      </c>
      <c r="C26" s="69">
        <v>661</v>
      </c>
      <c r="D26" s="70">
        <f t="shared" si="1"/>
        <v>1298</v>
      </c>
      <c r="E26" s="57"/>
    </row>
    <row r="27" spans="1:254" ht="18" customHeight="1">
      <c r="A27" s="68" t="s">
        <v>78</v>
      </c>
      <c r="B27" s="69">
        <v>582</v>
      </c>
      <c r="C27" s="69">
        <v>595</v>
      </c>
      <c r="D27" s="70">
        <f t="shared" si="1"/>
        <v>1177</v>
      </c>
      <c r="E27" s="57"/>
    </row>
    <row r="28" spans="1:254" ht="18" customHeight="1">
      <c r="A28" s="68" t="s">
        <v>74</v>
      </c>
      <c r="B28" s="69">
        <v>2155</v>
      </c>
      <c r="C28" s="69">
        <v>7917</v>
      </c>
      <c r="D28" s="70">
        <f t="shared" si="1"/>
        <v>10072</v>
      </c>
      <c r="E28" s="57"/>
    </row>
    <row r="29" spans="1:254" ht="18" customHeight="1">
      <c r="A29" s="68" t="s">
        <v>20</v>
      </c>
      <c r="B29" s="69">
        <v>388</v>
      </c>
      <c r="C29" s="69">
        <v>507</v>
      </c>
      <c r="D29" s="70">
        <f t="shared" si="1"/>
        <v>895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6824</v>
      </c>
      <c r="C31" s="72">
        <v>27333</v>
      </c>
      <c r="D31" s="70">
        <f>B31+C31</f>
        <v>34157</v>
      </c>
      <c r="E31" s="57"/>
    </row>
    <row r="32" spans="1:254" ht="18" customHeight="1" thickBot="1">
      <c r="A32" s="102" t="s">
        <v>88</v>
      </c>
      <c r="B32" s="86">
        <v>8746</v>
      </c>
      <c r="C32" s="86">
        <v>17970</v>
      </c>
      <c r="D32" s="70">
        <f>B32+C32</f>
        <v>26716</v>
      </c>
      <c r="E32" s="57"/>
    </row>
    <row r="33" spans="1:254" ht="24" customHeight="1" thickTop="1" thickBot="1">
      <c r="A33" s="80" t="s">
        <v>29</v>
      </c>
      <c r="B33" s="62">
        <v>3269</v>
      </c>
      <c r="C33" s="82">
        <v>2902</v>
      </c>
      <c r="D33" s="88">
        <f>B33+C33</f>
        <v>6171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5710</v>
      </c>
      <c r="C35" s="78">
        <v>3329</v>
      </c>
      <c r="D35" s="81">
        <f>B35+C35</f>
        <v>9039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SUM(B37:B39)</f>
        <v>17505</v>
      </c>
      <c r="C36" s="88">
        <f>SUM(C37:C39)</f>
        <v>42500</v>
      </c>
      <c r="D36" s="79">
        <f>B36+C36</f>
        <v>60005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5638</v>
      </c>
      <c r="C37" s="69">
        <v>1889</v>
      </c>
      <c r="D37" s="70">
        <f>B37+C37</f>
        <v>7527</v>
      </c>
      <c r="E37" s="57"/>
    </row>
    <row r="38" spans="1:254" ht="18" customHeight="1">
      <c r="A38" s="68" t="s">
        <v>34</v>
      </c>
      <c r="B38" s="69">
        <v>3597</v>
      </c>
      <c r="C38" s="69">
        <v>886</v>
      </c>
      <c r="D38" s="70">
        <f>B38+C38</f>
        <v>4483</v>
      </c>
      <c r="E38" s="57"/>
    </row>
    <row r="39" spans="1:254" ht="18" customHeight="1" thickBot="1">
      <c r="A39" s="102" t="s">
        <v>24</v>
      </c>
      <c r="B39" s="86">
        <v>8270</v>
      </c>
      <c r="C39" s="86">
        <v>39725</v>
      </c>
      <c r="D39" s="103">
        <f>B39+C39</f>
        <v>47995</v>
      </c>
      <c r="E39" s="57"/>
    </row>
    <row r="40" spans="1:254" ht="16.5" thickTop="1">
      <c r="A40" s="57"/>
      <c r="B40" s="57"/>
      <c r="C40" s="57"/>
      <c r="D40" s="57"/>
      <c r="E40" s="57"/>
    </row>
    <row r="41" spans="1:254" s="50" customFormat="1" ht="15.75">
      <c r="A41" s="56"/>
      <c r="B41" s="56"/>
      <c r="C41" s="56"/>
      <c r="D41" s="90" t="s">
        <v>188</v>
      </c>
      <c r="E41" s="56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</sheetData>
  <sheetProtection sheet="1" objects="1" scenarios="1"/>
  <pageMargins left="0.75" right="0.75" top="1" bottom="1" header="0.5" footer="0.5"/>
  <pageSetup paperSize="9" scale="8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1"/>
  <sheetViews>
    <sheetView zoomScale="75" zoomScaleNormal="75" zoomScaleSheetLayoutView="75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191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78155</v>
      </c>
      <c r="C7" s="62">
        <f>SUM(C8+C24+C33+C35+C36)</f>
        <v>118772</v>
      </c>
      <c r="D7" s="62">
        <f>SUM(D8+D24+D33+D35+D36)</f>
        <v>196927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32458</v>
      </c>
      <c r="C8" s="66">
        <f>SUM(C9:C22)</f>
        <v>16382</v>
      </c>
      <c r="D8" s="67">
        <f t="shared" ref="D8:D18" si="0">B8+C8</f>
        <v>48840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2589</v>
      </c>
      <c r="C9" s="69">
        <v>1186</v>
      </c>
      <c r="D9" s="70">
        <f t="shared" si="0"/>
        <v>3775</v>
      </c>
      <c r="E9" s="57"/>
    </row>
    <row r="10" spans="1:254" ht="18" customHeight="1">
      <c r="A10" s="68" t="s">
        <v>121</v>
      </c>
      <c r="B10" s="69">
        <v>1363</v>
      </c>
      <c r="C10" s="69">
        <v>1214</v>
      </c>
      <c r="D10" s="70">
        <f t="shared" si="0"/>
        <v>2577</v>
      </c>
      <c r="E10" s="57"/>
    </row>
    <row r="11" spans="1:254" ht="18" customHeight="1">
      <c r="A11" s="68" t="s">
        <v>78</v>
      </c>
      <c r="B11" s="69">
        <v>276</v>
      </c>
      <c r="C11" s="69">
        <v>331</v>
      </c>
      <c r="D11" s="70">
        <f t="shared" si="0"/>
        <v>607</v>
      </c>
      <c r="E11" s="57"/>
    </row>
    <row r="12" spans="1:254" ht="18" customHeight="1">
      <c r="A12" s="68" t="s">
        <v>115</v>
      </c>
      <c r="B12" s="69">
        <v>6190</v>
      </c>
      <c r="C12" s="69">
        <v>2558</v>
      </c>
      <c r="D12" s="70">
        <f t="shared" si="0"/>
        <v>8748</v>
      </c>
      <c r="E12" s="57"/>
    </row>
    <row r="13" spans="1:254" ht="18" customHeight="1">
      <c r="A13" s="68" t="s">
        <v>122</v>
      </c>
      <c r="B13" s="69">
        <v>738</v>
      </c>
      <c r="C13" s="69">
        <v>847</v>
      </c>
      <c r="D13" s="70">
        <f t="shared" si="0"/>
        <v>1585</v>
      </c>
      <c r="E13" s="57"/>
    </row>
    <row r="14" spans="1:254" ht="18" customHeight="1">
      <c r="A14" s="68" t="s">
        <v>123</v>
      </c>
      <c r="B14" s="69">
        <v>3230</v>
      </c>
      <c r="C14" s="69">
        <v>5071</v>
      </c>
      <c r="D14" s="70">
        <f t="shared" si="0"/>
        <v>8301</v>
      </c>
      <c r="E14" s="57"/>
    </row>
    <row r="15" spans="1:254" ht="18" customHeight="1">
      <c r="A15" s="68" t="s">
        <v>18</v>
      </c>
      <c r="B15" s="69">
        <v>62</v>
      </c>
      <c r="C15" s="69">
        <v>46</v>
      </c>
      <c r="D15" s="70">
        <f t="shared" si="0"/>
        <v>108</v>
      </c>
      <c r="E15" s="57"/>
    </row>
    <row r="16" spans="1:254" ht="18" customHeight="1">
      <c r="A16" s="68" t="s">
        <v>17</v>
      </c>
      <c r="B16" s="69">
        <v>2021</v>
      </c>
      <c r="C16" s="69">
        <v>176</v>
      </c>
      <c r="D16" s="70">
        <f t="shared" si="0"/>
        <v>2197</v>
      </c>
      <c r="E16" s="57"/>
    </row>
    <row r="17" spans="1:254" ht="18" customHeight="1">
      <c r="A17" s="68" t="s">
        <v>19</v>
      </c>
      <c r="B17" s="69">
        <v>5</v>
      </c>
      <c r="C17" s="69">
        <v>4</v>
      </c>
      <c r="D17" s="70">
        <f t="shared" si="0"/>
        <v>9</v>
      </c>
      <c r="E17" s="57"/>
    </row>
    <row r="18" spans="1:254" ht="18" customHeight="1">
      <c r="A18" s="68" t="s">
        <v>20</v>
      </c>
      <c r="B18" s="69">
        <v>594</v>
      </c>
      <c r="C18" s="69">
        <v>794</v>
      </c>
      <c r="D18" s="70">
        <f t="shared" si="0"/>
        <v>1388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6</v>
      </c>
      <c r="C20" s="72">
        <v>8</v>
      </c>
      <c r="D20" s="70">
        <f>B20+C20</f>
        <v>14</v>
      </c>
      <c r="E20" s="57"/>
    </row>
    <row r="21" spans="1:254" ht="18" customHeight="1">
      <c r="A21" s="68" t="s">
        <v>22</v>
      </c>
      <c r="B21" s="69">
        <v>2793</v>
      </c>
      <c r="C21" s="69">
        <v>255</v>
      </c>
      <c r="D21" s="70">
        <f>B21+C21</f>
        <v>3048</v>
      </c>
      <c r="E21" s="57"/>
    </row>
    <row r="22" spans="1:254" ht="18" customHeight="1" thickBot="1">
      <c r="A22" s="102" t="s">
        <v>81</v>
      </c>
      <c r="B22" s="86">
        <v>12591</v>
      </c>
      <c r="C22" s="86">
        <v>3892</v>
      </c>
      <c r="D22" s="103">
        <f>B22+C22</f>
        <v>16483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19082</v>
      </c>
      <c r="C24" s="78">
        <f>SUM(C25:C32)</f>
        <v>53767</v>
      </c>
      <c r="D24" s="79">
        <f t="shared" ref="D24:D29" si="1">B24+C24</f>
        <v>72849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125</v>
      </c>
      <c r="C25" s="69">
        <v>28</v>
      </c>
      <c r="D25" s="70">
        <f t="shared" si="1"/>
        <v>153</v>
      </c>
      <c r="E25" s="57"/>
    </row>
    <row r="26" spans="1:254" ht="18" customHeight="1">
      <c r="A26" s="68" t="s">
        <v>121</v>
      </c>
      <c r="B26" s="69">
        <v>637</v>
      </c>
      <c r="C26" s="69">
        <v>664</v>
      </c>
      <c r="D26" s="70">
        <f t="shared" si="1"/>
        <v>1301</v>
      </c>
      <c r="E26" s="57"/>
    </row>
    <row r="27" spans="1:254" ht="18" customHeight="1">
      <c r="A27" s="68" t="s">
        <v>78</v>
      </c>
      <c r="B27" s="69">
        <v>568</v>
      </c>
      <c r="C27" s="69">
        <v>553</v>
      </c>
      <c r="D27" s="70">
        <f t="shared" si="1"/>
        <v>1121</v>
      </c>
      <c r="E27" s="57"/>
    </row>
    <row r="28" spans="1:254" ht="18" customHeight="1">
      <c r="A28" s="68" t="s">
        <v>74</v>
      </c>
      <c r="B28" s="69">
        <v>2125</v>
      </c>
      <c r="C28" s="69">
        <v>8007</v>
      </c>
      <c r="D28" s="70">
        <f t="shared" si="1"/>
        <v>10132</v>
      </c>
      <c r="E28" s="57"/>
    </row>
    <row r="29" spans="1:254" ht="18" customHeight="1">
      <c r="A29" s="68" t="s">
        <v>20</v>
      </c>
      <c r="B29" s="69">
        <v>385</v>
      </c>
      <c r="C29" s="69">
        <v>498</v>
      </c>
      <c r="D29" s="70">
        <f t="shared" si="1"/>
        <v>883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6746</v>
      </c>
      <c r="C31" s="72">
        <v>26707</v>
      </c>
      <c r="D31" s="70">
        <f>B31+C31</f>
        <v>33453</v>
      </c>
      <c r="E31" s="57"/>
    </row>
    <row r="32" spans="1:254" ht="18" customHeight="1" thickBot="1">
      <c r="A32" s="102" t="s">
        <v>88</v>
      </c>
      <c r="B32" s="86">
        <v>8496</v>
      </c>
      <c r="C32" s="86">
        <v>17310</v>
      </c>
      <c r="D32" s="70">
        <f>B32+C32</f>
        <v>25806</v>
      </c>
      <c r="E32" s="57"/>
    </row>
    <row r="33" spans="1:254" ht="24" customHeight="1" thickTop="1" thickBot="1">
      <c r="A33" s="80" t="s">
        <v>29</v>
      </c>
      <c r="B33" s="62">
        <v>3257</v>
      </c>
      <c r="C33" s="82">
        <v>2859</v>
      </c>
      <c r="D33" s="88">
        <f>B33+C33</f>
        <v>6116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5778</v>
      </c>
      <c r="C35" s="78">
        <v>3417</v>
      </c>
      <c r="D35" s="81">
        <f>B35+C35</f>
        <v>9195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SUM(B37:B39)</f>
        <v>17580</v>
      </c>
      <c r="C36" s="88">
        <f>SUM(C37:C39)</f>
        <v>42347</v>
      </c>
      <c r="D36" s="79">
        <f>B36+C36</f>
        <v>59927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5617</v>
      </c>
      <c r="C37" s="69">
        <v>1879</v>
      </c>
      <c r="D37" s="70">
        <f>B37+C37</f>
        <v>7496</v>
      </c>
      <c r="E37" s="57"/>
    </row>
    <row r="38" spans="1:254" ht="18" customHeight="1">
      <c r="A38" s="68" t="s">
        <v>34</v>
      </c>
      <c r="B38" s="69">
        <v>3692</v>
      </c>
      <c r="C38" s="69">
        <v>909</v>
      </c>
      <c r="D38" s="70">
        <f>B38+C38</f>
        <v>4601</v>
      </c>
      <c r="E38" s="57"/>
    </row>
    <row r="39" spans="1:254" ht="18" customHeight="1" thickBot="1">
      <c r="A39" s="102" t="s">
        <v>24</v>
      </c>
      <c r="B39" s="86">
        <v>8271</v>
      </c>
      <c r="C39" s="86">
        <v>39559</v>
      </c>
      <c r="D39" s="103">
        <f>B39+C39</f>
        <v>47830</v>
      </c>
      <c r="E39" s="57"/>
    </row>
    <row r="40" spans="1:254" ht="16.5" thickTop="1">
      <c r="A40" s="57"/>
      <c r="B40" s="57"/>
      <c r="C40" s="57"/>
      <c r="D40" s="57"/>
      <c r="E40" s="57"/>
    </row>
    <row r="41" spans="1:254" s="50" customFormat="1" ht="15.75">
      <c r="A41" s="56"/>
      <c r="B41" s="56"/>
      <c r="C41" s="56"/>
      <c r="D41" s="90" t="s">
        <v>188</v>
      </c>
      <c r="E41" s="56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2"/>
  <sheetViews>
    <sheetView view="pageBreakPreview" topLeftCell="A19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98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SUM(B8+B26+B33+B34+B39)</f>
        <v>99652</v>
      </c>
      <c r="C7" s="62">
        <f>SUM(C8+C26+C33+C34+C39)</f>
        <v>106810</v>
      </c>
      <c r="D7" s="62">
        <f>SUM(D8+D26+D33+D34+D39)</f>
        <v>206462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SUM(B9:B24)</f>
        <v>37383</v>
      </c>
      <c r="C8" s="66">
        <f>SUM(C9:C24)</f>
        <v>13330</v>
      </c>
      <c r="D8" s="67">
        <f t="shared" ref="D8:D21" si="0">B8+C8</f>
        <v>50713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73</v>
      </c>
      <c r="B9" s="69">
        <v>2706</v>
      </c>
      <c r="C9" s="69">
        <v>927</v>
      </c>
      <c r="D9" s="70">
        <f t="shared" si="0"/>
        <v>3633</v>
      </c>
      <c r="E9" s="57"/>
    </row>
    <row r="10" spans="1:254" ht="18" customHeight="1">
      <c r="A10" s="68" t="s">
        <v>74</v>
      </c>
      <c r="B10" s="69">
        <v>2382</v>
      </c>
      <c r="C10" s="69">
        <v>3441</v>
      </c>
      <c r="D10" s="70">
        <f t="shared" si="0"/>
        <v>5823</v>
      </c>
      <c r="E10" s="57"/>
    </row>
    <row r="11" spans="1:254" ht="18" customHeight="1">
      <c r="A11" s="68" t="s">
        <v>75</v>
      </c>
      <c r="B11" s="69">
        <v>5267</v>
      </c>
      <c r="C11" s="69">
        <v>1458</v>
      </c>
      <c r="D11" s="70">
        <f t="shared" si="0"/>
        <v>6725</v>
      </c>
      <c r="E11" s="57"/>
    </row>
    <row r="12" spans="1:254" ht="18" customHeight="1">
      <c r="A12" s="68" t="s">
        <v>76</v>
      </c>
      <c r="B12" s="69">
        <v>2008</v>
      </c>
      <c r="C12" s="69">
        <v>1094</v>
      </c>
      <c r="D12" s="70">
        <f t="shared" si="0"/>
        <v>3102</v>
      </c>
      <c r="E12" s="57"/>
    </row>
    <row r="13" spans="1:254" ht="18" customHeight="1">
      <c r="A13" s="68" t="s">
        <v>77</v>
      </c>
      <c r="B13" s="69">
        <v>448</v>
      </c>
      <c r="C13" s="69">
        <v>294</v>
      </c>
      <c r="D13" s="70">
        <f t="shared" si="0"/>
        <v>742</v>
      </c>
      <c r="E13" s="57"/>
    </row>
    <row r="14" spans="1:254" ht="18" customHeight="1">
      <c r="A14" s="68" t="s">
        <v>78</v>
      </c>
      <c r="B14" s="69">
        <v>298</v>
      </c>
      <c r="C14" s="69">
        <v>412</v>
      </c>
      <c r="D14" s="70">
        <f t="shared" si="0"/>
        <v>710</v>
      </c>
      <c r="E14" s="57"/>
    </row>
    <row r="15" spans="1:254" ht="18" customHeight="1">
      <c r="A15" s="68" t="s">
        <v>79</v>
      </c>
      <c r="B15" s="69">
        <v>9123</v>
      </c>
      <c r="C15" s="69">
        <v>1368</v>
      </c>
      <c r="D15" s="70">
        <f t="shared" si="0"/>
        <v>10491</v>
      </c>
      <c r="E15" s="57"/>
    </row>
    <row r="16" spans="1:254" ht="18" customHeight="1">
      <c r="A16" s="68" t="s">
        <v>80</v>
      </c>
      <c r="B16" s="69">
        <v>367</v>
      </c>
      <c r="C16" s="69">
        <v>462</v>
      </c>
      <c r="D16" s="70">
        <f t="shared" si="0"/>
        <v>829</v>
      </c>
      <c r="E16" s="57"/>
    </row>
    <row r="17" spans="1:254" ht="18" customHeight="1">
      <c r="A17" s="68" t="s">
        <v>81</v>
      </c>
      <c r="B17" s="69">
        <v>10264</v>
      </c>
      <c r="C17" s="69">
        <v>2801</v>
      </c>
      <c r="D17" s="70">
        <f t="shared" si="0"/>
        <v>13065</v>
      </c>
      <c r="E17" s="57"/>
    </row>
    <row r="18" spans="1:254" ht="18" customHeight="1">
      <c r="A18" s="68" t="s">
        <v>22</v>
      </c>
      <c r="B18" s="69">
        <v>2305</v>
      </c>
      <c r="C18" s="69">
        <v>94</v>
      </c>
      <c r="D18" s="70">
        <f t="shared" si="0"/>
        <v>2399</v>
      </c>
      <c r="E18" s="57"/>
    </row>
    <row r="19" spans="1:254" ht="18" customHeight="1">
      <c r="A19" s="68" t="s">
        <v>17</v>
      </c>
      <c r="B19" s="71">
        <v>1411</v>
      </c>
      <c r="C19" s="71">
        <v>132</v>
      </c>
      <c r="D19" s="69">
        <f t="shared" si="0"/>
        <v>1543</v>
      </c>
      <c r="E19" s="57"/>
    </row>
    <row r="20" spans="1:254" ht="18" customHeight="1">
      <c r="A20" s="68" t="s">
        <v>82</v>
      </c>
      <c r="B20" s="71">
        <v>10</v>
      </c>
      <c r="C20" s="71">
        <v>10</v>
      </c>
      <c r="D20" s="69">
        <f t="shared" si="0"/>
        <v>20</v>
      </c>
      <c r="E20" s="57"/>
    </row>
    <row r="21" spans="1:254" ht="18" customHeight="1">
      <c r="A21" s="68" t="s">
        <v>83</v>
      </c>
      <c r="B21" s="71">
        <v>50</v>
      </c>
      <c r="C21" s="71">
        <v>12</v>
      </c>
      <c r="D21" s="72">
        <f t="shared" si="0"/>
        <v>62</v>
      </c>
      <c r="E21" s="57"/>
    </row>
    <row r="22" spans="1:254" ht="18" customHeight="1">
      <c r="A22" s="68" t="s">
        <v>84</v>
      </c>
      <c r="B22" s="71"/>
      <c r="C22" s="71"/>
      <c r="D22" s="73"/>
      <c r="E22" s="57"/>
    </row>
    <row r="23" spans="1:254" ht="18" customHeight="1">
      <c r="A23" s="68" t="s">
        <v>85</v>
      </c>
      <c r="B23" s="72">
        <v>10</v>
      </c>
      <c r="C23" s="72">
        <v>14</v>
      </c>
      <c r="D23" s="70">
        <f>B23+C23</f>
        <v>24</v>
      </c>
      <c r="E23" s="57"/>
    </row>
    <row r="24" spans="1:254" ht="18" customHeight="1">
      <c r="A24" s="68" t="s">
        <v>20</v>
      </c>
      <c r="B24" s="69">
        <v>734</v>
      </c>
      <c r="C24" s="69">
        <v>811</v>
      </c>
      <c r="D24" s="70">
        <f>B24+C24</f>
        <v>1545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74" t="s">
        <v>86</v>
      </c>
      <c r="B25" s="75"/>
      <c r="C25" s="76"/>
      <c r="D25" s="73"/>
      <c r="E25" s="57"/>
    </row>
    <row r="26" spans="1:254" ht="18" customHeight="1">
      <c r="A26" s="64" t="s">
        <v>87</v>
      </c>
      <c r="B26" s="77">
        <f>SUM(B27:B32)</f>
        <v>14119</v>
      </c>
      <c r="C26" s="78">
        <f>SUM(C27:C32)</f>
        <v>50384</v>
      </c>
      <c r="D26" s="79">
        <f t="shared" ref="D26:D32" si="1">B26+C26</f>
        <v>64503</v>
      </c>
      <c r="E26" s="57"/>
    </row>
    <row r="27" spans="1:254" ht="18" customHeight="1">
      <c r="A27" s="68" t="s">
        <v>73</v>
      </c>
      <c r="B27" s="69">
        <v>2186</v>
      </c>
      <c r="C27" s="69">
        <v>313</v>
      </c>
      <c r="D27" s="70">
        <f t="shared" si="1"/>
        <v>2499</v>
      </c>
      <c r="E27" s="57"/>
    </row>
    <row r="28" spans="1:254" ht="18" customHeight="1">
      <c r="A28" s="68" t="s">
        <v>74</v>
      </c>
      <c r="B28" s="69">
        <v>10034</v>
      </c>
      <c r="C28" s="69">
        <v>48571</v>
      </c>
      <c r="D28" s="70">
        <f t="shared" si="1"/>
        <v>58605</v>
      </c>
      <c r="E28" s="57"/>
    </row>
    <row r="29" spans="1:254" ht="18" customHeight="1">
      <c r="A29" s="68" t="s">
        <v>75</v>
      </c>
      <c r="B29" s="69">
        <v>91</v>
      </c>
      <c r="C29" s="69">
        <v>24</v>
      </c>
      <c r="D29" s="70">
        <f t="shared" si="1"/>
        <v>115</v>
      </c>
      <c r="E29" s="57"/>
    </row>
    <row r="30" spans="1:254" ht="18" customHeight="1">
      <c r="A30" s="68" t="s">
        <v>77</v>
      </c>
      <c r="B30" s="69">
        <v>78</v>
      </c>
      <c r="C30" s="69">
        <v>65</v>
      </c>
      <c r="D30" s="70">
        <f t="shared" si="1"/>
        <v>143</v>
      </c>
      <c r="E30" s="57"/>
    </row>
    <row r="31" spans="1:254" ht="18" customHeight="1">
      <c r="A31" s="68" t="s">
        <v>78</v>
      </c>
      <c r="B31" s="69">
        <v>1448</v>
      </c>
      <c r="C31" s="69">
        <v>1170</v>
      </c>
      <c r="D31" s="70">
        <f t="shared" si="1"/>
        <v>2618</v>
      </c>
      <c r="E31" s="57"/>
    </row>
    <row r="32" spans="1:254" ht="18" customHeight="1">
      <c r="A32" s="68" t="s">
        <v>20</v>
      </c>
      <c r="B32" s="69">
        <v>282</v>
      </c>
      <c r="C32" s="69">
        <v>241</v>
      </c>
      <c r="D32" s="69">
        <f t="shared" si="1"/>
        <v>523</v>
      </c>
      <c r="E32" s="57"/>
    </row>
    <row r="33" spans="1:254" ht="18" customHeight="1" thickBot="1">
      <c r="A33" s="80" t="s">
        <v>29</v>
      </c>
      <c r="B33" s="81">
        <v>4477</v>
      </c>
      <c r="C33" s="82">
        <v>3522</v>
      </c>
      <c r="D33" s="81">
        <f>B33+C33</f>
        <v>7999</v>
      </c>
      <c r="E33" s="57"/>
    </row>
    <row r="34" spans="1:254" ht="24" customHeight="1" thickTop="1">
      <c r="A34" s="83" t="s">
        <v>30</v>
      </c>
      <c r="B34" s="65">
        <f>SUM(B35:B38)</f>
        <v>21959</v>
      </c>
      <c r="C34" s="78">
        <f>SUM(C35:C38)</f>
        <v>34691</v>
      </c>
      <c r="D34" s="65">
        <f>SUM(D35:D38)</f>
        <v>56650</v>
      </c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>
      <c r="A35" s="68" t="s">
        <v>88</v>
      </c>
      <c r="B35" s="69">
        <v>8568</v>
      </c>
      <c r="C35" s="69">
        <v>13187</v>
      </c>
      <c r="D35" s="70">
        <f>B35+C35</f>
        <v>21755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18" customHeight="1">
      <c r="A36" s="84" t="s">
        <v>89</v>
      </c>
      <c r="B36" s="76"/>
      <c r="C36" s="76"/>
      <c r="D36" s="85"/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24" customHeight="1">
      <c r="A37" s="68" t="s">
        <v>90</v>
      </c>
      <c r="B37" s="72">
        <v>5750</v>
      </c>
      <c r="C37" s="72">
        <v>19881</v>
      </c>
      <c r="D37" s="70">
        <f>B37+C37</f>
        <v>25631</v>
      </c>
      <c r="E37" s="54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</row>
    <row r="38" spans="1:254" ht="18" customHeight="1" thickBot="1">
      <c r="A38" s="68" t="s">
        <v>91</v>
      </c>
      <c r="B38" s="72">
        <v>7641</v>
      </c>
      <c r="C38" s="76">
        <v>1623</v>
      </c>
      <c r="D38" s="86">
        <f>B38+C38</f>
        <v>9264</v>
      </c>
      <c r="E38" s="57"/>
    </row>
    <row r="39" spans="1:254" ht="18" customHeight="1" thickTop="1">
      <c r="A39" s="87" t="s">
        <v>32</v>
      </c>
      <c r="B39" s="65">
        <f>SUM(B40:B41)</f>
        <v>21714</v>
      </c>
      <c r="C39" s="88">
        <f>SUM(C40:C41)</f>
        <v>4883</v>
      </c>
      <c r="D39" s="79">
        <f>B39+C39</f>
        <v>26597</v>
      </c>
      <c r="E39" s="57"/>
    </row>
    <row r="40" spans="1:254" ht="18" customHeight="1">
      <c r="A40" s="68" t="s">
        <v>33</v>
      </c>
      <c r="B40" s="69">
        <v>14052</v>
      </c>
      <c r="C40" s="69">
        <v>2908</v>
      </c>
      <c r="D40" s="70">
        <f>B40+C40</f>
        <v>16960</v>
      </c>
      <c r="E40" s="57"/>
    </row>
    <row r="41" spans="1:254" ht="15.75">
      <c r="A41" s="89" t="s">
        <v>34</v>
      </c>
      <c r="B41" s="69">
        <v>7662</v>
      </c>
      <c r="C41" s="69">
        <v>1975</v>
      </c>
      <c r="D41" s="70">
        <f>B41+C41</f>
        <v>9637</v>
      </c>
      <c r="E41" s="57"/>
    </row>
    <row r="42" spans="1:254" s="50" customFormat="1" ht="15.75">
      <c r="A42" s="56"/>
      <c r="B42" s="56"/>
      <c r="C42" s="56"/>
      <c r="D42" s="90"/>
      <c r="E42" s="56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  <row r="52" spans="1:5" ht="15.75">
      <c r="A52" s="57"/>
      <c r="B52" s="57"/>
      <c r="C52" s="57"/>
      <c r="D52" s="57"/>
      <c r="E52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1"/>
  <sheetViews>
    <sheetView zoomScale="75" zoomScaleNormal="75" zoomScaleSheetLayoutView="75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192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77920</v>
      </c>
      <c r="C7" s="62">
        <f>SUM(C8+C24+C33+C35+C36)</f>
        <v>119284</v>
      </c>
      <c r="D7" s="62">
        <f>SUM(D8+D24+D33+D35+D36)</f>
        <v>197204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32310</v>
      </c>
      <c r="C8" s="66">
        <f>SUM(C9:C22)</f>
        <v>16145</v>
      </c>
      <c r="D8" s="67">
        <f t="shared" ref="D8:D18" si="0">B8+C8</f>
        <v>48455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2561</v>
      </c>
      <c r="C9" s="69">
        <v>1169</v>
      </c>
      <c r="D9" s="70">
        <f t="shared" si="0"/>
        <v>3730</v>
      </c>
      <c r="E9" s="57"/>
    </row>
    <row r="10" spans="1:254" ht="18" customHeight="1">
      <c r="A10" s="68" t="s">
        <v>121</v>
      </c>
      <c r="B10" s="69">
        <v>1350</v>
      </c>
      <c r="C10" s="69">
        <v>1213</v>
      </c>
      <c r="D10" s="70">
        <f t="shared" si="0"/>
        <v>2563</v>
      </c>
      <c r="E10" s="57"/>
    </row>
    <row r="11" spans="1:254" ht="18" customHeight="1">
      <c r="A11" s="68" t="s">
        <v>78</v>
      </c>
      <c r="B11" s="69">
        <v>274</v>
      </c>
      <c r="C11" s="69">
        <v>340</v>
      </c>
      <c r="D11" s="70">
        <f t="shared" si="0"/>
        <v>614</v>
      </c>
      <c r="E11" s="57"/>
    </row>
    <row r="12" spans="1:254" ht="18" customHeight="1">
      <c r="A12" s="68" t="s">
        <v>115</v>
      </c>
      <c r="B12" s="69">
        <v>6118</v>
      </c>
      <c r="C12" s="69">
        <v>2263</v>
      </c>
      <c r="D12" s="70">
        <f t="shared" si="0"/>
        <v>8381</v>
      </c>
      <c r="E12" s="57"/>
    </row>
    <row r="13" spans="1:254" ht="18" customHeight="1">
      <c r="A13" s="68" t="s">
        <v>122</v>
      </c>
      <c r="B13" s="69">
        <v>720</v>
      </c>
      <c r="C13" s="69">
        <v>845</v>
      </c>
      <c r="D13" s="70">
        <f t="shared" si="0"/>
        <v>1565</v>
      </c>
      <c r="E13" s="57"/>
    </row>
    <row r="14" spans="1:254" ht="18" customHeight="1">
      <c r="A14" s="68" t="s">
        <v>123</v>
      </c>
      <c r="B14" s="69">
        <v>3273</v>
      </c>
      <c r="C14" s="69">
        <v>5080</v>
      </c>
      <c r="D14" s="70">
        <f t="shared" si="0"/>
        <v>8353</v>
      </c>
      <c r="E14" s="57"/>
    </row>
    <row r="15" spans="1:254" ht="18" customHeight="1">
      <c r="A15" s="68" t="s">
        <v>18</v>
      </c>
      <c r="B15" s="69">
        <v>62</v>
      </c>
      <c r="C15" s="69">
        <v>42</v>
      </c>
      <c r="D15" s="70">
        <f t="shared" si="0"/>
        <v>104</v>
      </c>
      <c r="E15" s="57"/>
    </row>
    <row r="16" spans="1:254" ht="18" customHeight="1">
      <c r="A16" s="68" t="s">
        <v>17</v>
      </c>
      <c r="B16" s="69">
        <v>2020</v>
      </c>
      <c r="C16" s="69">
        <v>182</v>
      </c>
      <c r="D16" s="70">
        <f t="shared" si="0"/>
        <v>2202</v>
      </c>
      <c r="E16" s="57"/>
    </row>
    <row r="17" spans="1:254" ht="18" customHeight="1">
      <c r="A17" s="68" t="s">
        <v>19</v>
      </c>
      <c r="B17" s="69">
        <v>5</v>
      </c>
      <c r="C17" s="69">
        <v>4</v>
      </c>
      <c r="D17" s="70">
        <f t="shared" si="0"/>
        <v>9</v>
      </c>
      <c r="E17" s="57"/>
    </row>
    <row r="18" spans="1:254" ht="18" customHeight="1">
      <c r="A18" s="68" t="s">
        <v>20</v>
      </c>
      <c r="B18" s="69">
        <v>639</v>
      </c>
      <c r="C18" s="69">
        <v>888</v>
      </c>
      <c r="D18" s="70">
        <f t="shared" si="0"/>
        <v>1527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7</v>
      </c>
      <c r="C20" s="72">
        <v>8</v>
      </c>
      <c r="D20" s="70">
        <f>B20+C20</f>
        <v>15</v>
      </c>
      <c r="E20" s="57"/>
    </row>
    <row r="21" spans="1:254" ht="18" customHeight="1">
      <c r="A21" s="68" t="s">
        <v>22</v>
      </c>
      <c r="B21" s="69">
        <v>2771</v>
      </c>
      <c r="C21" s="69">
        <v>251</v>
      </c>
      <c r="D21" s="70">
        <f>B21+C21</f>
        <v>3022</v>
      </c>
      <c r="E21" s="57"/>
    </row>
    <row r="22" spans="1:254" ht="18" customHeight="1" thickBot="1">
      <c r="A22" s="102" t="s">
        <v>81</v>
      </c>
      <c r="B22" s="86">
        <v>12510</v>
      </c>
      <c r="C22" s="86">
        <v>3860</v>
      </c>
      <c r="D22" s="103">
        <f>B22+C22</f>
        <v>16370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19351</v>
      </c>
      <c r="C24" s="78">
        <f>SUM(C25:C32)</f>
        <v>54933</v>
      </c>
      <c r="D24" s="79">
        <f t="shared" ref="D24:D29" si="1">B24+C24</f>
        <v>74284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131</v>
      </c>
      <c r="C25" s="69">
        <v>28</v>
      </c>
      <c r="D25" s="70">
        <f t="shared" si="1"/>
        <v>159</v>
      </c>
      <c r="E25" s="57"/>
    </row>
    <row r="26" spans="1:254" ht="18" customHeight="1">
      <c r="A26" s="68" t="s">
        <v>121</v>
      </c>
      <c r="B26" s="69">
        <v>627</v>
      </c>
      <c r="C26" s="69">
        <v>668</v>
      </c>
      <c r="D26" s="70">
        <f t="shared" si="1"/>
        <v>1295</v>
      </c>
      <c r="E26" s="57"/>
    </row>
    <row r="27" spans="1:254" ht="18" customHeight="1">
      <c r="A27" s="68" t="s">
        <v>78</v>
      </c>
      <c r="B27" s="69">
        <v>601</v>
      </c>
      <c r="C27" s="69">
        <v>595</v>
      </c>
      <c r="D27" s="70">
        <f t="shared" si="1"/>
        <v>1196</v>
      </c>
      <c r="E27" s="57"/>
    </row>
    <row r="28" spans="1:254" ht="18" customHeight="1">
      <c r="A28" s="68" t="s">
        <v>74</v>
      </c>
      <c r="B28" s="69">
        <v>2121</v>
      </c>
      <c r="C28" s="69">
        <v>7920</v>
      </c>
      <c r="D28" s="70">
        <f t="shared" si="1"/>
        <v>10041</v>
      </c>
      <c r="E28" s="57"/>
    </row>
    <row r="29" spans="1:254" ht="18" customHeight="1">
      <c r="A29" s="68" t="s">
        <v>20</v>
      </c>
      <c r="B29" s="69">
        <v>329</v>
      </c>
      <c r="C29" s="69">
        <v>428</v>
      </c>
      <c r="D29" s="70">
        <f t="shared" si="1"/>
        <v>757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6806</v>
      </c>
      <c r="C31" s="72">
        <v>27014</v>
      </c>
      <c r="D31" s="70">
        <f>B31+C31</f>
        <v>33820</v>
      </c>
      <c r="E31" s="57"/>
    </row>
    <row r="32" spans="1:254" ht="18" customHeight="1" thickBot="1">
      <c r="A32" s="102" t="s">
        <v>88</v>
      </c>
      <c r="B32" s="86">
        <v>8736</v>
      </c>
      <c r="C32" s="86">
        <v>18280</v>
      </c>
      <c r="D32" s="70">
        <f>B32+C32</f>
        <v>27016</v>
      </c>
      <c r="E32" s="57"/>
    </row>
    <row r="33" spans="1:254" ht="24" customHeight="1" thickTop="1" thickBot="1">
      <c r="A33" s="80" t="s">
        <v>29</v>
      </c>
      <c r="B33" s="62">
        <v>3185</v>
      </c>
      <c r="C33" s="82">
        <v>2802</v>
      </c>
      <c r="D33" s="88">
        <f>B33+C33</f>
        <v>5987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5554</v>
      </c>
      <c r="C35" s="78">
        <v>3307</v>
      </c>
      <c r="D35" s="81">
        <f>B35+C35</f>
        <v>8861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SUM(B37:B39)</f>
        <v>17520</v>
      </c>
      <c r="C36" s="88">
        <f>SUM(C37:C39)</f>
        <v>42097</v>
      </c>
      <c r="D36" s="79">
        <f>B36+C36</f>
        <v>59617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5569</v>
      </c>
      <c r="C37" s="69">
        <v>1866</v>
      </c>
      <c r="D37" s="70">
        <f>B37+C37</f>
        <v>7435</v>
      </c>
      <c r="E37" s="57"/>
    </row>
    <row r="38" spans="1:254" ht="18" customHeight="1">
      <c r="A38" s="68" t="s">
        <v>34</v>
      </c>
      <c r="B38" s="69">
        <v>3737</v>
      </c>
      <c r="C38" s="69">
        <v>937</v>
      </c>
      <c r="D38" s="70">
        <f>B38+C38</f>
        <v>4674</v>
      </c>
      <c r="E38" s="57"/>
    </row>
    <row r="39" spans="1:254" ht="18" customHeight="1" thickBot="1">
      <c r="A39" s="102" t="s">
        <v>24</v>
      </c>
      <c r="B39" s="86">
        <v>8214</v>
      </c>
      <c r="C39" s="86">
        <v>39294</v>
      </c>
      <c r="D39" s="103">
        <f>B39+C39</f>
        <v>47508</v>
      </c>
      <c r="E39" s="57"/>
    </row>
    <row r="40" spans="1:254" ht="16.5" thickTop="1">
      <c r="A40" s="57"/>
      <c r="B40" s="57"/>
      <c r="C40" s="57"/>
      <c r="D40" s="57"/>
      <c r="E40" s="57"/>
    </row>
    <row r="41" spans="1:254" s="50" customFormat="1" ht="15.75">
      <c r="A41" s="56"/>
      <c r="B41" s="56"/>
      <c r="C41" s="56"/>
      <c r="D41" s="90" t="s">
        <v>188</v>
      </c>
      <c r="E41" s="56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1"/>
  <sheetViews>
    <sheetView zoomScale="75" zoomScaleNormal="75" zoomScaleSheetLayoutView="75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193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77529</v>
      </c>
      <c r="C7" s="62">
        <f>SUM(C8+C24+C33+C35+C36)</f>
        <v>119083</v>
      </c>
      <c r="D7" s="62">
        <f>SUM(D8+D24+D33+D35+D36)</f>
        <v>196612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31894</v>
      </c>
      <c r="C8" s="66">
        <f>SUM(C9:C22)</f>
        <v>16118</v>
      </c>
      <c r="D8" s="67">
        <f t="shared" ref="D8:D18" si="0">B8+C8</f>
        <v>48012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2527</v>
      </c>
      <c r="C9" s="69">
        <v>1170</v>
      </c>
      <c r="D9" s="70">
        <f t="shared" si="0"/>
        <v>3697</v>
      </c>
      <c r="E9" s="57"/>
    </row>
    <row r="10" spans="1:254" ht="18" customHeight="1">
      <c r="A10" s="68" t="s">
        <v>121</v>
      </c>
      <c r="B10" s="69">
        <v>1321</v>
      </c>
      <c r="C10" s="69">
        <v>1200</v>
      </c>
      <c r="D10" s="70">
        <f t="shared" si="0"/>
        <v>2521</v>
      </c>
      <c r="E10" s="57"/>
    </row>
    <row r="11" spans="1:254" ht="18" customHeight="1">
      <c r="A11" s="68" t="s">
        <v>78</v>
      </c>
      <c r="B11" s="69">
        <v>278</v>
      </c>
      <c r="C11" s="69">
        <v>343</v>
      </c>
      <c r="D11" s="70">
        <f t="shared" si="0"/>
        <v>621</v>
      </c>
      <c r="E11" s="57"/>
    </row>
    <row r="12" spans="1:254" ht="18" customHeight="1">
      <c r="A12" s="68" t="s">
        <v>115</v>
      </c>
      <c r="B12" s="69">
        <v>5889</v>
      </c>
      <c r="C12" s="69">
        <v>2255</v>
      </c>
      <c r="D12" s="70">
        <f t="shared" si="0"/>
        <v>8144</v>
      </c>
      <c r="E12" s="57"/>
    </row>
    <row r="13" spans="1:254" ht="18" customHeight="1">
      <c r="A13" s="68" t="s">
        <v>122</v>
      </c>
      <c r="B13" s="69">
        <v>692</v>
      </c>
      <c r="C13" s="69">
        <v>839</v>
      </c>
      <c r="D13" s="70">
        <f t="shared" si="0"/>
        <v>1531</v>
      </c>
      <c r="E13" s="57"/>
    </row>
    <row r="14" spans="1:254" ht="18" customHeight="1">
      <c r="A14" s="68" t="s">
        <v>123</v>
      </c>
      <c r="B14" s="69">
        <v>3253</v>
      </c>
      <c r="C14" s="69">
        <v>5071</v>
      </c>
      <c r="D14" s="70">
        <f t="shared" si="0"/>
        <v>8324</v>
      </c>
      <c r="E14" s="57"/>
    </row>
    <row r="15" spans="1:254" ht="18" customHeight="1">
      <c r="A15" s="68" t="s">
        <v>18</v>
      </c>
      <c r="B15" s="69">
        <v>59</v>
      </c>
      <c r="C15" s="69">
        <v>42</v>
      </c>
      <c r="D15" s="70">
        <f t="shared" si="0"/>
        <v>101</v>
      </c>
      <c r="E15" s="57"/>
    </row>
    <row r="16" spans="1:254" ht="18" customHeight="1">
      <c r="A16" s="68" t="s">
        <v>17</v>
      </c>
      <c r="B16" s="69">
        <v>2010</v>
      </c>
      <c r="C16" s="69">
        <v>177</v>
      </c>
      <c r="D16" s="70">
        <f t="shared" si="0"/>
        <v>2187</v>
      </c>
      <c r="E16" s="57"/>
    </row>
    <row r="17" spans="1:254" ht="18" customHeight="1">
      <c r="A17" s="68" t="s">
        <v>19</v>
      </c>
      <c r="B17" s="69">
        <v>5</v>
      </c>
      <c r="C17" s="69">
        <v>4</v>
      </c>
      <c r="D17" s="70">
        <f t="shared" si="0"/>
        <v>9</v>
      </c>
      <c r="E17" s="57"/>
    </row>
    <row r="18" spans="1:254" ht="18" customHeight="1">
      <c r="A18" s="68" t="s">
        <v>20</v>
      </c>
      <c r="B18" s="69">
        <v>601</v>
      </c>
      <c r="C18" s="69">
        <v>844</v>
      </c>
      <c r="D18" s="70">
        <f t="shared" si="0"/>
        <v>1445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8</v>
      </c>
      <c r="C20" s="72">
        <v>8</v>
      </c>
      <c r="D20" s="70">
        <f>B20+C20</f>
        <v>16</v>
      </c>
      <c r="E20" s="57"/>
    </row>
    <row r="21" spans="1:254" ht="18" customHeight="1">
      <c r="A21" s="68" t="s">
        <v>22</v>
      </c>
      <c r="B21" s="69">
        <v>2767</v>
      </c>
      <c r="C21" s="69">
        <v>272</v>
      </c>
      <c r="D21" s="70">
        <f>B21+C21</f>
        <v>3039</v>
      </c>
      <c r="E21" s="57"/>
    </row>
    <row r="22" spans="1:254" ht="18" customHeight="1" thickBot="1">
      <c r="A22" s="102" t="s">
        <v>81</v>
      </c>
      <c r="B22" s="86">
        <v>12484</v>
      </c>
      <c r="C22" s="86">
        <v>3893</v>
      </c>
      <c r="D22" s="103">
        <f>B22+C22</f>
        <v>16377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19401</v>
      </c>
      <c r="C24" s="78">
        <f>SUM(C25:C32)</f>
        <v>54887</v>
      </c>
      <c r="D24" s="79">
        <f t="shared" ref="D24:D29" si="1">B24+C24</f>
        <v>74288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130</v>
      </c>
      <c r="C25" s="69">
        <v>26</v>
      </c>
      <c r="D25" s="70">
        <f t="shared" si="1"/>
        <v>156</v>
      </c>
      <c r="E25" s="57"/>
    </row>
    <row r="26" spans="1:254" ht="18" customHeight="1">
      <c r="A26" s="68" t="s">
        <v>121</v>
      </c>
      <c r="B26" s="69">
        <v>624</v>
      </c>
      <c r="C26" s="69">
        <v>657</v>
      </c>
      <c r="D26" s="70">
        <f t="shared" si="1"/>
        <v>1281</v>
      </c>
      <c r="E26" s="57"/>
    </row>
    <row r="27" spans="1:254" ht="18" customHeight="1">
      <c r="A27" s="68" t="s">
        <v>78</v>
      </c>
      <c r="B27" s="69">
        <v>567</v>
      </c>
      <c r="C27" s="69">
        <v>569</v>
      </c>
      <c r="D27" s="70">
        <f t="shared" si="1"/>
        <v>1136</v>
      </c>
      <c r="E27" s="57"/>
    </row>
    <row r="28" spans="1:254" ht="18" customHeight="1">
      <c r="A28" s="68" t="s">
        <v>74</v>
      </c>
      <c r="B28" s="69">
        <v>2181</v>
      </c>
      <c r="C28" s="69">
        <v>7985</v>
      </c>
      <c r="D28" s="70">
        <f t="shared" si="1"/>
        <v>10166</v>
      </c>
      <c r="E28" s="57"/>
    </row>
    <row r="29" spans="1:254" ht="18" customHeight="1">
      <c r="A29" s="68" t="s">
        <v>20</v>
      </c>
      <c r="B29" s="69">
        <v>330</v>
      </c>
      <c r="C29" s="69">
        <v>429</v>
      </c>
      <c r="D29" s="70">
        <f t="shared" si="1"/>
        <v>759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6895</v>
      </c>
      <c r="C31" s="72">
        <v>26980</v>
      </c>
      <c r="D31" s="70">
        <f>B31+C31</f>
        <v>33875</v>
      </c>
      <c r="E31" s="57"/>
    </row>
    <row r="32" spans="1:254" ht="18" customHeight="1" thickBot="1">
      <c r="A32" s="102" t="s">
        <v>88</v>
      </c>
      <c r="B32" s="72">
        <v>8674</v>
      </c>
      <c r="C32" s="86">
        <v>18241</v>
      </c>
      <c r="D32" s="70">
        <f>B32+C32</f>
        <v>26915</v>
      </c>
      <c r="E32" s="57"/>
    </row>
    <row r="33" spans="1:254" ht="24" customHeight="1" thickTop="1" thickBot="1">
      <c r="A33" s="80" t="s">
        <v>29</v>
      </c>
      <c r="B33" s="62">
        <v>3188</v>
      </c>
      <c r="C33" s="82">
        <v>2837</v>
      </c>
      <c r="D33" s="88">
        <f>B33+C33</f>
        <v>6025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5561</v>
      </c>
      <c r="C35" s="78">
        <v>3397</v>
      </c>
      <c r="D35" s="81">
        <f>B35+C35</f>
        <v>8958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SUM(B37:B39)</f>
        <v>17485</v>
      </c>
      <c r="C36" s="88">
        <f>SUM(C37:C39)</f>
        <v>41844</v>
      </c>
      <c r="D36" s="79">
        <f>B36+C36</f>
        <v>59329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5541</v>
      </c>
      <c r="C37" s="69">
        <v>1863</v>
      </c>
      <c r="D37" s="70">
        <f>B37+C37</f>
        <v>7404</v>
      </c>
      <c r="E37" s="57"/>
    </row>
    <row r="38" spans="1:254" ht="18" customHeight="1">
      <c r="A38" s="68" t="s">
        <v>34</v>
      </c>
      <c r="B38" s="69">
        <v>3726</v>
      </c>
      <c r="C38" s="69">
        <v>964</v>
      </c>
      <c r="D38" s="70">
        <f>B38+C38</f>
        <v>4690</v>
      </c>
      <c r="E38" s="57"/>
    </row>
    <row r="39" spans="1:254" ht="18" customHeight="1" thickBot="1">
      <c r="A39" s="102" t="s">
        <v>24</v>
      </c>
      <c r="B39" s="86">
        <v>8218</v>
      </c>
      <c r="C39" s="86">
        <v>39017</v>
      </c>
      <c r="D39" s="103">
        <f>B39+C39</f>
        <v>47235</v>
      </c>
      <c r="E39" s="57"/>
    </row>
    <row r="40" spans="1:254" ht="16.5" thickTop="1">
      <c r="A40" s="57"/>
      <c r="B40" s="57"/>
      <c r="C40" s="57"/>
      <c r="D40" s="57"/>
      <c r="E40" s="57"/>
    </row>
    <row r="41" spans="1:254" s="50" customFormat="1" ht="15.75">
      <c r="A41" s="56"/>
      <c r="B41" s="56"/>
      <c r="C41" s="56"/>
      <c r="D41" s="90" t="s">
        <v>188</v>
      </c>
      <c r="E41" s="56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1"/>
  <sheetViews>
    <sheetView zoomScale="75" zoomScaleNormal="75" zoomScaleSheetLayoutView="75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194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77564</v>
      </c>
      <c r="C7" s="62">
        <f>SUM(C8+C24+C33+C35+C36)</f>
        <v>118883</v>
      </c>
      <c r="D7" s="62">
        <f>SUM(D8+D24+D33+D35+D36)</f>
        <v>196447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31563</v>
      </c>
      <c r="C8" s="66">
        <f>SUM(C9:C22)</f>
        <v>16080</v>
      </c>
      <c r="D8" s="67">
        <f t="shared" ref="D8:D18" si="0">B8+C8</f>
        <v>47643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2468</v>
      </c>
      <c r="C9" s="69">
        <v>1174</v>
      </c>
      <c r="D9" s="70">
        <f t="shared" si="0"/>
        <v>3642</v>
      </c>
      <c r="E9" s="57"/>
    </row>
    <row r="10" spans="1:254" ht="18" customHeight="1">
      <c r="A10" s="68" t="s">
        <v>121</v>
      </c>
      <c r="B10" s="69">
        <v>1279</v>
      </c>
      <c r="C10" s="69">
        <v>1185</v>
      </c>
      <c r="D10" s="70">
        <f t="shared" si="0"/>
        <v>2464</v>
      </c>
      <c r="E10" s="57"/>
    </row>
    <row r="11" spans="1:254" ht="18" customHeight="1">
      <c r="A11" s="68" t="s">
        <v>78</v>
      </c>
      <c r="B11" s="69">
        <v>276</v>
      </c>
      <c r="C11" s="69">
        <v>336</v>
      </c>
      <c r="D11" s="70">
        <f t="shared" si="0"/>
        <v>612</v>
      </c>
      <c r="E11" s="57"/>
    </row>
    <row r="12" spans="1:254" ht="18" customHeight="1">
      <c r="A12" s="68" t="s">
        <v>115</v>
      </c>
      <c r="B12" s="69">
        <v>5775</v>
      </c>
      <c r="C12" s="69">
        <v>2250</v>
      </c>
      <c r="D12" s="70">
        <f t="shared" si="0"/>
        <v>8025</v>
      </c>
      <c r="E12" s="57"/>
    </row>
    <row r="13" spans="1:254" ht="18" customHeight="1">
      <c r="A13" s="68" t="s">
        <v>122</v>
      </c>
      <c r="B13" s="69">
        <v>691</v>
      </c>
      <c r="C13" s="69">
        <v>837</v>
      </c>
      <c r="D13" s="70">
        <f t="shared" si="0"/>
        <v>1528</v>
      </c>
      <c r="E13" s="57"/>
    </row>
    <row r="14" spans="1:254" ht="18" customHeight="1">
      <c r="A14" s="68" t="s">
        <v>123</v>
      </c>
      <c r="B14" s="69">
        <v>3194</v>
      </c>
      <c r="C14" s="69">
        <v>5002</v>
      </c>
      <c r="D14" s="70">
        <f t="shared" si="0"/>
        <v>8196</v>
      </c>
      <c r="E14" s="57"/>
    </row>
    <row r="15" spans="1:254" ht="18" customHeight="1">
      <c r="A15" s="68" t="s">
        <v>18</v>
      </c>
      <c r="B15" s="69">
        <v>58</v>
      </c>
      <c r="C15" s="69">
        <v>44</v>
      </c>
      <c r="D15" s="70">
        <f t="shared" si="0"/>
        <v>102</v>
      </c>
      <c r="E15" s="57"/>
    </row>
    <row r="16" spans="1:254" ht="18" customHeight="1">
      <c r="A16" s="68" t="s">
        <v>17</v>
      </c>
      <c r="B16" s="69">
        <v>2008</v>
      </c>
      <c r="C16" s="69">
        <v>178</v>
      </c>
      <c r="D16" s="70">
        <f t="shared" si="0"/>
        <v>2186</v>
      </c>
      <c r="E16" s="57"/>
    </row>
    <row r="17" spans="1:254" ht="18" customHeight="1">
      <c r="A17" s="68" t="s">
        <v>19</v>
      </c>
      <c r="B17" s="69">
        <v>5</v>
      </c>
      <c r="C17" s="69">
        <v>4</v>
      </c>
      <c r="D17" s="70">
        <f t="shared" si="0"/>
        <v>9</v>
      </c>
      <c r="E17" s="57"/>
    </row>
    <row r="18" spans="1:254" ht="18" customHeight="1">
      <c r="A18" s="68" t="s">
        <v>20</v>
      </c>
      <c r="B18" s="69">
        <v>606</v>
      </c>
      <c r="C18" s="69">
        <v>832</v>
      </c>
      <c r="D18" s="70">
        <f t="shared" si="0"/>
        <v>1438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8</v>
      </c>
      <c r="C20" s="72">
        <v>8</v>
      </c>
      <c r="D20" s="70">
        <f>B20+C20</f>
        <v>16</v>
      </c>
      <c r="E20" s="57"/>
    </row>
    <row r="21" spans="1:254" ht="18" customHeight="1">
      <c r="A21" s="68" t="s">
        <v>22</v>
      </c>
      <c r="B21" s="69">
        <v>2712</v>
      </c>
      <c r="C21" s="69">
        <v>274</v>
      </c>
      <c r="D21" s="70">
        <f>B21+C21</f>
        <v>2986</v>
      </c>
      <c r="E21" s="57"/>
    </row>
    <row r="22" spans="1:254" ht="18" customHeight="1" thickBot="1">
      <c r="A22" s="102" t="s">
        <v>81</v>
      </c>
      <c r="B22" s="86">
        <v>12483</v>
      </c>
      <c r="C22" s="86">
        <v>3956</v>
      </c>
      <c r="D22" s="103">
        <f>B22+C22</f>
        <v>16439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17762</v>
      </c>
      <c r="C24" s="78">
        <f>SUM(C25:C32)</f>
        <v>47630</v>
      </c>
      <c r="D24" s="79">
        <f t="shared" ref="D24:D29" si="1">B24+C24</f>
        <v>65392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125</v>
      </c>
      <c r="C25" s="69">
        <v>29</v>
      </c>
      <c r="D25" s="70">
        <f t="shared" si="1"/>
        <v>154</v>
      </c>
      <c r="E25" s="57"/>
    </row>
    <row r="26" spans="1:254" ht="18" customHeight="1">
      <c r="A26" s="68" t="s">
        <v>121</v>
      </c>
      <c r="B26" s="69">
        <v>609</v>
      </c>
      <c r="C26" s="69">
        <v>655</v>
      </c>
      <c r="D26" s="70">
        <f t="shared" si="1"/>
        <v>1264</v>
      </c>
      <c r="E26" s="57"/>
    </row>
    <row r="27" spans="1:254" ht="18" customHeight="1">
      <c r="A27" s="68" t="s">
        <v>78</v>
      </c>
      <c r="B27" s="69">
        <v>607</v>
      </c>
      <c r="C27" s="69">
        <v>595</v>
      </c>
      <c r="D27" s="70">
        <f t="shared" si="1"/>
        <v>1202</v>
      </c>
      <c r="E27" s="57"/>
    </row>
    <row r="28" spans="1:254" ht="18" customHeight="1">
      <c r="A28" s="68" t="s">
        <v>74</v>
      </c>
      <c r="B28" s="69">
        <v>538</v>
      </c>
      <c r="C28" s="69">
        <v>1033</v>
      </c>
      <c r="D28" s="70">
        <f t="shared" si="1"/>
        <v>1571</v>
      </c>
      <c r="E28" s="57"/>
    </row>
    <row r="29" spans="1:254" ht="18" customHeight="1">
      <c r="A29" s="68" t="s">
        <v>20</v>
      </c>
      <c r="B29" s="69">
        <v>324</v>
      </c>
      <c r="C29" s="69">
        <v>422</v>
      </c>
      <c r="D29" s="70">
        <f t="shared" si="1"/>
        <v>746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6887</v>
      </c>
      <c r="C31" s="72">
        <v>26791</v>
      </c>
      <c r="D31" s="70">
        <f>B31+C31</f>
        <v>33678</v>
      </c>
      <c r="E31" s="57"/>
    </row>
    <row r="32" spans="1:254" ht="18" customHeight="1" thickBot="1">
      <c r="A32" s="102" t="s">
        <v>88</v>
      </c>
      <c r="B32" s="86">
        <v>8672</v>
      </c>
      <c r="C32" s="86">
        <v>18105</v>
      </c>
      <c r="D32" s="70">
        <f>B32+C32</f>
        <v>26777</v>
      </c>
      <c r="E32" s="57"/>
    </row>
    <row r="33" spans="1:254" ht="24" customHeight="1" thickTop="1" thickBot="1">
      <c r="A33" s="80" t="s">
        <v>29</v>
      </c>
      <c r="B33" s="62">
        <v>3226</v>
      </c>
      <c r="C33" s="82">
        <v>2849</v>
      </c>
      <c r="D33" s="88">
        <f>B33+C33</f>
        <v>6075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5767</v>
      </c>
      <c r="C35" s="78">
        <v>3484</v>
      </c>
      <c r="D35" s="81">
        <f>B35+C35</f>
        <v>9251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SUM(B37:B39)</f>
        <v>19246</v>
      </c>
      <c r="C36" s="88">
        <f>SUM(C37:C39)</f>
        <v>48840</v>
      </c>
      <c r="D36" s="79">
        <f>B36+C36</f>
        <v>68086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5457</v>
      </c>
      <c r="C37" s="69">
        <v>1823</v>
      </c>
      <c r="D37" s="70">
        <f>B37+C37</f>
        <v>7280</v>
      </c>
      <c r="E37" s="57"/>
    </row>
    <row r="38" spans="1:254" ht="18" customHeight="1">
      <c r="A38" s="68" t="s">
        <v>34</v>
      </c>
      <c r="B38" s="69">
        <v>3866</v>
      </c>
      <c r="C38" s="69">
        <v>1031</v>
      </c>
      <c r="D38" s="70">
        <f>B38+C38</f>
        <v>4897</v>
      </c>
      <c r="E38" s="57"/>
    </row>
    <row r="39" spans="1:254" ht="18" customHeight="1" thickBot="1">
      <c r="A39" s="102" t="s">
        <v>24</v>
      </c>
      <c r="B39" s="86">
        <v>9923</v>
      </c>
      <c r="C39" s="86">
        <v>45986</v>
      </c>
      <c r="D39" s="103">
        <f>B39+C39</f>
        <v>55909</v>
      </c>
      <c r="E39" s="57"/>
    </row>
    <row r="40" spans="1:254" ht="16.5" thickTop="1">
      <c r="A40" s="57"/>
      <c r="B40" s="57"/>
      <c r="C40" s="57"/>
      <c r="D40" s="57"/>
      <c r="E40" s="57"/>
    </row>
    <row r="41" spans="1:254" s="50" customFormat="1" ht="15.75">
      <c r="A41" s="56"/>
      <c r="B41" s="56"/>
      <c r="C41" s="56"/>
      <c r="D41" s="90" t="s">
        <v>188</v>
      </c>
      <c r="E41" s="56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1"/>
  <sheetViews>
    <sheetView zoomScale="75" zoomScaleNormal="75" zoomScaleSheetLayoutView="75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195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SUM(B8+B24+B33+B35+B36)</f>
        <v>77247</v>
      </c>
      <c r="C7" s="62">
        <f>SUM(C8+C24+C33+C35+C36)</f>
        <v>117848</v>
      </c>
      <c r="D7" s="62">
        <f>SUM(D8+D24+D33+D35+D36)</f>
        <v>195095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31631</v>
      </c>
      <c r="C8" s="66">
        <f>SUM(C9:C22)</f>
        <v>16082</v>
      </c>
      <c r="D8" s="67">
        <f t="shared" ref="D8:D18" si="0">B8+C8</f>
        <v>47713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2493</v>
      </c>
      <c r="C9" s="69">
        <v>1156</v>
      </c>
      <c r="D9" s="70">
        <f t="shared" si="0"/>
        <v>3649</v>
      </c>
      <c r="E9" s="57"/>
    </row>
    <row r="10" spans="1:254" ht="18" customHeight="1">
      <c r="A10" s="68" t="s">
        <v>121</v>
      </c>
      <c r="B10" s="69">
        <v>1262</v>
      </c>
      <c r="C10" s="69">
        <v>1184</v>
      </c>
      <c r="D10" s="70">
        <f t="shared" si="0"/>
        <v>2446</v>
      </c>
      <c r="E10" s="57"/>
    </row>
    <row r="11" spans="1:254" ht="18" customHeight="1">
      <c r="A11" s="68" t="s">
        <v>78</v>
      </c>
      <c r="B11" s="69">
        <v>279</v>
      </c>
      <c r="C11" s="69">
        <v>344</v>
      </c>
      <c r="D11" s="70">
        <f t="shared" si="0"/>
        <v>623</v>
      </c>
      <c r="E11" s="57"/>
    </row>
    <row r="12" spans="1:254" ht="18" customHeight="1">
      <c r="A12" s="68" t="s">
        <v>115</v>
      </c>
      <c r="B12" s="69">
        <v>5791</v>
      </c>
      <c r="C12" s="69">
        <v>2261</v>
      </c>
      <c r="D12" s="70">
        <f t="shared" si="0"/>
        <v>8052</v>
      </c>
      <c r="E12" s="57"/>
    </row>
    <row r="13" spans="1:254" ht="18" customHeight="1">
      <c r="A13" s="68" t="s">
        <v>122</v>
      </c>
      <c r="B13" s="69">
        <v>697</v>
      </c>
      <c r="C13" s="69">
        <v>834</v>
      </c>
      <c r="D13" s="70">
        <f t="shared" si="0"/>
        <v>1531</v>
      </c>
      <c r="E13" s="57"/>
    </row>
    <row r="14" spans="1:254" ht="18" customHeight="1">
      <c r="A14" s="68" t="s">
        <v>123</v>
      </c>
      <c r="B14" s="69">
        <v>3297</v>
      </c>
      <c r="C14" s="69">
        <v>5036</v>
      </c>
      <c r="D14" s="70">
        <f t="shared" si="0"/>
        <v>8333</v>
      </c>
      <c r="E14" s="57"/>
    </row>
    <row r="15" spans="1:254" ht="18" customHeight="1">
      <c r="A15" s="68" t="s">
        <v>18</v>
      </c>
      <c r="B15" s="69">
        <v>60</v>
      </c>
      <c r="C15" s="69">
        <v>44</v>
      </c>
      <c r="D15" s="70">
        <f t="shared" si="0"/>
        <v>104</v>
      </c>
      <c r="E15" s="57"/>
    </row>
    <row r="16" spans="1:254" ht="18" customHeight="1">
      <c r="A16" s="68" t="s">
        <v>17</v>
      </c>
      <c r="B16" s="69">
        <v>2034</v>
      </c>
      <c r="C16" s="69">
        <v>177</v>
      </c>
      <c r="D16" s="70">
        <f t="shared" si="0"/>
        <v>2211</v>
      </c>
      <c r="E16" s="57"/>
    </row>
    <row r="17" spans="1:254" ht="18" customHeight="1">
      <c r="A17" s="68" t="s">
        <v>19</v>
      </c>
      <c r="B17" s="69">
        <v>5</v>
      </c>
      <c r="C17" s="69">
        <v>4</v>
      </c>
      <c r="D17" s="70">
        <f t="shared" si="0"/>
        <v>9</v>
      </c>
      <c r="E17" s="57"/>
    </row>
    <row r="18" spans="1:254" ht="18" customHeight="1">
      <c r="A18" s="68" t="s">
        <v>20</v>
      </c>
      <c r="B18" s="69">
        <v>610</v>
      </c>
      <c r="C18" s="69">
        <v>838</v>
      </c>
      <c r="D18" s="70">
        <f t="shared" si="0"/>
        <v>1448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9</v>
      </c>
      <c r="C20" s="72">
        <v>7</v>
      </c>
      <c r="D20" s="70">
        <f>B20+C20</f>
        <v>16</v>
      </c>
      <c r="E20" s="57"/>
    </row>
    <row r="21" spans="1:254" ht="18" customHeight="1">
      <c r="A21" s="68" t="s">
        <v>22</v>
      </c>
      <c r="B21" s="69">
        <v>2687</v>
      </c>
      <c r="C21" s="69">
        <v>276</v>
      </c>
      <c r="D21" s="70">
        <f>B21+C21</f>
        <v>2963</v>
      </c>
      <c r="E21" s="57"/>
    </row>
    <row r="22" spans="1:254" ht="18" customHeight="1" thickBot="1">
      <c r="A22" s="102" t="s">
        <v>81</v>
      </c>
      <c r="B22" s="86">
        <v>12407</v>
      </c>
      <c r="C22" s="86">
        <v>3921</v>
      </c>
      <c r="D22" s="103">
        <f>B22+C22</f>
        <v>16328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SUM(B25:B32)</f>
        <v>17250</v>
      </c>
      <c r="C24" s="78">
        <f>SUM(C25:C32)</f>
        <v>46261</v>
      </c>
      <c r="D24" s="79">
        <f t="shared" ref="D24:D29" si="1">B24+C24</f>
        <v>63511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128</v>
      </c>
      <c r="C25" s="69">
        <v>39</v>
      </c>
      <c r="D25" s="70">
        <f t="shared" si="1"/>
        <v>167</v>
      </c>
      <c r="E25" s="57"/>
    </row>
    <row r="26" spans="1:254" ht="18" customHeight="1">
      <c r="A26" s="68" t="s">
        <v>121</v>
      </c>
      <c r="B26" s="69">
        <v>607</v>
      </c>
      <c r="C26" s="69">
        <v>652</v>
      </c>
      <c r="D26" s="70">
        <f t="shared" si="1"/>
        <v>1259</v>
      </c>
      <c r="E26" s="57"/>
    </row>
    <row r="27" spans="1:254" ht="18" customHeight="1">
      <c r="A27" s="68" t="s">
        <v>78</v>
      </c>
      <c r="B27" s="69">
        <v>556</v>
      </c>
      <c r="C27" s="69">
        <v>544</v>
      </c>
      <c r="D27" s="70">
        <f t="shared" si="1"/>
        <v>1100</v>
      </c>
      <c r="E27" s="57"/>
    </row>
    <row r="28" spans="1:254" ht="18" customHeight="1">
      <c r="A28" s="68" t="s">
        <v>74</v>
      </c>
      <c r="B28" s="69">
        <v>501</v>
      </c>
      <c r="C28" s="69">
        <v>833</v>
      </c>
      <c r="D28" s="70">
        <f t="shared" si="1"/>
        <v>1334</v>
      </c>
      <c r="E28" s="57"/>
    </row>
    <row r="29" spans="1:254" ht="18" customHeight="1">
      <c r="A29" s="68" t="s">
        <v>20</v>
      </c>
      <c r="B29" s="69">
        <v>326</v>
      </c>
      <c r="C29" s="69">
        <v>442</v>
      </c>
      <c r="D29" s="70">
        <f t="shared" si="1"/>
        <v>768</v>
      </c>
      <c r="E29" s="57"/>
    </row>
    <row r="30" spans="1:254" ht="18" customHeight="1">
      <c r="A30" s="68" t="s">
        <v>89</v>
      </c>
      <c r="B30" s="71"/>
      <c r="C30" s="71"/>
      <c r="D30" s="85"/>
      <c r="E30" s="57"/>
    </row>
    <row r="31" spans="1:254" ht="18" customHeight="1">
      <c r="A31" s="68" t="s">
        <v>90</v>
      </c>
      <c r="B31" s="72">
        <v>6764</v>
      </c>
      <c r="C31" s="72">
        <v>26228</v>
      </c>
      <c r="D31" s="70">
        <f>B31+C31</f>
        <v>32992</v>
      </c>
      <c r="E31" s="57"/>
    </row>
    <row r="32" spans="1:254" ht="18" customHeight="1" thickBot="1">
      <c r="A32" s="102" t="s">
        <v>88</v>
      </c>
      <c r="B32" s="86">
        <v>8368</v>
      </c>
      <c r="C32" s="86">
        <v>17523</v>
      </c>
      <c r="D32" s="70">
        <f>B32+C32</f>
        <v>25891</v>
      </c>
      <c r="E32" s="57"/>
    </row>
    <row r="33" spans="1:254" ht="24" customHeight="1" thickTop="1" thickBot="1">
      <c r="A33" s="80" t="s">
        <v>29</v>
      </c>
      <c r="B33" s="62">
        <v>3246</v>
      </c>
      <c r="C33" s="82">
        <v>2856</v>
      </c>
      <c r="D33" s="88">
        <f>B33+C33</f>
        <v>6102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 thickTop="1">
      <c r="A34" s="74" t="s">
        <v>30</v>
      </c>
      <c r="B34" s="130"/>
      <c r="C34" s="97"/>
      <c r="D34" s="88"/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Bot="1">
      <c r="A35" s="83" t="s">
        <v>31</v>
      </c>
      <c r="B35" s="81">
        <v>5878</v>
      </c>
      <c r="C35" s="78">
        <v>3522</v>
      </c>
      <c r="D35" s="81">
        <f>B35+C35</f>
        <v>9400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24" customHeight="1" thickTop="1">
      <c r="A36" s="87" t="s">
        <v>32</v>
      </c>
      <c r="B36" s="65">
        <f>SUM(B37:B39)</f>
        <v>19242</v>
      </c>
      <c r="C36" s="88">
        <f>SUM(C37:C39)</f>
        <v>49127</v>
      </c>
      <c r="D36" s="79">
        <f>B36+C36</f>
        <v>68369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18" customHeight="1">
      <c r="A37" s="68" t="s">
        <v>33</v>
      </c>
      <c r="B37" s="69">
        <v>5408</v>
      </c>
      <c r="C37" s="69">
        <v>1834</v>
      </c>
      <c r="D37" s="70">
        <f>B37+C37</f>
        <v>7242</v>
      </c>
      <c r="E37" s="57"/>
    </row>
    <row r="38" spans="1:254" ht="18" customHeight="1">
      <c r="A38" s="68" t="s">
        <v>34</v>
      </c>
      <c r="B38" s="69">
        <v>3860</v>
      </c>
      <c r="C38" s="69">
        <v>1006</v>
      </c>
      <c r="D38" s="70">
        <f>B38+C38</f>
        <v>4866</v>
      </c>
      <c r="E38" s="57"/>
    </row>
    <row r="39" spans="1:254" ht="18" customHeight="1" thickBot="1">
      <c r="A39" s="102" t="s">
        <v>24</v>
      </c>
      <c r="B39" s="86">
        <v>9974</v>
      </c>
      <c r="C39" s="86">
        <v>46287</v>
      </c>
      <c r="D39" s="103">
        <f>B39+C39</f>
        <v>56261</v>
      </c>
      <c r="E39" s="57"/>
    </row>
    <row r="40" spans="1:254" ht="16.5" thickTop="1">
      <c r="A40" s="57"/>
      <c r="B40" s="57"/>
      <c r="C40" s="57"/>
      <c r="D40" s="57"/>
      <c r="E40" s="57"/>
    </row>
    <row r="41" spans="1:254" s="50" customFormat="1" ht="15.75">
      <c r="A41" s="56"/>
      <c r="B41" s="56"/>
      <c r="C41" s="56"/>
      <c r="D41" s="90" t="s">
        <v>188</v>
      </c>
      <c r="E41" s="56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2"/>
  <sheetViews>
    <sheetView zoomScaleNormal="100" zoomScaleSheetLayoutView="5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ht="18" customHeight="1">
      <c r="A3" s="54" t="s">
        <v>196</v>
      </c>
      <c r="B3" s="57"/>
      <c r="C3" s="57"/>
      <c r="D3" s="57"/>
      <c r="E3" s="57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SUM(B8+B24+B34+B36+B37)</f>
        <v>76769</v>
      </c>
      <c r="C7" s="62">
        <f>SUM(C8+C24+C34+C36+C37)</f>
        <v>118591</v>
      </c>
      <c r="D7" s="62">
        <f>SUM(D8+D24+D34+D36+D37)</f>
        <v>195360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31409</v>
      </c>
      <c r="C8" s="66">
        <f>SUM(C9:C22)</f>
        <v>16006</v>
      </c>
      <c r="D8" s="67">
        <f t="shared" ref="D8:D18" si="0">B8+C8</f>
        <v>47415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2453</v>
      </c>
      <c r="C9" s="69">
        <v>1154</v>
      </c>
      <c r="D9" s="70">
        <f t="shared" si="0"/>
        <v>3607</v>
      </c>
      <c r="E9" s="57"/>
    </row>
    <row r="10" spans="1:254" ht="18" customHeight="1">
      <c r="A10" s="68" t="s">
        <v>121</v>
      </c>
      <c r="B10" s="69">
        <v>1262</v>
      </c>
      <c r="C10" s="69">
        <v>1166</v>
      </c>
      <c r="D10" s="70">
        <f t="shared" si="0"/>
        <v>2428</v>
      </c>
      <c r="E10" s="57"/>
    </row>
    <row r="11" spans="1:254" ht="18" customHeight="1">
      <c r="A11" s="68" t="s">
        <v>78</v>
      </c>
      <c r="B11" s="69">
        <v>278</v>
      </c>
      <c r="C11" s="69">
        <v>353</v>
      </c>
      <c r="D11" s="70">
        <f t="shared" si="0"/>
        <v>631</v>
      </c>
      <c r="E11" s="57"/>
    </row>
    <row r="12" spans="1:254" ht="18" customHeight="1">
      <c r="A12" s="68" t="s">
        <v>115</v>
      </c>
      <c r="B12" s="69">
        <v>5683</v>
      </c>
      <c r="C12" s="69">
        <v>2228</v>
      </c>
      <c r="D12" s="70">
        <f t="shared" si="0"/>
        <v>7911</v>
      </c>
      <c r="E12" s="57"/>
    </row>
    <row r="13" spans="1:254" ht="18" customHeight="1">
      <c r="A13" s="68" t="s">
        <v>122</v>
      </c>
      <c r="B13" s="69">
        <v>708</v>
      </c>
      <c r="C13" s="69">
        <v>837</v>
      </c>
      <c r="D13" s="70">
        <f t="shared" si="0"/>
        <v>1545</v>
      </c>
      <c r="E13" s="57"/>
    </row>
    <row r="14" spans="1:254" ht="18" customHeight="1">
      <c r="A14" s="68" t="s">
        <v>123</v>
      </c>
      <c r="B14" s="69">
        <v>3227</v>
      </c>
      <c r="C14" s="69">
        <v>4976</v>
      </c>
      <c r="D14" s="70">
        <f t="shared" si="0"/>
        <v>8203</v>
      </c>
      <c r="E14" s="57"/>
    </row>
    <row r="15" spans="1:254" ht="18" customHeight="1">
      <c r="A15" s="68" t="s">
        <v>18</v>
      </c>
      <c r="B15" s="69">
        <v>64</v>
      </c>
      <c r="C15" s="69">
        <v>44</v>
      </c>
      <c r="D15" s="70">
        <f t="shared" si="0"/>
        <v>108</v>
      </c>
      <c r="E15" s="57"/>
    </row>
    <row r="16" spans="1:254" ht="18" customHeight="1">
      <c r="A16" s="68" t="s">
        <v>17</v>
      </c>
      <c r="B16" s="69">
        <v>2044</v>
      </c>
      <c r="C16" s="69">
        <v>179</v>
      </c>
      <c r="D16" s="70">
        <f t="shared" si="0"/>
        <v>2223</v>
      </c>
      <c r="E16" s="57"/>
    </row>
    <row r="17" spans="1:254" ht="18" customHeight="1">
      <c r="A17" s="68" t="s">
        <v>19</v>
      </c>
      <c r="B17" s="69">
        <v>5</v>
      </c>
      <c r="C17" s="69">
        <v>4</v>
      </c>
      <c r="D17" s="70">
        <f t="shared" si="0"/>
        <v>9</v>
      </c>
      <c r="E17" s="57"/>
    </row>
    <row r="18" spans="1:254" ht="18" customHeight="1">
      <c r="A18" s="68" t="s">
        <v>20</v>
      </c>
      <c r="B18" s="69">
        <v>633</v>
      </c>
      <c r="C18" s="69">
        <v>852</v>
      </c>
      <c r="D18" s="70">
        <f t="shared" si="0"/>
        <v>1485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9</v>
      </c>
      <c r="C20" s="72">
        <v>8</v>
      </c>
      <c r="D20" s="70">
        <f>B20+C20</f>
        <v>17</v>
      </c>
      <c r="E20" s="57"/>
    </row>
    <row r="21" spans="1:254" ht="18" customHeight="1">
      <c r="A21" s="68" t="s">
        <v>22</v>
      </c>
      <c r="B21" s="69">
        <v>2662</v>
      </c>
      <c r="C21" s="69">
        <v>274</v>
      </c>
      <c r="D21" s="70">
        <f>B21+C21</f>
        <v>2936</v>
      </c>
      <c r="E21" s="57"/>
    </row>
    <row r="22" spans="1:254" ht="18" customHeight="1" thickBot="1">
      <c r="A22" s="102" t="s">
        <v>81</v>
      </c>
      <c r="B22" s="86">
        <v>12381</v>
      </c>
      <c r="C22" s="86">
        <v>3931</v>
      </c>
      <c r="D22" s="103">
        <f>B22+C22</f>
        <v>16312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SUM(B25:B33)</f>
        <v>19306</v>
      </c>
      <c r="C24" s="78">
        <f>SUM(C25:C33)</f>
        <v>49111</v>
      </c>
      <c r="D24" s="79">
        <f>B24+C24</f>
        <v>68417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126</v>
      </c>
      <c r="C25" s="69">
        <v>39</v>
      </c>
      <c r="D25" s="70">
        <f>B25+C25</f>
        <v>165</v>
      </c>
      <c r="E25" s="57"/>
    </row>
    <row r="26" spans="1:254" ht="18" customHeight="1">
      <c r="A26" s="68" t="s">
        <v>121</v>
      </c>
      <c r="B26" s="69">
        <v>622</v>
      </c>
      <c r="C26" s="69">
        <v>661</v>
      </c>
      <c r="D26" s="70">
        <v>1283</v>
      </c>
      <c r="E26" s="57"/>
    </row>
    <row r="27" spans="1:254" ht="18" customHeight="1">
      <c r="A27" s="68" t="s">
        <v>78</v>
      </c>
      <c r="B27" s="69">
        <v>617</v>
      </c>
      <c r="C27" s="69">
        <v>644</v>
      </c>
      <c r="D27" s="70">
        <f>B27+C27</f>
        <v>1261</v>
      </c>
      <c r="E27" s="57"/>
    </row>
    <row r="28" spans="1:254" ht="18" customHeight="1">
      <c r="A28" s="68" t="s">
        <v>115</v>
      </c>
      <c r="B28" s="69">
        <v>1834</v>
      </c>
      <c r="C28" s="69">
        <v>1500</v>
      </c>
      <c r="D28" s="70">
        <v>3334</v>
      </c>
      <c r="E28" s="57"/>
    </row>
    <row r="29" spans="1:254" ht="18" customHeight="1">
      <c r="A29" s="68" t="s">
        <v>74</v>
      </c>
      <c r="B29" s="69">
        <v>500</v>
      </c>
      <c r="C29" s="69">
        <v>816</v>
      </c>
      <c r="D29" s="70">
        <f>B29+C29</f>
        <v>1316</v>
      </c>
      <c r="E29" s="57"/>
    </row>
    <row r="30" spans="1:254" ht="18" customHeight="1">
      <c r="A30" s="68" t="s">
        <v>20</v>
      </c>
      <c r="B30" s="69">
        <v>327</v>
      </c>
      <c r="C30" s="69">
        <v>455</v>
      </c>
      <c r="D30" s="70">
        <f>B30+C30</f>
        <v>782</v>
      </c>
      <c r="E30" s="57"/>
    </row>
    <row r="31" spans="1:254" ht="18" customHeight="1">
      <c r="A31" s="68" t="s">
        <v>89</v>
      </c>
      <c r="B31" s="71"/>
      <c r="C31" s="71"/>
      <c r="D31" s="85"/>
      <c r="E31" s="57"/>
    </row>
    <row r="32" spans="1:254" ht="18" customHeight="1">
      <c r="A32" s="68" t="s">
        <v>90</v>
      </c>
      <c r="B32" s="72">
        <v>6697</v>
      </c>
      <c r="C32" s="72">
        <f>26804+9</f>
        <v>26813</v>
      </c>
      <c r="D32" s="70">
        <f>B32+C32</f>
        <v>33510</v>
      </c>
      <c r="E32" s="57"/>
    </row>
    <row r="33" spans="1:254" ht="18" customHeight="1" thickBot="1">
      <c r="A33" s="102" t="s">
        <v>88</v>
      </c>
      <c r="B33" s="86">
        <v>8583</v>
      </c>
      <c r="C33" s="86">
        <v>18183</v>
      </c>
      <c r="D33" s="70">
        <f>B33+C33</f>
        <v>26766</v>
      </c>
      <c r="E33" s="57"/>
    </row>
    <row r="34" spans="1:254" ht="24" customHeight="1" thickTop="1" thickBot="1">
      <c r="A34" s="80" t="s">
        <v>29</v>
      </c>
      <c r="B34" s="62">
        <v>3206</v>
      </c>
      <c r="C34" s="82">
        <v>2832</v>
      </c>
      <c r="D34" s="88">
        <f>B34+C34</f>
        <v>6038</v>
      </c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Top="1">
      <c r="A35" s="74" t="s">
        <v>30</v>
      </c>
      <c r="B35" s="130"/>
      <c r="C35" s="97"/>
      <c r="D35" s="88"/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18" customHeight="1" thickBot="1">
      <c r="A36" s="83" t="s">
        <v>31</v>
      </c>
      <c r="B36" s="81">
        <v>5563</v>
      </c>
      <c r="C36" s="78">
        <v>3476</v>
      </c>
      <c r="D36" s="81">
        <f>B36+C36</f>
        <v>9039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24" customHeight="1" thickTop="1">
      <c r="A37" s="87" t="s">
        <v>32</v>
      </c>
      <c r="B37" s="65">
        <f>SUM(B38:B40)</f>
        <v>17285</v>
      </c>
      <c r="C37" s="88">
        <f>SUM(C38:C40)</f>
        <v>47166</v>
      </c>
      <c r="D37" s="79">
        <f>B37+C37</f>
        <v>64451</v>
      </c>
      <c r="E37" s="54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</row>
    <row r="38" spans="1:254" ht="18" customHeight="1">
      <c r="A38" s="68" t="s">
        <v>33</v>
      </c>
      <c r="B38" s="69">
        <v>3563</v>
      </c>
      <c r="C38" s="69">
        <v>349</v>
      </c>
      <c r="D38" s="70">
        <f>B38+C38</f>
        <v>3912</v>
      </c>
      <c r="E38" s="57"/>
    </row>
    <row r="39" spans="1:254" ht="18" customHeight="1">
      <c r="A39" s="68" t="s">
        <v>34</v>
      </c>
      <c r="B39" s="69">
        <v>3863</v>
      </c>
      <c r="C39" s="69">
        <v>1030</v>
      </c>
      <c r="D39" s="70">
        <f>B39+C39</f>
        <v>4893</v>
      </c>
      <c r="E39" s="57"/>
    </row>
    <row r="40" spans="1:254" ht="18" customHeight="1" thickBot="1">
      <c r="A40" s="102" t="s">
        <v>24</v>
      </c>
      <c r="B40" s="86">
        <v>9859</v>
      </c>
      <c r="C40" s="86">
        <v>45787</v>
      </c>
      <c r="D40" s="103">
        <f>B40+C40</f>
        <v>55646</v>
      </c>
      <c r="E40" s="57"/>
    </row>
    <row r="41" spans="1:254" ht="16.5" thickTop="1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146" t="s">
        <v>197</v>
      </c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  <row r="52" spans="1:5" ht="15.75">
      <c r="A52" s="57"/>
      <c r="B52" s="57"/>
      <c r="C52" s="57"/>
      <c r="D52" s="57"/>
      <c r="E52" s="57"/>
    </row>
  </sheetData>
  <sheetProtection password="CCA6" sheet="1" objects="1" scenarios="1"/>
  <pageMargins left="0.75" right="0.75" top="1" bottom="1" header="0.5" footer="0.5"/>
  <pageSetup paperSize="9" scale="45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2"/>
  <sheetViews>
    <sheetView view="pageBreakPreview" zoomScale="50" zoomScaleNormal="100" zoomScaleSheetLayoutView="5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ht="18" customHeight="1">
      <c r="A3" s="54" t="s">
        <v>198</v>
      </c>
      <c r="B3" s="57"/>
      <c r="C3" s="57"/>
      <c r="D3" s="57"/>
      <c r="E3" s="57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B8+B24+B34+B36+B37</f>
        <v>76663</v>
      </c>
      <c r="C7" s="62">
        <f>C8+C24+C34+C36+C37</f>
        <v>119017</v>
      </c>
      <c r="D7" s="147">
        <f t="shared" ref="D7:D18" si="0">B7+C7</f>
        <v>195680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31346</v>
      </c>
      <c r="C8" s="66">
        <f>SUM(C9:C22)</f>
        <v>16056</v>
      </c>
      <c r="D8" s="67">
        <f t="shared" si="0"/>
        <v>47402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2442</v>
      </c>
      <c r="C9" s="69">
        <v>1158</v>
      </c>
      <c r="D9" s="70">
        <f t="shared" si="0"/>
        <v>3600</v>
      </c>
      <c r="E9" s="57"/>
    </row>
    <row r="10" spans="1:254" ht="18" customHeight="1">
      <c r="A10" s="68" t="s">
        <v>121</v>
      </c>
      <c r="B10" s="69">
        <v>1289</v>
      </c>
      <c r="C10" s="69">
        <v>1195</v>
      </c>
      <c r="D10" s="70">
        <f t="shared" si="0"/>
        <v>2484</v>
      </c>
      <c r="E10" s="57"/>
    </row>
    <row r="11" spans="1:254" ht="18" customHeight="1">
      <c r="A11" s="68" t="s">
        <v>78</v>
      </c>
      <c r="B11" s="69">
        <v>276</v>
      </c>
      <c r="C11" s="69">
        <v>348</v>
      </c>
      <c r="D11" s="70">
        <f t="shared" si="0"/>
        <v>624</v>
      </c>
      <c r="E11" s="57"/>
    </row>
    <row r="12" spans="1:254" ht="18" customHeight="1">
      <c r="A12" s="68" t="s">
        <v>115</v>
      </c>
      <c r="B12" s="69">
        <v>5698</v>
      </c>
      <c r="C12" s="69">
        <v>2238</v>
      </c>
      <c r="D12" s="70">
        <f t="shared" si="0"/>
        <v>7936</v>
      </c>
      <c r="E12" s="57"/>
    </row>
    <row r="13" spans="1:254" ht="18" customHeight="1">
      <c r="A13" s="68" t="s">
        <v>122</v>
      </c>
      <c r="B13" s="69">
        <v>707</v>
      </c>
      <c r="C13" s="69">
        <v>843</v>
      </c>
      <c r="D13" s="70">
        <f t="shared" si="0"/>
        <v>1550</v>
      </c>
      <c r="E13" s="57"/>
    </row>
    <row r="14" spans="1:254" ht="18" customHeight="1">
      <c r="A14" s="68" t="s">
        <v>123</v>
      </c>
      <c r="B14" s="69">
        <v>3213</v>
      </c>
      <c r="C14" s="69">
        <v>4933</v>
      </c>
      <c r="D14" s="70">
        <f t="shared" si="0"/>
        <v>8146</v>
      </c>
      <c r="E14" s="57"/>
    </row>
    <row r="15" spans="1:254" ht="18" customHeight="1">
      <c r="A15" s="68" t="s">
        <v>18</v>
      </c>
      <c r="B15" s="69">
        <v>62</v>
      </c>
      <c r="C15" s="69">
        <v>45</v>
      </c>
      <c r="D15" s="70">
        <f t="shared" si="0"/>
        <v>107</v>
      </c>
      <c r="E15" s="57"/>
    </row>
    <row r="16" spans="1:254" ht="18" customHeight="1">
      <c r="A16" s="68" t="s">
        <v>17</v>
      </c>
      <c r="B16" s="69">
        <v>2023</v>
      </c>
      <c r="C16" s="69">
        <v>178</v>
      </c>
      <c r="D16" s="70">
        <f t="shared" si="0"/>
        <v>2201</v>
      </c>
      <c r="E16" s="57"/>
    </row>
    <row r="17" spans="1:254" ht="18" customHeight="1">
      <c r="A17" s="68" t="s">
        <v>19</v>
      </c>
      <c r="B17" s="69">
        <v>4</v>
      </c>
      <c r="C17" s="69">
        <v>4</v>
      </c>
      <c r="D17" s="70">
        <f t="shared" si="0"/>
        <v>8</v>
      </c>
      <c r="E17" s="57"/>
    </row>
    <row r="18" spans="1:254" ht="18" customHeight="1">
      <c r="A18" s="68" t="s">
        <v>20</v>
      </c>
      <c r="B18" s="69">
        <v>639</v>
      </c>
      <c r="C18" s="69">
        <v>858</v>
      </c>
      <c r="D18" s="70">
        <f t="shared" si="0"/>
        <v>1497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10</v>
      </c>
      <c r="C20" s="72">
        <v>7</v>
      </c>
      <c r="D20" s="70">
        <f>B20+C20</f>
        <v>17</v>
      </c>
      <c r="E20" s="57"/>
    </row>
    <row r="21" spans="1:254" ht="18" customHeight="1">
      <c r="A21" s="68" t="s">
        <v>22</v>
      </c>
      <c r="B21" s="69">
        <v>2628</v>
      </c>
      <c r="C21" s="69">
        <v>276</v>
      </c>
      <c r="D21" s="70">
        <f>B21+C21</f>
        <v>2904</v>
      </c>
      <c r="E21" s="57"/>
    </row>
    <row r="22" spans="1:254" ht="18" customHeight="1" thickBot="1">
      <c r="A22" s="102" t="s">
        <v>81</v>
      </c>
      <c r="B22" s="86">
        <v>12355</v>
      </c>
      <c r="C22" s="86">
        <v>3973</v>
      </c>
      <c r="D22" s="103">
        <f>B22+C22</f>
        <v>16328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SUM(B25:B33)</f>
        <v>19314</v>
      </c>
      <c r="C24" s="78">
        <f>SUM(C25:C33)</f>
        <v>49422</v>
      </c>
      <c r="D24" s="79">
        <f t="shared" ref="D24:D30" si="1">B24+C24</f>
        <v>68736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130</v>
      </c>
      <c r="C25" s="69">
        <v>37</v>
      </c>
      <c r="D25" s="70">
        <f t="shared" si="1"/>
        <v>167</v>
      </c>
      <c r="E25" s="57"/>
    </row>
    <row r="26" spans="1:254" ht="18" customHeight="1">
      <c r="A26" s="68" t="s">
        <v>121</v>
      </c>
      <c r="B26" s="69">
        <v>618</v>
      </c>
      <c r="C26" s="69">
        <v>655</v>
      </c>
      <c r="D26" s="70">
        <f t="shared" si="1"/>
        <v>1273</v>
      </c>
      <c r="E26" s="57"/>
    </row>
    <row r="27" spans="1:254" ht="18" customHeight="1">
      <c r="A27" s="68" t="s">
        <v>78</v>
      </c>
      <c r="B27" s="69">
        <v>578</v>
      </c>
      <c r="C27" s="69">
        <v>591</v>
      </c>
      <c r="D27" s="70">
        <f t="shared" si="1"/>
        <v>1169</v>
      </c>
      <c r="E27" s="57"/>
    </row>
    <row r="28" spans="1:254" ht="18" customHeight="1">
      <c r="A28" s="68" t="s">
        <v>199</v>
      </c>
      <c r="B28" s="69">
        <v>1820</v>
      </c>
      <c r="C28" s="69">
        <v>1501</v>
      </c>
      <c r="D28" s="70">
        <f t="shared" si="1"/>
        <v>3321</v>
      </c>
      <c r="E28" s="57"/>
    </row>
    <row r="29" spans="1:254" ht="18" customHeight="1">
      <c r="A29" s="68" t="s">
        <v>74</v>
      </c>
      <c r="B29" s="69">
        <v>493</v>
      </c>
      <c r="C29" s="69">
        <v>815</v>
      </c>
      <c r="D29" s="70">
        <f t="shared" si="1"/>
        <v>1308</v>
      </c>
      <c r="E29" s="57"/>
    </row>
    <row r="30" spans="1:254" ht="18" customHeight="1">
      <c r="A30" s="68" t="s">
        <v>20</v>
      </c>
      <c r="B30" s="69">
        <v>324</v>
      </c>
      <c r="C30" s="69">
        <v>455</v>
      </c>
      <c r="D30" s="70">
        <f t="shared" si="1"/>
        <v>779</v>
      </c>
      <c r="E30" s="57"/>
    </row>
    <row r="31" spans="1:254" ht="18" customHeight="1">
      <c r="A31" s="68" t="s">
        <v>89</v>
      </c>
      <c r="B31" s="71"/>
      <c r="C31" s="71"/>
      <c r="D31" s="85"/>
      <c r="E31" s="57"/>
    </row>
    <row r="32" spans="1:254" ht="18" customHeight="1">
      <c r="A32" s="68" t="s">
        <v>90</v>
      </c>
      <c r="B32" s="72">
        <v>6692</v>
      </c>
      <c r="C32" s="72">
        <f>26742+9</f>
        <v>26751</v>
      </c>
      <c r="D32" s="70">
        <f>B32+C32</f>
        <v>33443</v>
      </c>
      <c r="E32" s="57"/>
    </row>
    <row r="33" spans="1:254" ht="18" customHeight="1" thickBot="1">
      <c r="A33" s="102" t="s">
        <v>88</v>
      </c>
      <c r="B33" s="86">
        <v>8659</v>
      </c>
      <c r="C33" s="86">
        <v>18617</v>
      </c>
      <c r="D33" s="70">
        <f>B33+C33</f>
        <v>27276</v>
      </c>
      <c r="E33" s="57"/>
    </row>
    <row r="34" spans="1:254" ht="24" customHeight="1" thickTop="1" thickBot="1">
      <c r="A34" s="80" t="s">
        <v>29</v>
      </c>
      <c r="B34" s="62">
        <v>3275</v>
      </c>
      <c r="C34" s="82">
        <v>2878</v>
      </c>
      <c r="D34" s="88">
        <f>B34+C34</f>
        <v>6153</v>
      </c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Top="1">
      <c r="A35" s="74" t="s">
        <v>30</v>
      </c>
      <c r="B35" s="130"/>
      <c r="C35" s="97"/>
      <c r="D35" s="88"/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18" customHeight="1" thickBot="1">
      <c r="A36" s="83" t="s">
        <v>31</v>
      </c>
      <c r="B36" s="81">
        <v>5453</v>
      </c>
      <c r="C36" s="78">
        <v>3482</v>
      </c>
      <c r="D36" s="81">
        <f>B36+C36</f>
        <v>8935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24" customHeight="1" thickTop="1">
      <c r="A37" s="87" t="s">
        <v>32</v>
      </c>
      <c r="B37" s="65">
        <f>SUM(B38:B40)</f>
        <v>17275</v>
      </c>
      <c r="C37" s="88">
        <f>SUM(C38:C40)</f>
        <v>47179</v>
      </c>
      <c r="D37" s="79">
        <f>B37+C37</f>
        <v>64454</v>
      </c>
      <c r="E37" s="54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</row>
    <row r="38" spans="1:254" ht="18" customHeight="1">
      <c r="A38" s="68" t="s">
        <v>33</v>
      </c>
      <c r="B38" s="69">
        <v>3560</v>
      </c>
      <c r="C38" s="69">
        <v>353</v>
      </c>
      <c r="D38" s="70">
        <f>B38+C38</f>
        <v>3913</v>
      </c>
      <c r="E38" s="57"/>
    </row>
    <row r="39" spans="1:254" ht="18" customHeight="1">
      <c r="A39" s="68" t="s">
        <v>34</v>
      </c>
      <c r="B39" s="69">
        <v>3792</v>
      </c>
      <c r="C39" s="69">
        <v>958</v>
      </c>
      <c r="D39" s="70">
        <f>B39+C39</f>
        <v>4750</v>
      </c>
      <c r="E39" s="57"/>
    </row>
    <row r="40" spans="1:254" ht="18" customHeight="1" thickBot="1">
      <c r="A40" s="102" t="s">
        <v>24</v>
      </c>
      <c r="B40" s="86">
        <v>9923</v>
      </c>
      <c r="C40" s="86">
        <v>45868</v>
      </c>
      <c r="D40" s="103">
        <f>B40+C40</f>
        <v>55791</v>
      </c>
      <c r="E40" s="57"/>
    </row>
    <row r="41" spans="1:254" ht="16.5" thickTop="1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146" t="s">
        <v>197</v>
      </c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  <row r="52" spans="1:5" ht="15.75">
      <c r="A52" s="57"/>
      <c r="B52" s="57"/>
      <c r="C52" s="57"/>
      <c r="D52" s="57"/>
      <c r="E52" s="57"/>
    </row>
  </sheetData>
  <sheetProtection password="CCA6" sheet="1" objects="1" scenarios="1"/>
  <pageMargins left="0.75" right="0.75" top="1" bottom="1" header="0.5" footer="0.5"/>
  <pageSetup paperSize="9" scale="45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V65536"/>
  <sheetViews>
    <sheetView view="pageBreakPreview" zoomScale="50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ht="18" customHeight="1">
      <c r="A3" s="54" t="s">
        <v>200</v>
      </c>
      <c r="B3" s="57"/>
      <c r="C3" s="57"/>
      <c r="D3" s="57"/>
      <c r="E3" s="57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B8+B24+B34+B36+B37</f>
        <v>76638</v>
      </c>
      <c r="C7" s="62">
        <f>C8+C24+C34+C36+C37</f>
        <v>118602</v>
      </c>
      <c r="D7" s="147">
        <f t="shared" ref="D7:D18" si="0">B7+C7</f>
        <v>195240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31253</v>
      </c>
      <c r="C8" s="66">
        <f>SUM(C9:C22)</f>
        <v>16091</v>
      </c>
      <c r="D8" s="67">
        <f t="shared" si="0"/>
        <v>47344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2433</v>
      </c>
      <c r="C9" s="69">
        <v>1162</v>
      </c>
      <c r="D9" s="70">
        <f t="shared" si="0"/>
        <v>3595</v>
      </c>
      <c r="E9" s="57"/>
    </row>
    <row r="10" spans="1:254" ht="18" customHeight="1">
      <c r="A10" s="68" t="s">
        <v>121</v>
      </c>
      <c r="B10" s="69">
        <v>1288</v>
      </c>
      <c r="C10" s="69">
        <v>1204</v>
      </c>
      <c r="D10" s="70">
        <f t="shared" si="0"/>
        <v>2492</v>
      </c>
      <c r="E10" s="57"/>
    </row>
    <row r="11" spans="1:254" ht="18" customHeight="1">
      <c r="A11" s="68" t="s">
        <v>78</v>
      </c>
      <c r="B11" s="69">
        <v>264</v>
      </c>
      <c r="C11" s="69">
        <v>350</v>
      </c>
      <c r="D11" s="70">
        <f t="shared" si="0"/>
        <v>614</v>
      </c>
      <c r="E11" s="57"/>
    </row>
    <row r="12" spans="1:254" ht="18" customHeight="1">
      <c r="A12" s="68" t="s">
        <v>115</v>
      </c>
      <c r="B12" s="69">
        <v>5725</v>
      </c>
      <c r="C12" s="69">
        <v>2243</v>
      </c>
      <c r="D12" s="70">
        <f t="shared" si="0"/>
        <v>7968</v>
      </c>
      <c r="E12" s="57"/>
    </row>
    <row r="13" spans="1:254" ht="18" customHeight="1">
      <c r="A13" s="68" t="s">
        <v>122</v>
      </c>
      <c r="B13" s="69">
        <v>759</v>
      </c>
      <c r="C13" s="69">
        <v>914</v>
      </c>
      <c r="D13" s="70">
        <f t="shared" si="0"/>
        <v>1673</v>
      </c>
      <c r="E13" s="57"/>
    </row>
    <row r="14" spans="1:254" ht="18" customHeight="1">
      <c r="A14" s="68" t="s">
        <v>123</v>
      </c>
      <c r="B14" s="69">
        <v>3164</v>
      </c>
      <c r="C14" s="69">
        <v>4887</v>
      </c>
      <c r="D14" s="70">
        <f t="shared" si="0"/>
        <v>8051</v>
      </c>
      <c r="E14" s="57"/>
    </row>
    <row r="15" spans="1:254" ht="18" customHeight="1">
      <c r="A15" s="68" t="s">
        <v>18</v>
      </c>
      <c r="B15" s="69">
        <v>62</v>
      </c>
      <c r="C15" s="69">
        <v>45</v>
      </c>
      <c r="D15" s="70">
        <f t="shared" si="0"/>
        <v>107</v>
      </c>
      <c r="E15" s="57"/>
    </row>
    <row r="16" spans="1:254" ht="18" customHeight="1">
      <c r="A16" s="68" t="s">
        <v>17</v>
      </c>
      <c r="B16" s="69">
        <v>2003</v>
      </c>
      <c r="C16" s="69">
        <v>172</v>
      </c>
      <c r="D16" s="70">
        <f t="shared" si="0"/>
        <v>2175</v>
      </c>
      <c r="E16" s="57"/>
    </row>
    <row r="17" spans="1:254" ht="18" customHeight="1">
      <c r="A17" s="68" t="s">
        <v>19</v>
      </c>
      <c r="B17" s="69">
        <v>4</v>
      </c>
      <c r="C17" s="69">
        <v>4</v>
      </c>
      <c r="D17" s="70">
        <f t="shared" si="0"/>
        <v>8</v>
      </c>
      <c r="E17" s="57"/>
    </row>
    <row r="18" spans="1:254" ht="18" customHeight="1">
      <c r="A18" s="68" t="s">
        <v>20</v>
      </c>
      <c r="B18" s="69">
        <v>622</v>
      </c>
      <c r="C18" s="69">
        <v>867</v>
      </c>
      <c r="D18" s="70">
        <f t="shared" si="0"/>
        <v>1489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10</v>
      </c>
      <c r="C20" s="72">
        <v>8</v>
      </c>
      <c r="D20" s="70">
        <f>B20+C20</f>
        <v>18</v>
      </c>
      <c r="E20" s="57"/>
    </row>
    <row r="21" spans="1:254" ht="18" customHeight="1">
      <c r="A21" s="68" t="s">
        <v>22</v>
      </c>
      <c r="B21" s="69">
        <v>2604</v>
      </c>
      <c r="C21" s="69">
        <v>274</v>
      </c>
      <c r="D21" s="70">
        <f>B21+C21</f>
        <v>2878</v>
      </c>
      <c r="E21" s="57"/>
    </row>
    <row r="22" spans="1:254" ht="18" customHeight="1" thickBot="1">
      <c r="A22" s="102" t="s">
        <v>81</v>
      </c>
      <c r="B22" s="86">
        <v>12315</v>
      </c>
      <c r="C22" s="86">
        <v>3961</v>
      </c>
      <c r="D22" s="103">
        <f>B22+C22</f>
        <v>16276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SUM(B25:B33)</f>
        <v>19194</v>
      </c>
      <c r="C24" s="78">
        <f>SUM(C25:C33)</f>
        <v>48876</v>
      </c>
      <c r="D24" s="79">
        <f t="shared" ref="D24:D30" si="1">B24+C24</f>
        <v>68070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127</v>
      </c>
      <c r="C25" s="69">
        <v>37</v>
      </c>
      <c r="D25" s="70">
        <f t="shared" si="1"/>
        <v>164</v>
      </c>
      <c r="E25" s="57"/>
    </row>
    <row r="26" spans="1:254" ht="18" customHeight="1">
      <c r="A26" s="68" t="s">
        <v>121</v>
      </c>
      <c r="B26" s="69">
        <v>597</v>
      </c>
      <c r="C26" s="69">
        <v>652</v>
      </c>
      <c r="D26" s="70">
        <f t="shared" si="1"/>
        <v>1249</v>
      </c>
      <c r="E26" s="57"/>
    </row>
    <row r="27" spans="1:254" ht="18" customHeight="1">
      <c r="A27" s="68" t="s">
        <v>78</v>
      </c>
      <c r="B27" s="69">
        <v>601</v>
      </c>
      <c r="C27" s="69">
        <v>642</v>
      </c>
      <c r="D27" s="70">
        <f t="shared" si="1"/>
        <v>1243</v>
      </c>
      <c r="E27" s="57"/>
    </row>
    <row r="28" spans="1:254" ht="18" customHeight="1">
      <c r="A28" s="68" t="s">
        <v>115</v>
      </c>
      <c r="B28" s="69">
        <v>1806</v>
      </c>
      <c r="C28" s="69">
        <v>1461</v>
      </c>
      <c r="D28" s="70">
        <f t="shared" si="1"/>
        <v>3267</v>
      </c>
      <c r="E28" s="57"/>
    </row>
    <row r="29" spans="1:254" ht="18" customHeight="1">
      <c r="A29" s="68" t="s">
        <v>74</v>
      </c>
      <c r="B29" s="69">
        <v>486</v>
      </c>
      <c r="C29" s="69">
        <v>782</v>
      </c>
      <c r="D29" s="70">
        <f t="shared" si="1"/>
        <v>1268</v>
      </c>
      <c r="E29" s="57"/>
    </row>
    <row r="30" spans="1:254" ht="18" customHeight="1">
      <c r="A30" s="68" t="s">
        <v>20</v>
      </c>
      <c r="B30" s="69">
        <v>316</v>
      </c>
      <c r="C30" s="69">
        <v>448</v>
      </c>
      <c r="D30" s="70">
        <f t="shared" si="1"/>
        <v>764</v>
      </c>
      <c r="E30" s="57"/>
    </row>
    <row r="31" spans="1:254" ht="18" customHeight="1">
      <c r="A31" s="68" t="s">
        <v>89</v>
      </c>
      <c r="B31" s="71"/>
      <c r="C31" s="71"/>
      <c r="D31" s="85"/>
      <c r="E31" s="57"/>
    </row>
    <row r="32" spans="1:254" ht="18" customHeight="1">
      <c r="A32" s="68" t="s">
        <v>90</v>
      </c>
      <c r="B32" s="72">
        <v>6710</v>
      </c>
      <c r="C32" s="72">
        <f>26610+9</f>
        <v>26619</v>
      </c>
      <c r="D32" s="70">
        <f>B32+C32</f>
        <v>33329</v>
      </c>
      <c r="E32" s="57"/>
    </row>
    <row r="33" spans="1:254" ht="18" customHeight="1" thickBot="1">
      <c r="A33" s="102" t="s">
        <v>88</v>
      </c>
      <c r="B33" s="86">
        <v>8551</v>
      </c>
      <c r="C33" s="86">
        <v>18235</v>
      </c>
      <c r="D33" s="70">
        <f>B33+C33</f>
        <v>26786</v>
      </c>
      <c r="E33" s="57"/>
    </row>
    <row r="34" spans="1:254" ht="24" customHeight="1" thickTop="1" thickBot="1">
      <c r="A34" s="80" t="s">
        <v>29</v>
      </c>
      <c r="B34" s="62">
        <v>3245</v>
      </c>
      <c r="C34" s="82">
        <v>2876</v>
      </c>
      <c r="D34" s="88">
        <f>B34+C34</f>
        <v>6121</v>
      </c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Top="1">
      <c r="A35" s="74" t="s">
        <v>30</v>
      </c>
      <c r="B35" s="130"/>
      <c r="C35" s="97"/>
      <c r="D35" s="88"/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18" customHeight="1" thickBot="1">
      <c r="A36" s="83" t="s">
        <v>31</v>
      </c>
      <c r="B36" s="81">
        <v>5622</v>
      </c>
      <c r="C36" s="78">
        <v>3569</v>
      </c>
      <c r="D36" s="81">
        <f>B36+C36</f>
        <v>9191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24" customHeight="1" thickTop="1">
      <c r="A37" s="87" t="s">
        <v>32</v>
      </c>
      <c r="B37" s="65">
        <f>SUM(B38:B40)</f>
        <v>17324</v>
      </c>
      <c r="C37" s="88">
        <f>SUM(C38:C40)</f>
        <v>47190</v>
      </c>
      <c r="D37" s="79">
        <f>B37+C37</f>
        <v>64514</v>
      </c>
      <c r="E37" s="54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</row>
    <row r="38" spans="1:254" ht="18" customHeight="1">
      <c r="A38" s="68" t="s">
        <v>33</v>
      </c>
      <c r="B38" s="69">
        <v>3533</v>
      </c>
      <c r="C38" s="69">
        <v>356</v>
      </c>
      <c r="D38" s="70">
        <f>B38+C38</f>
        <v>3889</v>
      </c>
      <c r="E38" s="57"/>
    </row>
    <row r="39" spans="1:254" ht="18" customHeight="1">
      <c r="A39" s="68" t="s">
        <v>34</v>
      </c>
      <c r="B39" s="69">
        <v>3833</v>
      </c>
      <c r="C39" s="69">
        <v>999</v>
      </c>
      <c r="D39" s="70">
        <f>B39+C39</f>
        <v>4832</v>
      </c>
      <c r="E39" s="57"/>
    </row>
    <row r="40" spans="1:254" ht="18" customHeight="1" thickBot="1">
      <c r="A40" s="102" t="s">
        <v>24</v>
      </c>
      <c r="B40" s="86">
        <v>9958</v>
      </c>
      <c r="C40" s="86">
        <v>45835</v>
      </c>
      <c r="D40" s="103">
        <f>B40+C40</f>
        <v>55793</v>
      </c>
      <c r="E40" s="57"/>
    </row>
    <row r="41" spans="1:254" ht="16.5" thickTop="1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146" t="s">
        <v>197</v>
      </c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  <row r="52" spans="1:5" ht="15.75">
      <c r="A52" s="57"/>
      <c r="B52" s="57"/>
      <c r="C52" s="57"/>
      <c r="D52" s="57"/>
      <c r="E52" s="57"/>
    </row>
    <row r="65536" spans="256:256">
      <c r="IV65536" t="s">
        <v>201</v>
      </c>
    </row>
  </sheetData>
  <sheetProtection password="CCA6" sheet="1" objects="1" scenarios="1"/>
  <pageMargins left="0.75" right="0.75" top="1" bottom="1" header="0.5" footer="0.5"/>
  <pageSetup paperSize="9" scale="45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2"/>
  <sheetViews>
    <sheetView view="pageBreakPreview" zoomScale="50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ht="18" customHeight="1">
      <c r="A3" s="54" t="s">
        <v>202</v>
      </c>
      <c r="B3" s="57"/>
      <c r="C3" s="57"/>
      <c r="D3" s="57"/>
      <c r="E3" s="57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B8+B24+B34+B36+B37</f>
        <v>76024</v>
      </c>
      <c r="C7" s="62">
        <f>C8+C24+C34+C36+C37</f>
        <v>117807</v>
      </c>
      <c r="D7" s="147">
        <f t="shared" ref="D7:D18" si="0">B7+C7</f>
        <v>193831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30999</v>
      </c>
      <c r="C8" s="66">
        <f>SUM(C9:C22)</f>
        <v>16244</v>
      </c>
      <c r="D8" s="67">
        <f t="shared" si="0"/>
        <v>47243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2420</v>
      </c>
      <c r="C9" s="69">
        <v>1181</v>
      </c>
      <c r="D9" s="70">
        <f t="shared" si="0"/>
        <v>3601</v>
      </c>
      <c r="E9" s="57"/>
    </row>
    <row r="10" spans="1:254" ht="18" customHeight="1">
      <c r="A10" s="68" t="s">
        <v>121</v>
      </c>
      <c r="B10" s="69">
        <v>1268</v>
      </c>
      <c r="C10" s="69">
        <v>1208</v>
      </c>
      <c r="D10" s="70">
        <f t="shared" si="0"/>
        <v>2476</v>
      </c>
      <c r="E10" s="57"/>
    </row>
    <row r="11" spans="1:254" ht="18" customHeight="1">
      <c r="A11" s="68" t="s">
        <v>78</v>
      </c>
      <c r="B11" s="69">
        <v>261</v>
      </c>
      <c r="C11" s="69">
        <v>347</v>
      </c>
      <c r="D11" s="70">
        <f t="shared" si="0"/>
        <v>608</v>
      </c>
      <c r="E11" s="57"/>
    </row>
    <row r="12" spans="1:254" ht="18" customHeight="1">
      <c r="A12" s="68" t="s">
        <v>115</v>
      </c>
      <c r="B12" s="69">
        <v>5560</v>
      </c>
      <c r="C12" s="69">
        <v>2267</v>
      </c>
      <c r="D12" s="70">
        <f t="shared" si="0"/>
        <v>7827</v>
      </c>
      <c r="E12" s="57"/>
    </row>
    <row r="13" spans="1:254" ht="18" customHeight="1">
      <c r="A13" s="68" t="s">
        <v>122</v>
      </c>
      <c r="B13" s="69">
        <v>792</v>
      </c>
      <c r="C13" s="69">
        <v>927</v>
      </c>
      <c r="D13" s="70">
        <f t="shared" si="0"/>
        <v>1719</v>
      </c>
      <c r="E13" s="57"/>
    </row>
    <row r="14" spans="1:254" ht="18" customHeight="1">
      <c r="A14" s="68" t="s">
        <v>123</v>
      </c>
      <c r="B14" s="69">
        <v>3197</v>
      </c>
      <c r="C14" s="69">
        <v>4979</v>
      </c>
      <c r="D14" s="70">
        <f t="shared" si="0"/>
        <v>8176</v>
      </c>
      <c r="E14" s="57"/>
    </row>
    <row r="15" spans="1:254" ht="18" customHeight="1">
      <c r="A15" s="68" t="s">
        <v>18</v>
      </c>
      <c r="B15" s="69">
        <v>62</v>
      </c>
      <c r="C15" s="69">
        <v>44</v>
      </c>
      <c r="D15" s="70">
        <f t="shared" si="0"/>
        <v>106</v>
      </c>
      <c r="E15" s="57"/>
    </row>
    <row r="16" spans="1:254" ht="18" customHeight="1">
      <c r="A16" s="68" t="s">
        <v>17</v>
      </c>
      <c r="B16" s="69">
        <v>1981</v>
      </c>
      <c r="C16" s="69">
        <v>167</v>
      </c>
      <c r="D16" s="70">
        <f t="shared" si="0"/>
        <v>2148</v>
      </c>
      <c r="E16" s="57"/>
    </row>
    <row r="17" spans="1:254" ht="18" customHeight="1">
      <c r="A17" s="68" t="s">
        <v>19</v>
      </c>
      <c r="B17" s="69">
        <v>5</v>
      </c>
      <c r="C17" s="69">
        <v>5</v>
      </c>
      <c r="D17" s="70">
        <f t="shared" si="0"/>
        <v>10</v>
      </c>
      <c r="E17" s="57"/>
    </row>
    <row r="18" spans="1:254" ht="18" customHeight="1">
      <c r="A18" s="68" t="s">
        <v>20</v>
      </c>
      <c r="B18" s="69">
        <v>633</v>
      </c>
      <c r="C18" s="69">
        <v>881</v>
      </c>
      <c r="D18" s="70">
        <f t="shared" si="0"/>
        <v>1514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9</v>
      </c>
      <c r="C20" s="72">
        <v>8</v>
      </c>
      <c r="D20" s="70">
        <f>B20+C20</f>
        <v>17</v>
      </c>
      <c r="E20" s="57"/>
    </row>
    <row r="21" spans="1:254" ht="18" customHeight="1">
      <c r="A21" s="68" t="s">
        <v>22</v>
      </c>
      <c r="B21" s="69">
        <v>2561</v>
      </c>
      <c r="C21" s="69">
        <v>271</v>
      </c>
      <c r="D21" s="70">
        <f>B21+C21</f>
        <v>2832</v>
      </c>
      <c r="E21" s="57"/>
    </row>
    <row r="22" spans="1:254" ht="18" customHeight="1" thickBot="1">
      <c r="A22" s="102" t="s">
        <v>81</v>
      </c>
      <c r="B22" s="86">
        <v>12250</v>
      </c>
      <c r="C22" s="86">
        <v>3959</v>
      </c>
      <c r="D22" s="103">
        <f>B22+C22</f>
        <v>16209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SUM(B25:B33)</f>
        <v>18575</v>
      </c>
      <c r="C24" s="78">
        <f>SUM(C25:C33)</f>
        <v>47475</v>
      </c>
      <c r="D24" s="79">
        <f>B24+C24</f>
        <v>66050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129</v>
      </c>
      <c r="C25" s="69">
        <v>39</v>
      </c>
      <c r="D25" s="70">
        <f>B25+C25</f>
        <v>168</v>
      </c>
      <c r="E25" s="57"/>
    </row>
    <row r="26" spans="1:254" ht="18" customHeight="1">
      <c r="A26" s="68" t="s">
        <v>121</v>
      </c>
      <c r="B26" s="69">
        <v>597</v>
      </c>
      <c r="C26" s="69">
        <v>641</v>
      </c>
      <c r="D26" s="70">
        <f>B26+C26</f>
        <v>1238</v>
      </c>
      <c r="E26" s="57"/>
    </row>
    <row r="27" spans="1:254" ht="18" customHeight="1">
      <c r="A27" s="68" t="s">
        <v>78</v>
      </c>
      <c r="B27" s="69">
        <v>582</v>
      </c>
      <c r="C27" s="69">
        <v>586</v>
      </c>
      <c r="D27" s="70">
        <f>B27+C27</f>
        <v>1168</v>
      </c>
      <c r="E27" s="57"/>
    </row>
    <row r="28" spans="1:254" ht="18" customHeight="1">
      <c r="A28" s="68" t="s">
        <v>115</v>
      </c>
      <c r="B28" s="69">
        <v>1822</v>
      </c>
      <c r="C28" s="69">
        <v>1458</v>
      </c>
      <c r="D28" s="70">
        <v>3280</v>
      </c>
      <c r="E28" s="57"/>
    </row>
    <row r="29" spans="1:254" ht="18" customHeight="1">
      <c r="A29" s="68" t="s">
        <v>74</v>
      </c>
      <c r="B29" s="69">
        <v>483</v>
      </c>
      <c r="C29" s="69">
        <v>776</v>
      </c>
      <c r="D29" s="70">
        <f>B29+C29</f>
        <v>1259</v>
      </c>
      <c r="E29" s="57"/>
    </row>
    <row r="30" spans="1:254" ht="18" customHeight="1">
      <c r="A30" s="68" t="s">
        <v>20</v>
      </c>
      <c r="B30" s="69">
        <v>326</v>
      </c>
      <c r="C30" s="69">
        <v>455</v>
      </c>
      <c r="D30" s="70">
        <f>B30+C30</f>
        <v>781</v>
      </c>
      <c r="E30" s="57"/>
    </row>
    <row r="31" spans="1:254" ht="18" customHeight="1">
      <c r="A31" s="68" t="s">
        <v>89</v>
      </c>
      <c r="B31" s="71"/>
      <c r="C31" s="71"/>
      <c r="D31" s="85"/>
      <c r="E31" s="57"/>
    </row>
    <row r="32" spans="1:254" ht="18" customHeight="1">
      <c r="A32" s="68" t="s">
        <v>90</v>
      </c>
      <c r="B32" s="72">
        <v>6556</v>
      </c>
      <c r="C32" s="72">
        <v>26118</v>
      </c>
      <c r="D32" s="70">
        <f>B32+C32</f>
        <v>32674</v>
      </c>
      <c r="E32" s="57"/>
    </row>
    <row r="33" spans="1:254" ht="18" customHeight="1" thickBot="1">
      <c r="A33" s="102" t="s">
        <v>88</v>
      </c>
      <c r="B33" s="86">
        <v>8080</v>
      </c>
      <c r="C33" s="86">
        <v>17402</v>
      </c>
      <c r="D33" s="70">
        <f>B33+C33</f>
        <v>25482</v>
      </c>
      <c r="E33" s="57"/>
    </row>
    <row r="34" spans="1:254" ht="24" customHeight="1" thickTop="1" thickBot="1">
      <c r="A34" s="80" t="s">
        <v>29</v>
      </c>
      <c r="B34" s="62">
        <v>3234</v>
      </c>
      <c r="C34" s="82">
        <v>2877</v>
      </c>
      <c r="D34" s="88">
        <f>B34+C34</f>
        <v>6111</v>
      </c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Top="1">
      <c r="A35" s="74" t="s">
        <v>30</v>
      </c>
      <c r="B35" s="130"/>
      <c r="C35" s="97"/>
      <c r="D35" s="88"/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18" customHeight="1" thickBot="1">
      <c r="A36" s="83" t="s">
        <v>31</v>
      </c>
      <c r="B36" s="81">
        <v>5756</v>
      </c>
      <c r="C36" s="78">
        <v>3710</v>
      </c>
      <c r="D36" s="81">
        <f>B36+C36</f>
        <v>9466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24" customHeight="1" thickTop="1">
      <c r="A37" s="87" t="s">
        <v>32</v>
      </c>
      <c r="B37" s="65">
        <f>SUM(B38:B40)</f>
        <v>17460</v>
      </c>
      <c r="C37" s="88">
        <f>SUM(C38:C40)</f>
        <v>47501</v>
      </c>
      <c r="D37" s="79">
        <f>B37+C37</f>
        <v>64961</v>
      </c>
      <c r="E37" s="54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</row>
    <row r="38" spans="1:254" ht="18" customHeight="1">
      <c r="A38" s="68" t="s">
        <v>33</v>
      </c>
      <c r="B38" s="69">
        <v>3530</v>
      </c>
      <c r="C38" s="69">
        <v>360</v>
      </c>
      <c r="D38" s="70">
        <f>B38+C38</f>
        <v>3890</v>
      </c>
      <c r="E38" s="57"/>
    </row>
    <row r="39" spans="1:254" ht="18" customHeight="1">
      <c r="A39" s="68" t="s">
        <v>34</v>
      </c>
      <c r="B39" s="69">
        <v>3839</v>
      </c>
      <c r="C39" s="69">
        <v>1056</v>
      </c>
      <c r="D39" s="70">
        <f>B39+C39</f>
        <v>4895</v>
      </c>
      <c r="E39" s="57"/>
    </row>
    <row r="40" spans="1:254" ht="18" customHeight="1" thickBot="1">
      <c r="A40" s="102" t="s">
        <v>24</v>
      </c>
      <c r="B40" s="86">
        <v>10091</v>
      </c>
      <c r="C40" s="86">
        <v>46085</v>
      </c>
      <c r="D40" s="103">
        <f>B40+C40</f>
        <v>56176</v>
      </c>
      <c r="E40" s="57"/>
    </row>
    <row r="41" spans="1:254" ht="16.5" thickTop="1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146" t="s">
        <v>197</v>
      </c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  <row r="52" spans="1:5" ht="15.75">
      <c r="A52" s="57"/>
      <c r="B52" s="57"/>
      <c r="C52" s="57"/>
      <c r="D52" s="57"/>
      <c r="E52" s="57"/>
    </row>
  </sheetData>
  <sheetProtection password="CCA6" sheet="1" objects="1" scenarios="1"/>
  <pageMargins left="0.75" right="0.75" top="1" bottom="1" header="0.5" footer="0.5"/>
  <pageSetup paperSize="9" scale="45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2"/>
  <sheetViews>
    <sheetView view="pageBreakPreview" zoomScale="50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ht="18" customHeight="1">
      <c r="A3" s="54" t="s">
        <v>203</v>
      </c>
      <c r="B3" s="57"/>
      <c r="C3" s="57"/>
      <c r="D3" s="57"/>
      <c r="E3" s="57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B8+B24+B34+B36+B37</f>
        <v>76151</v>
      </c>
      <c r="C7" s="62">
        <f>C8+C24+C34+C36+C37</f>
        <v>118953</v>
      </c>
      <c r="D7" s="147">
        <f t="shared" ref="D7:D18" si="0">B7+C7</f>
        <v>195104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31063</v>
      </c>
      <c r="C8" s="66">
        <f>SUM(C9:C22)</f>
        <v>16257</v>
      </c>
      <c r="D8" s="67">
        <f t="shared" si="0"/>
        <v>47320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2418</v>
      </c>
      <c r="C9" s="69">
        <v>1177</v>
      </c>
      <c r="D9" s="70">
        <f t="shared" si="0"/>
        <v>3595</v>
      </c>
      <c r="E9" s="57"/>
    </row>
    <row r="10" spans="1:254" ht="18" customHeight="1">
      <c r="A10" s="68" t="s">
        <v>121</v>
      </c>
      <c r="B10" s="69">
        <v>1292</v>
      </c>
      <c r="C10" s="69">
        <v>1260</v>
      </c>
      <c r="D10" s="70">
        <f t="shared" si="0"/>
        <v>2552</v>
      </c>
      <c r="E10" s="57"/>
    </row>
    <row r="11" spans="1:254" ht="18" customHeight="1">
      <c r="A11" s="68" t="s">
        <v>78</v>
      </c>
      <c r="B11" s="69">
        <v>261</v>
      </c>
      <c r="C11" s="69">
        <v>354</v>
      </c>
      <c r="D11" s="70">
        <f t="shared" si="0"/>
        <v>615</v>
      </c>
      <c r="E11" s="57"/>
    </row>
    <row r="12" spans="1:254" ht="18" customHeight="1">
      <c r="A12" s="68" t="s">
        <v>115</v>
      </c>
      <c r="B12" s="69">
        <v>5646</v>
      </c>
      <c r="C12" s="69">
        <v>2239</v>
      </c>
      <c r="D12" s="70">
        <f t="shared" si="0"/>
        <v>7885</v>
      </c>
      <c r="E12" s="57"/>
    </row>
    <row r="13" spans="1:254" ht="18" customHeight="1">
      <c r="A13" s="68" t="s">
        <v>122</v>
      </c>
      <c r="B13" s="69">
        <v>818</v>
      </c>
      <c r="C13" s="69">
        <v>940</v>
      </c>
      <c r="D13" s="70">
        <f t="shared" si="0"/>
        <v>1758</v>
      </c>
      <c r="E13" s="57"/>
    </row>
    <row r="14" spans="1:254" ht="18" customHeight="1">
      <c r="A14" s="68" t="s">
        <v>123</v>
      </c>
      <c r="B14" s="69">
        <v>3183</v>
      </c>
      <c r="C14" s="69">
        <v>4956</v>
      </c>
      <c r="D14" s="70">
        <f t="shared" si="0"/>
        <v>8139</v>
      </c>
      <c r="E14" s="57"/>
    </row>
    <row r="15" spans="1:254" ht="18" customHeight="1">
      <c r="A15" s="68" t="s">
        <v>18</v>
      </c>
      <c r="B15" s="69">
        <v>62</v>
      </c>
      <c r="C15" s="69">
        <v>43</v>
      </c>
      <c r="D15" s="70">
        <f t="shared" si="0"/>
        <v>105</v>
      </c>
      <c r="E15" s="57"/>
    </row>
    <row r="16" spans="1:254" ht="18" customHeight="1">
      <c r="A16" s="68" t="s">
        <v>17</v>
      </c>
      <c r="B16" s="69">
        <v>1977</v>
      </c>
      <c r="C16" s="69">
        <v>169</v>
      </c>
      <c r="D16" s="70">
        <f t="shared" si="0"/>
        <v>2146</v>
      </c>
      <c r="E16" s="57"/>
    </row>
    <row r="17" spans="1:254" ht="18" customHeight="1">
      <c r="A17" s="68" t="s">
        <v>19</v>
      </c>
      <c r="B17" s="69">
        <v>5</v>
      </c>
      <c r="C17" s="69">
        <v>5</v>
      </c>
      <c r="D17" s="70">
        <f t="shared" si="0"/>
        <v>10</v>
      </c>
      <c r="E17" s="57"/>
    </row>
    <row r="18" spans="1:254" ht="18" customHeight="1">
      <c r="A18" s="68" t="s">
        <v>20</v>
      </c>
      <c r="B18" s="69">
        <v>635</v>
      </c>
      <c r="C18" s="69">
        <v>880</v>
      </c>
      <c r="D18" s="70">
        <f t="shared" si="0"/>
        <v>1515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9</v>
      </c>
      <c r="C20" s="72">
        <v>8</v>
      </c>
      <c r="D20" s="70">
        <f>B20+C20</f>
        <v>17</v>
      </c>
      <c r="E20" s="57"/>
    </row>
    <row r="21" spans="1:254" ht="18" customHeight="1">
      <c r="A21" s="68" t="s">
        <v>22</v>
      </c>
      <c r="B21" s="69">
        <v>2531</v>
      </c>
      <c r="C21" s="69">
        <v>270</v>
      </c>
      <c r="D21" s="70">
        <f>B21+C21</f>
        <v>2801</v>
      </c>
      <c r="E21" s="57"/>
    </row>
    <row r="22" spans="1:254" ht="18" customHeight="1" thickBot="1">
      <c r="A22" s="102" t="s">
        <v>81</v>
      </c>
      <c r="B22" s="86">
        <v>12226</v>
      </c>
      <c r="C22" s="86">
        <v>3956</v>
      </c>
      <c r="D22" s="103">
        <f>B22+C22</f>
        <v>16182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SUM(B25:B33)</f>
        <v>18847</v>
      </c>
      <c r="C24" s="78">
        <f>SUM(C25:C33)</f>
        <v>49087</v>
      </c>
      <c r="D24" s="79">
        <f>B24+C24</f>
        <v>67934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126</v>
      </c>
      <c r="C25" s="69">
        <v>34</v>
      </c>
      <c r="D25" s="70">
        <f>B25+C25</f>
        <v>160</v>
      </c>
      <c r="E25" s="57"/>
    </row>
    <row r="26" spans="1:254" ht="18" customHeight="1">
      <c r="A26" s="68" t="s">
        <v>121</v>
      </c>
      <c r="B26" s="69">
        <v>600</v>
      </c>
      <c r="C26" s="69">
        <v>652</v>
      </c>
      <c r="D26" s="70">
        <f>B26+C26</f>
        <v>1252</v>
      </c>
      <c r="E26" s="57"/>
    </row>
    <row r="27" spans="1:254" ht="18" customHeight="1">
      <c r="A27" s="68" t="s">
        <v>78</v>
      </c>
      <c r="B27" s="69">
        <v>614</v>
      </c>
      <c r="C27" s="69">
        <v>627</v>
      </c>
      <c r="D27" s="70">
        <f>B27+C27</f>
        <v>1241</v>
      </c>
      <c r="E27" s="57"/>
    </row>
    <row r="28" spans="1:254" ht="18" customHeight="1">
      <c r="A28" s="68" t="s">
        <v>199</v>
      </c>
      <c r="B28" s="69">
        <v>1781</v>
      </c>
      <c r="C28" s="69">
        <v>1418</v>
      </c>
      <c r="D28" s="70">
        <v>3199</v>
      </c>
      <c r="E28" s="57"/>
    </row>
    <row r="29" spans="1:254" ht="18" customHeight="1">
      <c r="A29" s="68" t="s">
        <v>74</v>
      </c>
      <c r="B29" s="69">
        <v>486</v>
      </c>
      <c r="C29" s="69">
        <v>775</v>
      </c>
      <c r="D29" s="70">
        <f>B29+C29</f>
        <v>1261</v>
      </c>
      <c r="E29" s="57"/>
    </row>
    <row r="30" spans="1:254" ht="18" customHeight="1">
      <c r="A30" s="68" t="s">
        <v>20</v>
      </c>
      <c r="B30" s="69">
        <v>311</v>
      </c>
      <c r="C30" s="69">
        <v>456</v>
      </c>
      <c r="D30" s="70">
        <f>B30+C30</f>
        <v>767</v>
      </c>
      <c r="E30" s="57"/>
    </row>
    <row r="31" spans="1:254" ht="18" customHeight="1">
      <c r="A31" s="68" t="s">
        <v>89</v>
      </c>
      <c r="B31" s="71"/>
      <c r="C31" s="71"/>
      <c r="D31" s="85"/>
      <c r="E31" s="57"/>
    </row>
    <row r="32" spans="1:254" ht="18" customHeight="1">
      <c r="A32" s="68" t="s">
        <v>90</v>
      </c>
      <c r="B32" s="72">
        <v>6476</v>
      </c>
      <c r="C32" s="72">
        <v>26813</v>
      </c>
      <c r="D32" s="70">
        <f>B32+C32</f>
        <v>33289</v>
      </c>
      <c r="E32" s="57"/>
    </row>
    <row r="33" spans="1:254" ht="18" customHeight="1" thickBot="1">
      <c r="A33" s="102" t="s">
        <v>88</v>
      </c>
      <c r="B33" s="86">
        <v>8453</v>
      </c>
      <c r="C33" s="86">
        <v>18312</v>
      </c>
      <c r="D33" s="70">
        <f>B33+C33</f>
        <v>26765</v>
      </c>
      <c r="E33" s="57"/>
    </row>
    <row r="34" spans="1:254" ht="24" customHeight="1" thickTop="1" thickBot="1">
      <c r="A34" s="80" t="s">
        <v>29</v>
      </c>
      <c r="B34" s="62">
        <v>3220</v>
      </c>
      <c r="C34" s="82">
        <v>2842</v>
      </c>
      <c r="D34" s="88">
        <f>B34+C34</f>
        <v>6062</v>
      </c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Top="1">
      <c r="A35" s="74" t="s">
        <v>30</v>
      </c>
      <c r="B35" s="130"/>
      <c r="C35" s="97"/>
      <c r="D35" s="88"/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18" customHeight="1" thickBot="1">
      <c r="A36" s="83" t="s">
        <v>31</v>
      </c>
      <c r="B36" s="81">
        <v>5578</v>
      </c>
      <c r="C36" s="78">
        <v>3650</v>
      </c>
      <c r="D36" s="81">
        <f>B36+C36</f>
        <v>9228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24" customHeight="1" thickTop="1">
      <c r="A37" s="87" t="s">
        <v>32</v>
      </c>
      <c r="B37" s="65">
        <f>SUM(B38:B40)</f>
        <v>17443</v>
      </c>
      <c r="C37" s="88">
        <f>SUM(C38:C40)</f>
        <v>47117</v>
      </c>
      <c r="D37" s="79">
        <f>B37+C37</f>
        <v>64560</v>
      </c>
      <c r="E37" s="54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</row>
    <row r="38" spans="1:254" ht="18" customHeight="1">
      <c r="A38" s="68" t="s">
        <v>33</v>
      </c>
      <c r="B38" s="69">
        <v>3501</v>
      </c>
      <c r="C38" s="69">
        <v>381</v>
      </c>
      <c r="D38" s="70">
        <f>B38+C38</f>
        <v>3882</v>
      </c>
      <c r="E38" s="57"/>
    </row>
    <row r="39" spans="1:254" ht="18" customHeight="1">
      <c r="A39" s="68" t="s">
        <v>34</v>
      </c>
      <c r="B39" s="69">
        <v>3924</v>
      </c>
      <c r="C39" s="69">
        <v>1097</v>
      </c>
      <c r="D39" s="70">
        <f>B39+C39</f>
        <v>5021</v>
      </c>
      <c r="E39" s="57"/>
    </row>
    <row r="40" spans="1:254" ht="18" customHeight="1" thickBot="1">
      <c r="A40" s="102" t="s">
        <v>24</v>
      </c>
      <c r="B40" s="86">
        <v>10018</v>
      </c>
      <c r="C40" s="86">
        <v>45639</v>
      </c>
      <c r="D40" s="103">
        <f>B40+C40</f>
        <v>55657</v>
      </c>
      <c r="E40" s="57"/>
    </row>
    <row r="41" spans="1:254" ht="16.5" thickTop="1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146" t="s">
        <v>197</v>
      </c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  <row r="52" spans="1:5" ht="15.75">
      <c r="A52" s="57"/>
      <c r="B52" s="57"/>
      <c r="C52" s="57"/>
      <c r="D52" s="57"/>
      <c r="E52" s="57"/>
    </row>
  </sheetData>
  <sheetProtection password="CCA6" sheet="1" objects="1" scenarios="1"/>
  <pageMargins left="0.75" right="0.75" top="1" bottom="1" header="0.5" footer="0.5"/>
  <pageSetup paperSize="9" scale="45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2"/>
  <sheetViews>
    <sheetView view="pageBreakPreview" zoomScale="50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ht="18" customHeight="1">
      <c r="A3" s="54" t="s">
        <v>204</v>
      </c>
      <c r="B3" s="57"/>
      <c r="C3" s="57"/>
      <c r="D3" s="57"/>
      <c r="E3" s="57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B8+B24+B34+B36+B37</f>
        <v>76341</v>
      </c>
      <c r="C7" s="62">
        <f>C8+C24+C34+C36+C37</f>
        <v>120007</v>
      </c>
      <c r="D7" s="147">
        <f t="shared" ref="D7:D18" si="0">B7+C7</f>
        <v>196348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30970</v>
      </c>
      <c r="C8" s="66">
        <f>SUM(C9:C22)</f>
        <v>16351</v>
      </c>
      <c r="D8" s="67">
        <f t="shared" si="0"/>
        <v>47321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2401</v>
      </c>
      <c r="C9" s="69">
        <v>1171</v>
      </c>
      <c r="D9" s="70">
        <f t="shared" si="0"/>
        <v>3572</v>
      </c>
      <c r="E9" s="57"/>
    </row>
    <row r="10" spans="1:254" ht="18" customHeight="1">
      <c r="A10" s="68" t="s">
        <v>121</v>
      </c>
      <c r="B10" s="69">
        <v>1287</v>
      </c>
      <c r="C10" s="69">
        <v>1290</v>
      </c>
      <c r="D10" s="70">
        <f t="shared" si="0"/>
        <v>2577</v>
      </c>
      <c r="E10" s="57"/>
    </row>
    <row r="11" spans="1:254" ht="18" customHeight="1">
      <c r="A11" s="68" t="s">
        <v>78</v>
      </c>
      <c r="B11" s="69">
        <v>260</v>
      </c>
      <c r="C11" s="69">
        <v>351</v>
      </c>
      <c r="D11" s="70">
        <f t="shared" si="0"/>
        <v>611</v>
      </c>
      <c r="E11" s="57"/>
    </row>
    <row r="12" spans="1:254" ht="18" customHeight="1">
      <c r="A12" s="68" t="s">
        <v>115</v>
      </c>
      <c r="B12" s="69">
        <v>5601</v>
      </c>
      <c r="C12" s="69">
        <v>2258</v>
      </c>
      <c r="D12" s="70">
        <f t="shared" si="0"/>
        <v>7859</v>
      </c>
      <c r="E12" s="57"/>
    </row>
    <row r="13" spans="1:254" ht="18" customHeight="1">
      <c r="A13" s="68" t="s">
        <v>122</v>
      </c>
      <c r="B13" s="69">
        <v>823</v>
      </c>
      <c r="C13" s="69">
        <v>938</v>
      </c>
      <c r="D13" s="70">
        <f t="shared" si="0"/>
        <v>1761</v>
      </c>
      <c r="E13" s="57"/>
    </row>
    <row r="14" spans="1:254" ht="18" customHeight="1">
      <c r="A14" s="68" t="s">
        <v>123</v>
      </c>
      <c r="B14" s="69">
        <v>3237</v>
      </c>
      <c r="C14" s="69">
        <v>4974</v>
      </c>
      <c r="D14" s="70">
        <f t="shared" si="0"/>
        <v>8211</v>
      </c>
      <c r="E14" s="57"/>
    </row>
    <row r="15" spans="1:254" ht="18" customHeight="1">
      <c r="A15" s="68" t="s">
        <v>18</v>
      </c>
      <c r="B15" s="69">
        <v>59</v>
      </c>
      <c r="C15" s="69">
        <v>43</v>
      </c>
      <c r="D15" s="70">
        <f t="shared" si="0"/>
        <v>102</v>
      </c>
      <c r="E15" s="57"/>
    </row>
    <row r="16" spans="1:254" ht="18" customHeight="1">
      <c r="A16" s="68" t="s">
        <v>17</v>
      </c>
      <c r="B16" s="69">
        <v>1965</v>
      </c>
      <c r="C16" s="69">
        <v>167</v>
      </c>
      <c r="D16" s="70">
        <f t="shared" si="0"/>
        <v>2132</v>
      </c>
      <c r="E16" s="57"/>
    </row>
    <row r="17" spans="1:254" ht="18" customHeight="1">
      <c r="A17" s="68" t="s">
        <v>19</v>
      </c>
      <c r="B17" s="69">
        <v>3</v>
      </c>
      <c r="C17" s="69">
        <v>4</v>
      </c>
      <c r="D17" s="70">
        <f t="shared" si="0"/>
        <v>7</v>
      </c>
      <c r="E17" s="57"/>
    </row>
    <row r="18" spans="1:254" ht="18" customHeight="1">
      <c r="A18" s="68" t="s">
        <v>20</v>
      </c>
      <c r="B18" s="69">
        <v>633</v>
      </c>
      <c r="C18" s="69">
        <v>881</v>
      </c>
      <c r="D18" s="70">
        <f t="shared" si="0"/>
        <v>1514</v>
      </c>
      <c r="E18" s="57"/>
    </row>
    <row r="19" spans="1:254" ht="18" customHeight="1">
      <c r="A19" s="68" t="s">
        <v>84</v>
      </c>
      <c r="B19" s="71"/>
      <c r="C19" s="71"/>
      <c r="D19" s="73"/>
      <c r="E19" s="57"/>
    </row>
    <row r="20" spans="1:254" ht="18" customHeight="1">
      <c r="A20" s="68" t="s">
        <v>110</v>
      </c>
      <c r="B20" s="72">
        <v>9</v>
      </c>
      <c r="C20" s="72">
        <v>8</v>
      </c>
      <c r="D20" s="70">
        <f>B20+C20</f>
        <v>17</v>
      </c>
      <c r="E20" s="57"/>
    </row>
    <row r="21" spans="1:254" ht="18" customHeight="1">
      <c r="A21" s="68" t="s">
        <v>22</v>
      </c>
      <c r="B21" s="69">
        <v>2520</v>
      </c>
      <c r="C21" s="69">
        <v>287</v>
      </c>
      <c r="D21" s="70">
        <f>B21+C21</f>
        <v>2807</v>
      </c>
      <c r="E21" s="57"/>
    </row>
    <row r="22" spans="1:254" ht="18" customHeight="1" thickBot="1">
      <c r="A22" s="102" t="s">
        <v>81</v>
      </c>
      <c r="B22" s="86">
        <v>12172</v>
      </c>
      <c r="C22" s="86">
        <v>3979</v>
      </c>
      <c r="D22" s="103">
        <f>B22+C22</f>
        <v>16151</v>
      </c>
      <c r="E22" s="57"/>
    </row>
    <row r="23" spans="1:254" ht="18" customHeight="1" thickTop="1">
      <c r="A23" s="74" t="s">
        <v>86</v>
      </c>
      <c r="B23" s="105"/>
      <c r="C23" s="71"/>
      <c r="D23" s="85"/>
      <c r="E23" s="57"/>
    </row>
    <row r="24" spans="1:254" ht="18" customHeight="1">
      <c r="A24" s="64" t="s">
        <v>87</v>
      </c>
      <c r="B24" s="77">
        <f>SUM(B25:B33)</f>
        <v>18952</v>
      </c>
      <c r="C24" s="78">
        <f>SUM(C25:C33)</f>
        <v>49350</v>
      </c>
      <c r="D24" s="79">
        <f t="shared" ref="D24:D30" si="1">B24+C24</f>
        <v>68302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125</v>
      </c>
      <c r="C25" s="69">
        <v>34</v>
      </c>
      <c r="D25" s="70">
        <f t="shared" si="1"/>
        <v>159</v>
      </c>
      <c r="E25" s="57"/>
    </row>
    <row r="26" spans="1:254" ht="18" customHeight="1">
      <c r="A26" s="68" t="s">
        <v>121</v>
      </c>
      <c r="B26" s="69">
        <v>600</v>
      </c>
      <c r="C26" s="69">
        <v>650</v>
      </c>
      <c r="D26" s="70">
        <f t="shared" si="1"/>
        <v>1250</v>
      </c>
      <c r="E26" s="57"/>
    </row>
    <row r="27" spans="1:254" ht="18" customHeight="1">
      <c r="A27" s="68" t="s">
        <v>78</v>
      </c>
      <c r="B27" s="69">
        <v>578</v>
      </c>
      <c r="C27" s="69">
        <v>592</v>
      </c>
      <c r="D27" s="70">
        <f t="shared" si="1"/>
        <v>1170</v>
      </c>
      <c r="E27" s="57"/>
    </row>
    <row r="28" spans="1:254" ht="18" customHeight="1">
      <c r="A28" s="68" t="s">
        <v>199</v>
      </c>
      <c r="B28" s="69">
        <v>1768</v>
      </c>
      <c r="C28" s="69">
        <v>1404</v>
      </c>
      <c r="D28" s="70">
        <f t="shared" si="1"/>
        <v>3172</v>
      </c>
      <c r="E28" s="57"/>
    </row>
    <row r="29" spans="1:254" ht="18" customHeight="1">
      <c r="A29" s="68" t="s">
        <v>74</v>
      </c>
      <c r="B29" s="69">
        <v>491</v>
      </c>
      <c r="C29" s="69">
        <v>788</v>
      </c>
      <c r="D29" s="70">
        <f t="shared" si="1"/>
        <v>1279</v>
      </c>
      <c r="E29" s="57"/>
    </row>
    <row r="30" spans="1:254" ht="18" customHeight="1">
      <c r="A30" s="68" t="s">
        <v>20</v>
      </c>
      <c r="B30" s="69">
        <v>314</v>
      </c>
      <c r="C30" s="69">
        <v>446</v>
      </c>
      <c r="D30" s="70">
        <f t="shared" si="1"/>
        <v>760</v>
      </c>
      <c r="E30" s="57"/>
    </row>
    <row r="31" spans="1:254" ht="18" customHeight="1">
      <c r="A31" s="68" t="s">
        <v>89</v>
      </c>
      <c r="B31" s="71"/>
      <c r="C31" s="71"/>
      <c r="D31" s="85"/>
      <c r="E31" s="57"/>
    </row>
    <row r="32" spans="1:254" ht="18" customHeight="1">
      <c r="A32" s="68" t="s">
        <v>90</v>
      </c>
      <c r="B32" s="72">
        <v>6558</v>
      </c>
      <c r="C32" s="72">
        <v>26777</v>
      </c>
      <c r="D32" s="70">
        <f>B32+C32</f>
        <v>33335</v>
      </c>
      <c r="E32" s="57"/>
    </row>
    <row r="33" spans="1:254" ht="18" customHeight="1" thickBot="1">
      <c r="A33" s="102" t="s">
        <v>88</v>
      </c>
      <c r="B33" s="86">
        <v>8518</v>
      </c>
      <c r="C33" s="86">
        <v>18659</v>
      </c>
      <c r="D33" s="70">
        <f>B33+C33</f>
        <v>27177</v>
      </c>
      <c r="E33" s="57"/>
    </row>
    <row r="34" spans="1:254" ht="24" customHeight="1" thickTop="1" thickBot="1">
      <c r="A34" s="80" t="s">
        <v>29</v>
      </c>
      <c r="B34" s="62">
        <v>3253</v>
      </c>
      <c r="C34" s="82">
        <v>2868</v>
      </c>
      <c r="D34" s="88">
        <f>B34+C34</f>
        <v>6121</v>
      </c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Top="1">
      <c r="A35" s="74" t="s">
        <v>30</v>
      </c>
      <c r="B35" s="130"/>
      <c r="C35" s="97"/>
      <c r="D35" s="88"/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18" customHeight="1" thickBot="1">
      <c r="A36" s="83" t="s">
        <v>31</v>
      </c>
      <c r="B36" s="81">
        <v>5558</v>
      </c>
      <c r="C36" s="78">
        <v>3679</v>
      </c>
      <c r="D36" s="81">
        <f>B36+C36</f>
        <v>9237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24" customHeight="1" thickTop="1">
      <c r="A37" s="87" t="s">
        <v>32</v>
      </c>
      <c r="B37" s="65">
        <f>SUM(B38:B40)</f>
        <v>17608</v>
      </c>
      <c r="C37" s="88">
        <f>SUM(C38:C40)</f>
        <v>47759</v>
      </c>
      <c r="D37" s="79">
        <f>B37+C37</f>
        <v>65367</v>
      </c>
      <c r="E37" s="54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</row>
    <row r="38" spans="1:254" ht="18" customHeight="1">
      <c r="A38" s="68" t="s">
        <v>33</v>
      </c>
      <c r="B38" s="69">
        <v>3547</v>
      </c>
      <c r="C38" s="69">
        <v>384</v>
      </c>
      <c r="D38" s="70">
        <f>B38+C38</f>
        <v>3931</v>
      </c>
      <c r="E38" s="57"/>
    </row>
    <row r="39" spans="1:254" ht="18" customHeight="1">
      <c r="A39" s="68" t="s">
        <v>34</v>
      </c>
      <c r="B39" s="69">
        <v>3909</v>
      </c>
      <c r="C39" s="69">
        <v>1085</v>
      </c>
      <c r="D39" s="70">
        <f>B39+C39</f>
        <v>4994</v>
      </c>
      <c r="E39" s="57"/>
    </row>
    <row r="40" spans="1:254" ht="18" customHeight="1" thickBot="1">
      <c r="A40" s="102" t="s">
        <v>24</v>
      </c>
      <c r="B40" s="86">
        <v>10152</v>
      </c>
      <c r="C40" s="86">
        <v>46290</v>
      </c>
      <c r="D40" s="103">
        <f>B40+C40</f>
        <v>56442</v>
      </c>
      <c r="E40" s="57"/>
    </row>
    <row r="41" spans="1:254" ht="16.5" thickTop="1">
      <c r="A41" s="57"/>
      <c r="B41" s="57"/>
      <c r="C41" s="57"/>
      <c r="D41" s="57"/>
      <c r="E41" s="57"/>
    </row>
    <row r="42" spans="1:254" ht="15.75">
      <c r="A42" s="57"/>
      <c r="B42" s="57"/>
      <c r="C42" s="148"/>
      <c r="D42" s="146" t="s">
        <v>197</v>
      </c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  <row r="52" spans="1:5" ht="15.75">
      <c r="A52" s="57"/>
      <c r="B52" s="57"/>
      <c r="C52" s="57"/>
      <c r="D52" s="57"/>
      <c r="E52" s="57"/>
    </row>
  </sheetData>
  <sheetProtection password="CCA6" sheet="1" objects="1" scenarios="1"/>
  <pageMargins left="0.75" right="0.75" top="1" bottom="1" header="0.5" footer="0.5"/>
  <pageSetup paperSize="9" scale="4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2"/>
  <sheetViews>
    <sheetView view="pageBreakPreview" topLeftCell="A22" zoomScale="75" zoomScaleNormal="100" workbookViewId="0">
      <selection activeCell="A44" sqref="A44"/>
    </sheetView>
  </sheetViews>
  <sheetFormatPr defaultColWidth="12.5703125" defaultRowHeight="12.75"/>
  <cols>
    <col min="1" max="1" width="52.42578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s="50" customFormat="1" ht="18" customHeight="1">
      <c r="A3" s="55" t="s">
        <v>99</v>
      </c>
      <c r="B3" s="56"/>
      <c r="C3" s="56"/>
      <c r="D3" s="56"/>
      <c r="E3" s="56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SUM(B8+B26+B33+B34+B39)</f>
        <v>99355</v>
      </c>
      <c r="C7" s="62">
        <f>SUM(C8+C26+C33+C34+C39)</f>
        <v>108594</v>
      </c>
      <c r="D7" s="62">
        <f>SUM(D8+D26+D33+D34+D39)</f>
        <v>207949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SUM(B9:B24)</f>
        <v>37246</v>
      </c>
      <c r="C8" s="66">
        <f>SUM(C9:C24)</f>
        <v>13308</v>
      </c>
      <c r="D8" s="67">
        <f t="shared" ref="D8:D21" si="0">B8+C8</f>
        <v>50554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73</v>
      </c>
      <c r="B9" s="69">
        <v>2586</v>
      </c>
      <c r="C9" s="69">
        <v>947</v>
      </c>
      <c r="D9" s="70">
        <f t="shared" si="0"/>
        <v>3533</v>
      </c>
      <c r="E9" s="57"/>
    </row>
    <row r="10" spans="1:254" ht="18" customHeight="1">
      <c r="A10" s="68" t="s">
        <v>74</v>
      </c>
      <c r="B10" s="69">
        <v>2379</v>
      </c>
      <c r="C10" s="69">
        <v>3290</v>
      </c>
      <c r="D10" s="70">
        <f t="shared" si="0"/>
        <v>5669</v>
      </c>
      <c r="E10" s="57"/>
    </row>
    <row r="11" spans="1:254" ht="18" customHeight="1">
      <c r="A11" s="68" t="s">
        <v>75</v>
      </c>
      <c r="B11" s="69">
        <v>5236</v>
      </c>
      <c r="C11" s="69">
        <v>1446</v>
      </c>
      <c r="D11" s="70">
        <f t="shared" si="0"/>
        <v>6682</v>
      </c>
      <c r="E11" s="57"/>
    </row>
    <row r="12" spans="1:254" ht="18" customHeight="1">
      <c r="A12" s="68" t="s">
        <v>76</v>
      </c>
      <c r="B12" s="69">
        <v>2028</v>
      </c>
      <c r="C12" s="69">
        <v>1126</v>
      </c>
      <c r="D12" s="70">
        <f t="shared" si="0"/>
        <v>3154</v>
      </c>
      <c r="E12" s="57"/>
    </row>
    <row r="13" spans="1:254" ht="18" customHeight="1">
      <c r="A13" s="68" t="s">
        <v>77</v>
      </c>
      <c r="B13" s="69">
        <v>447</v>
      </c>
      <c r="C13" s="69">
        <v>321</v>
      </c>
      <c r="D13" s="70">
        <f t="shared" si="0"/>
        <v>768</v>
      </c>
      <c r="E13" s="57"/>
    </row>
    <row r="14" spans="1:254" ht="18" customHeight="1">
      <c r="A14" s="68" t="s">
        <v>78</v>
      </c>
      <c r="B14" s="69">
        <v>297</v>
      </c>
      <c r="C14" s="69">
        <v>386</v>
      </c>
      <c r="D14" s="70">
        <f t="shared" si="0"/>
        <v>683</v>
      </c>
      <c r="E14" s="57"/>
    </row>
    <row r="15" spans="1:254" ht="18" customHeight="1">
      <c r="A15" s="68" t="s">
        <v>79</v>
      </c>
      <c r="B15" s="69">
        <v>8829</v>
      </c>
      <c r="C15" s="69">
        <v>1410</v>
      </c>
      <c r="D15" s="70">
        <f t="shared" si="0"/>
        <v>10239</v>
      </c>
      <c r="E15" s="57"/>
    </row>
    <row r="16" spans="1:254" ht="18" customHeight="1">
      <c r="A16" s="68" t="s">
        <v>80</v>
      </c>
      <c r="B16" s="69">
        <v>368</v>
      </c>
      <c r="C16" s="69">
        <v>456</v>
      </c>
      <c r="D16" s="70">
        <f t="shared" si="0"/>
        <v>824</v>
      </c>
      <c r="E16" s="57"/>
    </row>
    <row r="17" spans="1:254" ht="18" customHeight="1">
      <c r="A17" s="68" t="s">
        <v>81</v>
      </c>
      <c r="B17" s="69">
        <v>10380</v>
      </c>
      <c r="C17" s="69">
        <v>2810</v>
      </c>
      <c r="D17" s="70">
        <f t="shared" si="0"/>
        <v>13190</v>
      </c>
      <c r="E17" s="57"/>
    </row>
    <row r="18" spans="1:254" ht="18" customHeight="1">
      <c r="A18" s="68" t="s">
        <v>22</v>
      </c>
      <c r="B18" s="69">
        <v>2312</v>
      </c>
      <c r="C18" s="69">
        <v>108</v>
      </c>
      <c r="D18" s="70">
        <f t="shared" si="0"/>
        <v>2420</v>
      </c>
      <c r="E18" s="57"/>
    </row>
    <row r="19" spans="1:254" ht="18" customHeight="1">
      <c r="A19" s="68" t="s">
        <v>17</v>
      </c>
      <c r="B19" s="71">
        <v>1568</v>
      </c>
      <c r="C19" s="71">
        <v>135</v>
      </c>
      <c r="D19" s="69">
        <f t="shared" si="0"/>
        <v>1703</v>
      </c>
      <c r="E19" s="57"/>
    </row>
    <row r="20" spans="1:254" ht="18" customHeight="1">
      <c r="A20" s="68" t="s">
        <v>82</v>
      </c>
      <c r="B20" s="71">
        <v>9</v>
      </c>
      <c r="C20" s="71">
        <v>10</v>
      </c>
      <c r="D20" s="69">
        <f t="shared" si="0"/>
        <v>19</v>
      </c>
      <c r="E20" s="57"/>
    </row>
    <row r="21" spans="1:254" ht="18" customHeight="1">
      <c r="A21" s="68" t="s">
        <v>83</v>
      </c>
      <c r="B21" s="71">
        <v>53</v>
      </c>
      <c r="C21" s="71">
        <v>11</v>
      </c>
      <c r="D21" s="72">
        <f t="shared" si="0"/>
        <v>64</v>
      </c>
      <c r="E21" s="57"/>
    </row>
    <row r="22" spans="1:254" ht="18" customHeight="1">
      <c r="A22" s="68" t="s">
        <v>84</v>
      </c>
      <c r="B22" s="71"/>
      <c r="C22" s="71"/>
      <c r="D22" s="73"/>
      <c r="E22" s="57"/>
    </row>
    <row r="23" spans="1:254" ht="18" customHeight="1">
      <c r="A23" s="68" t="s">
        <v>85</v>
      </c>
      <c r="B23" s="72">
        <v>11</v>
      </c>
      <c r="C23" s="72">
        <v>14</v>
      </c>
      <c r="D23" s="70">
        <f>B23+C23</f>
        <v>25</v>
      </c>
      <c r="E23" s="57"/>
    </row>
    <row r="24" spans="1:254" ht="18" customHeight="1">
      <c r="A24" s="68" t="s">
        <v>20</v>
      </c>
      <c r="B24" s="69">
        <v>743</v>
      </c>
      <c r="C24" s="69">
        <v>838</v>
      </c>
      <c r="D24" s="70">
        <f>B24+C24</f>
        <v>1581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74" t="s">
        <v>86</v>
      </c>
      <c r="B25" s="75"/>
      <c r="C25" s="76"/>
      <c r="D25" s="73"/>
      <c r="E25" s="57"/>
    </row>
    <row r="26" spans="1:254" ht="18" customHeight="1">
      <c r="A26" s="64" t="s">
        <v>87</v>
      </c>
      <c r="B26" s="77">
        <f>SUM(B27:B32)</f>
        <v>14027</v>
      </c>
      <c r="C26" s="78">
        <f>SUM(C27:C32)</f>
        <v>51437</v>
      </c>
      <c r="D26" s="79">
        <f t="shared" ref="D26:D32" si="1">B26+C26</f>
        <v>65464</v>
      </c>
      <c r="E26" s="57"/>
    </row>
    <row r="27" spans="1:254" ht="18" customHeight="1">
      <c r="A27" s="68" t="s">
        <v>73</v>
      </c>
      <c r="B27" s="69">
        <v>2232</v>
      </c>
      <c r="C27" s="69">
        <v>317</v>
      </c>
      <c r="D27" s="70">
        <f t="shared" si="1"/>
        <v>2549</v>
      </c>
      <c r="E27" s="57"/>
    </row>
    <row r="28" spans="1:254" ht="18" customHeight="1">
      <c r="A28" s="68" t="s">
        <v>74</v>
      </c>
      <c r="B28" s="69">
        <v>9865</v>
      </c>
      <c r="C28" s="69">
        <v>49622</v>
      </c>
      <c r="D28" s="70">
        <f t="shared" si="1"/>
        <v>59487</v>
      </c>
      <c r="E28" s="57"/>
    </row>
    <row r="29" spans="1:254" ht="18" customHeight="1">
      <c r="A29" s="68" t="s">
        <v>75</v>
      </c>
      <c r="B29" s="69">
        <v>91</v>
      </c>
      <c r="C29" s="69">
        <v>25</v>
      </c>
      <c r="D29" s="70">
        <f t="shared" si="1"/>
        <v>116</v>
      </c>
      <c r="E29" s="57"/>
    </row>
    <row r="30" spans="1:254" ht="18" customHeight="1">
      <c r="A30" s="68" t="s">
        <v>77</v>
      </c>
      <c r="B30" s="69">
        <v>87</v>
      </c>
      <c r="C30" s="69">
        <v>62</v>
      </c>
      <c r="D30" s="70">
        <f t="shared" si="1"/>
        <v>149</v>
      </c>
      <c r="E30" s="57"/>
    </row>
    <row r="31" spans="1:254" ht="18" customHeight="1">
      <c r="A31" s="68" t="s">
        <v>78</v>
      </c>
      <c r="B31" s="69">
        <v>1482</v>
      </c>
      <c r="C31" s="69">
        <v>1166</v>
      </c>
      <c r="D31" s="70">
        <f t="shared" si="1"/>
        <v>2648</v>
      </c>
      <c r="E31" s="57"/>
    </row>
    <row r="32" spans="1:254" ht="18" customHeight="1">
      <c r="A32" s="68" t="s">
        <v>20</v>
      </c>
      <c r="B32" s="69">
        <v>270</v>
      </c>
      <c r="C32" s="69">
        <v>245</v>
      </c>
      <c r="D32" s="69">
        <f t="shared" si="1"/>
        <v>515</v>
      </c>
      <c r="E32" s="57"/>
    </row>
    <row r="33" spans="1:254" ht="18" customHeight="1" thickBot="1">
      <c r="A33" s="80" t="s">
        <v>29</v>
      </c>
      <c r="B33" s="81">
        <v>4453</v>
      </c>
      <c r="C33" s="82">
        <v>3551</v>
      </c>
      <c r="D33" s="81">
        <f>B33+C33</f>
        <v>8004</v>
      </c>
      <c r="E33" s="57"/>
    </row>
    <row r="34" spans="1:254" ht="24" customHeight="1" thickTop="1">
      <c r="A34" s="83" t="s">
        <v>30</v>
      </c>
      <c r="B34" s="65">
        <f>SUM(B35:B38)</f>
        <v>21869</v>
      </c>
      <c r="C34" s="78">
        <f>SUM(C35:C38)</f>
        <v>35238</v>
      </c>
      <c r="D34" s="65">
        <f>SUM(D35:D38)</f>
        <v>57107</v>
      </c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>
      <c r="A35" s="68" t="s">
        <v>88</v>
      </c>
      <c r="B35" s="69">
        <v>8654</v>
      </c>
      <c r="C35" s="69">
        <v>13313</v>
      </c>
      <c r="D35" s="70">
        <f>B35+C35</f>
        <v>21967</v>
      </c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18" customHeight="1">
      <c r="A36" s="84" t="s">
        <v>89</v>
      </c>
      <c r="B36" s="76"/>
      <c r="C36" s="76"/>
      <c r="D36" s="85"/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24" customHeight="1">
      <c r="A37" s="68" t="s">
        <v>90</v>
      </c>
      <c r="B37" s="72">
        <v>5734</v>
      </c>
      <c r="C37" s="72">
        <v>20292</v>
      </c>
      <c r="D37" s="70">
        <f>B37+C37</f>
        <v>26026</v>
      </c>
      <c r="E37" s="54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</row>
    <row r="38" spans="1:254" ht="18" customHeight="1" thickBot="1">
      <c r="A38" s="68" t="s">
        <v>91</v>
      </c>
      <c r="B38" s="72">
        <v>7481</v>
      </c>
      <c r="C38" s="76">
        <v>1633</v>
      </c>
      <c r="D38" s="86">
        <f>B38+C38</f>
        <v>9114</v>
      </c>
      <c r="E38" s="57"/>
    </row>
    <row r="39" spans="1:254" ht="18" customHeight="1" thickTop="1">
      <c r="A39" s="87" t="s">
        <v>32</v>
      </c>
      <c r="B39" s="65">
        <f>SUM(B40:B41)</f>
        <v>21760</v>
      </c>
      <c r="C39" s="88">
        <f>SUM(C40:C41)</f>
        <v>5060</v>
      </c>
      <c r="D39" s="79">
        <f>B39+C39</f>
        <v>26820</v>
      </c>
      <c r="E39" s="57"/>
    </row>
    <row r="40" spans="1:254" ht="18" customHeight="1">
      <c r="A40" s="68" t="s">
        <v>33</v>
      </c>
      <c r="B40" s="69">
        <v>14063</v>
      </c>
      <c r="C40" s="69">
        <v>3044</v>
      </c>
      <c r="D40" s="70">
        <f>B40+C40</f>
        <v>17107</v>
      </c>
      <c r="E40" s="57"/>
    </row>
    <row r="41" spans="1:254" ht="15.75">
      <c r="A41" s="89" t="s">
        <v>34</v>
      </c>
      <c r="B41" s="69">
        <v>7697</v>
      </c>
      <c r="C41" s="69">
        <v>2016</v>
      </c>
      <c r="D41" s="70">
        <f>B41+C41</f>
        <v>9713</v>
      </c>
      <c r="E41" s="57"/>
    </row>
    <row r="42" spans="1:254" s="50" customFormat="1" ht="15.75">
      <c r="A42" s="56"/>
      <c r="B42" s="56"/>
      <c r="C42" s="56"/>
      <c r="D42" s="90"/>
      <c r="E42" s="56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  <row r="52" spans="1:5" ht="15.75">
      <c r="A52" s="57"/>
      <c r="B52" s="57"/>
      <c r="C52" s="57"/>
      <c r="D52" s="57"/>
      <c r="E52" s="57"/>
    </row>
  </sheetData>
  <sheetProtection sheet="1" objects="1" scenarios="1"/>
  <pageMargins left="0.75" right="0.75" top="1" bottom="1" header="0.5" footer="0.5"/>
  <pageSetup paperSize="9" scale="91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52"/>
  <sheetViews>
    <sheetView view="pageBreakPreview" zoomScale="50" zoomScaleNormal="100" workbookViewId="0">
      <selection activeCell="A44" sqref="A44"/>
    </sheetView>
  </sheetViews>
  <sheetFormatPr defaultColWidth="12.5703125" defaultRowHeight="12.75"/>
  <cols>
    <col min="1" max="1" width="50.5703125" customWidth="1"/>
    <col min="2" max="4" width="13.85546875" customWidth="1"/>
  </cols>
  <sheetData>
    <row r="1" spans="1:254" ht="15.75">
      <c r="A1" s="54"/>
    </row>
    <row r="2" spans="1:254" ht="15.75">
      <c r="A2" s="54"/>
    </row>
    <row r="3" spans="1:254" ht="18" customHeight="1">
      <c r="A3" s="54" t="s">
        <v>205</v>
      </c>
      <c r="B3" s="57"/>
      <c r="C3" s="57"/>
      <c r="D3" s="57"/>
      <c r="E3" s="57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62">
        <f>SUM(B8+B24+B34+B36+B37)</f>
        <v>76430</v>
      </c>
      <c r="C7" s="62">
        <f>SUM(C8+C24+C34+C36+C37)</f>
        <v>120567</v>
      </c>
      <c r="D7" s="62">
        <f t="shared" ref="D7:D18" si="0">B7+C7</f>
        <v>196997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65">
        <f>SUM(B9:B22)</f>
        <v>30592</v>
      </c>
      <c r="C8" s="65">
        <f>SUM(C9:C22)</f>
        <v>16427</v>
      </c>
      <c r="D8" s="65">
        <f t="shared" si="0"/>
        <v>47019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69">
        <v>2380</v>
      </c>
      <c r="C9" s="72">
        <v>1182</v>
      </c>
      <c r="D9" s="70">
        <f t="shared" si="0"/>
        <v>3562</v>
      </c>
      <c r="E9" s="57"/>
    </row>
    <row r="10" spans="1:254" ht="18" customHeight="1">
      <c r="A10" s="68" t="s">
        <v>121</v>
      </c>
      <c r="B10" s="69">
        <v>1292</v>
      </c>
      <c r="C10" s="69">
        <v>1315</v>
      </c>
      <c r="D10" s="70">
        <f t="shared" si="0"/>
        <v>2607</v>
      </c>
      <c r="E10" s="57"/>
    </row>
    <row r="11" spans="1:254" ht="18" customHeight="1">
      <c r="A11" s="68" t="s">
        <v>78</v>
      </c>
      <c r="B11" s="69">
        <v>263</v>
      </c>
      <c r="C11" s="69">
        <v>356</v>
      </c>
      <c r="D11" s="70">
        <f t="shared" si="0"/>
        <v>619</v>
      </c>
      <c r="E11" s="57"/>
    </row>
    <row r="12" spans="1:254" ht="18" customHeight="1">
      <c r="A12" s="68" t="s">
        <v>115</v>
      </c>
      <c r="B12" s="69">
        <v>5609</v>
      </c>
      <c r="C12" s="69">
        <v>2258</v>
      </c>
      <c r="D12" s="70">
        <f t="shared" si="0"/>
        <v>7867</v>
      </c>
      <c r="E12" s="57"/>
    </row>
    <row r="13" spans="1:254" ht="18" customHeight="1">
      <c r="A13" s="68" t="s">
        <v>122</v>
      </c>
      <c r="B13" s="69">
        <v>836</v>
      </c>
      <c r="C13" s="69">
        <v>966</v>
      </c>
      <c r="D13" s="70">
        <f t="shared" si="0"/>
        <v>1802</v>
      </c>
      <c r="E13" s="57"/>
    </row>
    <row r="14" spans="1:254" ht="18" customHeight="1">
      <c r="A14" s="68" t="s">
        <v>123</v>
      </c>
      <c r="B14" s="69">
        <v>3232</v>
      </c>
      <c r="C14" s="69">
        <v>5005</v>
      </c>
      <c r="D14" s="70">
        <f t="shared" si="0"/>
        <v>8237</v>
      </c>
      <c r="E14" s="57"/>
    </row>
    <row r="15" spans="1:254" ht="18" customHeight="1">
      <c r="A15" s="68" t="s">
        <v>18</v>
      </c>
      <c r="B15" s="69">
        <v>59</v>
      </c>
      <c r="C15" s="69">
        <v>43</v>
      </c>
      <c r="D15" s="70">
        <f t="shared" si="0"/>
        <v>102</v>
      </c>
      <c r="E15" s="57"/>
    </row>
    <row r="16" spans="1:254" ht="18" customHeight="1">
      <c r="A16" s="68" t="s">
        <v>17</v>
      </c>
      <c r="B16" s="69">
        <v>1928</v>
      </c>
      <c r="C16" s="69">
        <v>172</v>
      </c>
      <c r="D16" s="70">
        <f t="shared" si="0"/>
        <v>2100</v>
      </c>
      <c r="E16" s="57"/>
    </row>
    <row r="17" spans="1:254" ht="18" customHeight="1">
      <c r="A17" s="68" t="s">
        <v>19</v>
      </c>
      <c r="B17" s="69">
        <v>3</v>
      </c>
      <c r="C17" s="69">
        <v>3</v>
      </c>
      <c r="D17" s="70">
        <f t="shared" si="0"/>
        <v>6</v>
      </c>
      <c r="E17" s="57"/>
    </row>
    <row r="18" spans="1:254" ht="18" customHeight="1">
      <c r="A18" s="68" t="s">
        <v>20</v>
      </c>
      <c r="B18" s="69">
        <v>625</v>
      </c>
      <c r="C18" s="69">
        <v>880</v>
      </c>
      <c r="D18" s="70">
        <f t="shared" si="0"/>
        <v>1505</v>
      </c>
      <c r="E18" s="57"/>
    </row>
    <row r="19" spans="1:254" ht="18" customHeight="1">
      <c r="A19" s="68" t="s">
        <v>84</v>
      </c>
      <c r="B19" s="71"/>
      <c r="C19" s="71"/>
      <c r="D19" s="71"/>
      <c r="E19" s="57"/>
    </row>
    <row r="20" spans="1:254" ht="18" customHeight="1">
      <c r="A20" s="68" t="s">
        <v>110</v>
      </c>
      <c r="B20" s="72">
        <v>9</v>
      </c>
      <c r="C20" s="72">
        <v>9</v>
      </c>
      <c r="D20" s="70">
        <f>B20+C20</f>
        <v>18</v>
      </c>
      <c r="E20" s="57"/>
    </row>
    <row r="21" spans="1:254" ht="18" customHeight="1">
      <c r="A21" s="68" t="s">
        <v>22</v>
      </c>
      <c r="B21" s="69">
        <v>2286</v>
      </c>
      <c r="C21" s="69">
        <v>285</v>
      </c>
      <c r="D21" s="70">
        <f>B21+C21</f>
        <v>2571</v>
      </c>
      <c r="E21" s="57"/>
    </row>
    <row r="22" spans="1:254" ht="18" customHeight="1" thickBot="1">
      <c r="A22" s="102" t="s">
        <v>81</v>
      </c>
      <c r="B22" s="86">
        <v>12070</v>
      </c>
      <c r="C22" s="86">
        <v>3953</v>
      </c>
      <c r="D22" s="103">
        <f>B22+C22</f>
        <v>16023</v>
      </c>
      <c r="E22" s="57"/>
    </row>
    <row r="23" spans="1:254" ht="18" customHeight="1" thickTop="1">
      <c r="A23" s="74" t="s">
        <v>86</v>
      </c>
      <c r="B23" s="105"/>
      <c r="C23" s="149"/>
      <c r="D23" s="150"/>
      <c r="E23" s="57"/>
    </row>
    <row r="24" spans="1:254" ht="18" customHeight="1">
      <c r="A24" s="64" t="s">
        <v>87</v>
      </c>
      <c r="B24" s="77">
        <f>SUM(B25:B33)</f>
        <v>18860</v>
      </c>
      <c r="C24" s="77">
        <f>SUM(C25:C33)</f>
        <v>49194</v>
      </c>
      <c r="D24" s="151">
        <f>B24+C24</f>
        <v>68054</v>
      </c>
      <c r="E24" s="54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</row>
    <row r="25" spans="1:254" ht="18" customHeight="1">
      <c r="A25" s="68" t="s">
        <v>75</v>
      </c>
      <c r="B25" s="69">
        <v>124</v>
      </c>
      <c r="C25" s="69">
        <v>33</v>
      </c>
      <c r="D25" s="69">
        <f>B25+C25</f>
        <v>157</v>
      </c>
      <c r="E25" s="57"/>
    </row>
    <row r="26" spans="1:254" ht="18" customHeight="1">
      <c r="A26" s="68" t="s">
        <v>121</v>
      </c>
      <c r="B26" s="69">
        <v>591</v>
      </c>
      <c r="C26" s="69">
        <v>641</v>
      </c>
      <c r="D26" s="70">
        <f>B26+C26</f>
        <v>1232</v>
      </c>
      <c r="E26" s="57"/>
    </row>
    <row r="27" spans="1:254" ht="18" customHeight="1">
      <c r="A27" s="68" t="s">
        <v>78</v>
      </c>
      <c r="B27" s="69">
        <v>599</v>
      </c>
      <c r="C27" s="69">
        <v>630</v>
      </c>
      <c r="D27" s="70">
        <f>B27+C27</f>
        <v>1229</v>
      </c>
      <c r="E27" s="57"/>
    </row>
    <row r="28" spans="1:254" ht="18" customHeight="1">
      <c r="A28" s="68" t="s">
        <v>199</v>
      </c>
      <c r="B28" s="69">
        <v>1739</v>
      </c>
      <c r="C28" s="69">
        <v>1382</v>
      </c>
      <c r="D28" s="70">
        <v>3121</v>
      </c>
      <c r="E28" s="57"/>
    </row>
    <row r="29" spans="1:254" ht="18" customHeight="1">
      <c r="A29" s="68" t="s">
        <v>74</v>
      </c>
      <c r="B29" s="69">
        <v>487</v>
      </c>
      <c r="C29" s="69">
        <v>795</v>
      </c>
      <c r="D29" s="70">
        <f>B29+C29</f>
        <v>1282</v>
      </c>
      <c r="E29" s="57"/>
    </row>
    <row r="30" spans="1:254" ht="18" customHeight="1">
      <c r="A30" s="68" t="s">
        <v>20</v>
      </c>
      <c r="B30" s="69">
        <v>307</v>
      </c>
      <c r="C30" s="69">
        <v>433</v>
      </c>
      <c r="D30" s="70">
        <f>B30+C30</f>
        <v>740</v>
      </c>
      <c r="E30" s="57"/>
    </row>
    <row r="31" spans="1:254" ht="18" customHeight="1">
      <c r="A31" s="68" t="s">
        <v>89</v>
      </c>
      <c r="B31" s="71"/>
      <c r="C31" s="71"/>
      <c r="D31" s="85"/>
      <c r="E31" s="57"/>
    </row>
    <row r="32" spans="1:254" ht="18" customHeight="1">
      <c r="A32" s="68" t="s">
        <v>90</v>
      </c>
      <c r="B32" s="72">
        <v>6518</v>
      </c>
      <c r="C32" s="72">
        <v>26661</v>
      </c>
      <c r="D32" s="70">
        <f>B32+C32</f>
        <v>33179</v>
      </c>
      <c r="E32" s="57"/>
    </row>
    <row r="33" spans="1:254" ht="18" customHeight="1" thickBot="1">
      <c r="A33" s="102" t="s">
        <v>88</v>
      </c>
      <c r="B33" s="86">
        <v>8495</v>
      </c>
      <c r="C33" s="86">
        <v>18619</v>
      </c>
      <c r="D33" s="70">
        <f>B33+C33</f>
        <v>27114</v>
      </c>
      <c r="E33" s="57"/>
    </row>
    <row r="34" spans="1:254" ht="24" customHeight="1" thickTop="1" thickBot="1">
      <c r="A34" s="80" t="s">
        <v>29</v>
      </c>
      <c r="B34" s="62">
        <v>3298</v>
      </c>
      <c r="C34" s="82">
        <v>2955</v>
      </c>
      <c r="D34" s="88">
        <f>B34+C34</f>
        <v>6253</v>
      </c>
      <c r="E34" s="54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</row>
    <row r="35" spans="1:254" ht="18" customHeight="1" thickTop="1">
      <c r="A35" s="74" t="s">
        <v>30</v>
      </c>
      <c r="B35" s="130"/>
      <c r="C35" s="97"/>
      <c r="D35" s="88"/>
      <c r="E35" s="54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</row>
    <row r="36" spans="1:254" ht="18" customHeight="1" thickBot="1">
      <c r="A36" s="83" t="s">
        <v>31</v>
      </c>
      <c r="B36" s="81">
        <v>5833</v>
      </c>
      <c r="C36" s="78">
        <v>3813</v>
      </c>
      <c r="D36" s="81">
        <f>B36+C36</f>
        <v>9646</v>
      </c>
      <c r="E36" s="54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</row>
    <row r="37" spans="1:254" ht="24" customHeight="1" thickTop="1">
      <c r="A37" s="87" t="s">
        <v>32</v>
      </c>
      <c r="B37" s="65">
        <f>SUM(B38:B40)</f>
        <v>17847</v>
      </c>
      <c r="C37" s="65">
        <f>SUM(C38:C40)</f>
        <v>48178</v>
      </c>
      <c r="D37" s="65">
        <f>B37+C37</f>
        <v>66025</v>
      </c>
      <c r="E37" s="54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</row>
    <row r="38" spans="1:254" ht="18" customHeight="1">
      <c r="A38" s="68" t="s">
        <v>33</v>
      </c>
      <c r="B38" s="69">
        <v>3578</v>
      </c>
      <c r="C38" s="72">
        <v>401</v>
      </c>
      <c r="D38" s="70">
        <f>B38+C38</f>
        <v>3979</v>
      </c>
      <c r="E38" s="57"/>
    </row>
    <row r="39" spans="1:254" ht="18" customHeight="1">
      <c r="A39" s="68" t="s">
        <v>34</v>
      </c>
      <c r="B39" s="69">
        <v>3969</v>
      </c>
      <c r="C39" s="69">
        <v>1078</v>
      </c>
      <c r="D39" s="70">
        <f>B39+C39</f>
        <v>5047</v>
      </c>
      <c r="E39" s="57"/>
    </row>
    <row r="40" spans="1:254" ht="18" customHeight="1" thickBot="1">
      <c r="A40" s="102" t="s">
        <v>24</v>
      </c>
      <c r="B40" s="86">
        <v>10300</v>
      </c>
      <c r="C40" s="86">
        <v>46699</v>
      </c>
      <c r="D40" s="103">
        <f>B40+C40</f>
        <v>56999</v>
      </c>
      <c r="E40" s="57"/>
    </row>
    <row r="41" spans="1:254" ht="16.5" thickTop="1">
      <c r="A41" s="57"/>
      <c r="B41" s="57"/>
      <c r="C41" s="57"/>
      <c r="D41" s="57"/>
      <c r="E41" s="57"/>
    </row>
    <row r="42" spans="1:254" ht="15.75">
      <c r="A42" s="57"/>
      <c r="B42" s="57"/>
      <c r="C42" s="148"/>
      <c r="D42" s="146" t="s">
        <v>197</v>
      </c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  <row r="49" spans="1:5" ht="15.75">
      <c r="A49" s="57"/>
      <c r="B49" s="57"/>
      <c r="C49" s="57"/>
      <c r="D49" s="57"/>
      <c r="E49" s="57"/>
    </row>
    <row r="50" spans="1:5" ht="15.75">
      <c r="A50" s="57"/>
      <c r="B50" s="57"/>
      <c r="C50" s="57"/>
      <c r="D50" s="57"/>
      <c r="E50" s="57"/>
    </row>
    <row r="51" spans="1:5" ht="15.75">
      <c r="A51" s="57"/>
      <c r="B51" s="57"/>
      <c r="C51" s="57"/>
      <c r="D51" s="57"/>
      <c r="E51" s="57"/>
    </row>
    <row r="52" spans="1:5" ht="15.75">
      <c r="A52" s="57"/>
      <c r="B52" s="57"/>
      <c r="C52" s="57"/>
      <c r="D52" s="57"/>
      <c r="E52" s="57"/>
    </row>
  </sheetData>
  <sheetProtection password="CCA6" sheet="1" objects="1" scenarios="1"/>
  <pageMargins left="0.75" right="0.75" top="1" bottom="1" header="0.5" footer="0.5"/>
  <pageSetup paperSize="9" scale="45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T48"/>
  <sheetViews>
    <sheetView view="pageBreakPreview" zoomScale="50" zoomScaleNormal="100" workbookViewId="0">
      <selection activeCell="A44" sqref="A44"/>
    </sheetView>
  </sheetViews>
  <sheetFormatPr defaultColWidth="12.5703125" defaultRowHeight="12.75"/>
  <cols>
    <col min="1" max="1" width="56.28515625" customWidth="1"/>
    <col min="2" max="2" width="13.85546875" customWidth="1"/>
    <col min="3" max="4" width="14.85546875" bestFit="1" customWidth="1"/>
  </cols>
  <sheetData>
    <row r="1" spans="1:254" ht="15.75">
      <c r="A1" s="54"/>
    </row>
    <row r="2" spans="1:254" ht="15.75">
      <c r="A2" s="54"/>
    </row>
    <row r="3" spans="1:254" ht="18" customHeight="1">
      <c r="A3" s="54" t="s">
        <v>206</v>
      </c>
      <c r="B3" s="57"/>
      <c r="C3" s="57"/>
      <c r="D3" s="57"/>
      <c r="E3" s="57"/>
    </row>
    <row r="4" spans="1:254" ht="18" customHeight="1">
      <c r="A4" s="57"/>
      <c r="B4" s="57"/>
      <c r="C4" s="57"/>
      <c r="D4" s="57"/>
      <c r="E4" s="57"/>
    </row>
    <row r="5" spans="1:254" ht="18" customHeight="1" thickBot="1">
      <c r="A5" s="57"/>
      <c r="B5" s="57"/>
      <c r="C5" s="57"/>
      <c r="D5" s="57"/>
      <c r="E5" s="57"/>
    </row>
    <row r="6" spans="1:254" ht="30" customHeight="1" thickTop="1" thickBot="1">
      <c r="A6" s="57"/>
      <c r="B6" s="58" t="s">
        <v>0</v>
      </c>
      <c r="C6" s="59" t="s">
        <v>1</v>
      </c>
      <c r="D6" s="60" t="s">
        <v>2</v>
      </c>
      <c r="E6" s="57"/>
    </row>
    <row r="7" spans="1:254" ht="24" customHeight="1" thickTop="1" thickBot="1">
      <c r="A7" s="61" t="s">
        <v>3</v>
      </c>
      <c r="B7" s="152">
        <f>B8+B22+B31+B32+B33</f>
        <v>76385</v>
      </c>
      <c r="C7" s="152">
        <f>C8+C22+C31+C32+C33</f>
        <v>120687</v>
      </c>
      <c r="D7" s="153">
        <f t="shared" ref="D7:D36" si="0">B7+C7</f>
        <v>197072</v>
      </c>
      <c r="E7" s="54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</row>
    <row r="8" spans="1:254" ht="24" customHeight="1" thickTop="1">
      <c r="A8" s="64" t="s">
        <v>4</v>
      </c>
      <c r="B8" s="154">
        <f>SUM(B9:B21)</f>
        <v>30520</v>
      </c>
      <c r="C8" s="155">
        <f>SUM(C9:C21)</f>
        <v>16445</v>
      </c>
      <c r="D8" s="156">
        <f t="shared" si="0"/>
        <v>46965</v>
      </c>
      <c r="E8" s="54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</row>
    <row r="9" spans="1:254" ht="18" customHeight="1">
      <c r="A9" s="68" t="s">
        <v>75</v>
      </c>
      <c r="B9" s="157">
        <v>2390</v>
      </c>
      <c r="C9" s="69">
        <v>1194</v>
      </c>
      <c r="D9" s="158">
        <f t="shared" si="0"/>
        <v>3584</v>
      </c>
      <c r="E9" s="57"/>
    </row>
    <row r="10" spans="1:254" ht="18" customHeight="1">
      <c r="A10" s="68" t="s">
        <v>121</v>
      </c>
      <c r="B10" s="157">
        <v>1301</v>
      </c>
      <c r="C10" s="69">
        <v>1334</v>
      </c>
      <c r="D10" s="70">
        <f t="shared" si="0"/>
        <v>2635</v>
      </c>
      <c r="E10" s="57"/>
    </row>
    <row r="11" spans="1:254" ht="18" customHeight="1">
      <c r="A11" s="68" t="s">
        <v>78</v>
      </c>
      <c r="B11" s="157">
        <v>266</v>
      </c>
      <c r="C11" s="69">
        <v>362</v>
      </c>
      <c r="D11" s="70">
        <f t="shared" si="0"/>
        <v>628</v>
      </c>
      <c r="E11" s="57"/>
    </row>
    <row r="12" spans="1:254" ht="18" customHeight="1">
      <c r="A12" s="68" t="s">
        <v>115</v>
      </c>
      <c r="B12" s="157">
        <v>5633</v>
      </c>
      <c r="C12" s="69">
        <v>2292</v>
      </c>
      <c r="D12" s="70">
        <f t="shared" si="0"/>
        <v>7925</v>
      </c>
      <c r="E12" s="57"/>
    </row>
    <row r="13" spans="1:254" ht="18" customHeight="1">
      <c r="A13" s="68" t="s">
        <v>122</v>
      </c>
      <c r="B13" s="157">
        <v>854</v>
      </c>
      <c r="C13" s="69">
        <v>986</v>
      </c>
      <c r="D13" s="70">
        <f t="shared" si="0"/>
        <v>1840</v>
      </c>
      <c r="E13" s="57"/>
    </row>
    <row r="14" spans="1:254" ht="18" customHeight="1">
      <c r="A14" s="68" t="s">
        <v>123</v>
      </c>
      <c r="B14" s="157">
        <v>3178</v>
      </c>
      <c r="C14" s="69">
        <v>4944</v>
      </c>
      <c r="D14" s="70">
        <f t="shared" si="0"/>
        <v>8122</v>
      </c>
      <c r="E14" s="57"/>
    </row>
    <row r="15" spans="1:254" ht="18" customHeight="1">
      <c r="A15" s="68" t="s">
        <v>18</v>
      </c>
      <c r="B15" s="157">
        <v>57</v>
      </c>
      <c r="C15" s="69">
        <v>44</v>
      </c>
      <c r="D15" s="70">
        <f t="shared" si="0"/>
        <v>101</v>
      </c>
      <c r="E15" s="57"/>
    </row>
    <row r="16" spans="1:254" ht="18" customHeight="1">
      <c r="A16" s="68" t="s">
        <v>17</v>
      </c>
      <c r="B16" s="157">
        <v>1902</v>
      </c>
      <c r="C16" s="69">
        <v>166</v>
      </c>
      <c r="D16" s="70">
        <f t="shared" si="0"/>
        <v>2068</v>
      </c>
      <c r="E16" s="57"/>
    </row>
    <row r="17" spans="1:254" ht="18" customHeight="1">
      <c r="A17" s="68" t="s">
        <v>19</v>
      </c>
      <c r="B17" s="157">
        <v>3</v>
      </c>
      <c r="C17" s="69">
        <v>3</v>
      </c>
      <c r="D17" s="70">
        <f t="shared" si="0"/>
        <v>6</v>
      </c>
      <c r="E17" s="57"/>
    </row>
    <row r="18" spans="1:254" ht="18" customHeight="1">
      <c r="A18" s="68" t="s">
        <v>20</v>
      </c>
      <c r="B18" s="157">
        <v>627</v>
      </c>
      <c r="C18" s="69">
        <v>886</v>
      </c>
      <c r="D18" s="70">
        <f t="shared" si="0"/>
        <v>1513</v>
      </c>
      <c r="E18" s="57"/>
    </row>
    <row r="19" spans="1:254" ht="36" customHeight="1">
      <c r="A19" s="159" t="s">
        <v>207</v>
      </c>
      <c r="B19" s="160">
        <v>9</v>
      </c>
      <c r="C19" s="161">
        <v>9</v>
      </c>
      <c r="D19" s="162">
        <f t="shared" si="0"/>
        <v>18</v>
      </c>
      <c r="E19" s="57"/>
    </row>
    <row r="20" spans="1:254" ht="18" customHeight="1">
      <c r="A20" s="68" t="s">
        <v>22</v>
      </c>
      <c r="B20" s="157">
        <v>2285</v>
      </c>
      <c r="C20" s="69">
        <v>282</v>
      </c>
      <c r="D20" s="70">
        <f t="shared" si="0"/>
        <v>2567</v>
      </c>
      <c r="E20" s="57"/>
    </row>
    <row r="21" spans="1:254" ht="18" customHeight="1" thickBot="1">
      <c r="A21" s="102" t="s">
        <v>81</v>
      </c>
      <c r="B21" s="157">
        <v>12015</v>
      </c>
      <c r="C21" s="86">
        <v>3943</v>
      </c>
      <c r="D21" s="103">
        <f t="shared" si="0"/>
        <v>15958</v>
      </c>
      <c r="E21" s="57"/>
    </row>
    <row r="22" spans="1:254" ht="32.25" thickTop="1">
      <c r="A22" s="163" t="s">
        <v>27</v>
      </c>
      <c r="B22" s="164">
        <f>SUM(B23:B30)</f>
        <v>18588</v>
      </c>
      <c r="C22" s="164">
        <f>SUM(C23:C30)</f>
        <v>48460</v>
      </c>
      <c r="D22" s="164">
        <f t="shared" si="0"/>
        <v>67048</v>
      </c>
      <c r="E22" s="57"/>
    </row>
    <row r="23" spans="1:254" ht="18" customHeight="1">
      <c r="A23" s="68" t="s">
        <v>75</v>
      </c>
      <c r="B23" s="157">
        <v>143</v>
      </c>
      <c r="C23" s="69">
        <v>42</v>
      </c>
      <c r="D23" s="158">
        <f t="shared" si="0"/>
        <v>185</v>
      </c>
      <c r="E23" s="57"/>
    </row>
    <row r="24" spans="1:254" ht="18" customHeight="1">
      <c r="A24" s="68" t="s">
        <v>121</v>
      </c>
      <c r="B24" s="157">
        <v>589</v>
      </c>
      <c r="C24" s="69">
        <v>653</v>
      </c>
      <c r="D24" s="70">
        <f t="shared" si="0"/>
        <v>1242</v>
      </c>
      <c r="E24" s="57"/>
    </row>
    <row r="25" spans="1:254" ht="18" customHeight="1">
      <c r="A25" s="68" t="s">
        <v>78</v>
      </c>
      <c r="B25" s="157">
        <v>559</v>
      </c>
      <c r="C25" s="69">
        <v>601</v>
      </c>
      <c r="D25" s="70">
        <f t="shared" si="0"/>
        <v>1160</v>
      </c>
      <c r="E25" s="57"/>
    </row>
    <row r="26" spans="1:254" ht="18" customHeight="1">
      <c r="A26" s="68" t="s">
        <v>115</v>
      </c>
      <c r="B26" s="157">
        <v>1739</v>
      </c>
      <c r="C26" s="69">
        <v>1419</v>
      </c>
      <c r="D26" s="70">
        <f t="shared" si="0"/>
        <v>3158</v>
      </c>
      <c r="E26" s="57"/>
    </row>
    <row r="27" spans="1:254" ht="18" customHeight="1">
      <c r="A27" s="68" t="s">
        <v>74</v>
      </c>
      <c r="B27" s="157">
        <v>486</v>
      </c>
      <c r="C27" s="69">
        <v>820</v>
      </c>
      <c r="D27" s="70">
        <f t="shared" si="0"/>
        <v>1306</v>
      </c>
      <c r="E27" s="57"/>
    </row>
    <row r="28" spans="1:254" ht="18" customHeight="1">
      <c r="A28" s="68" t="s">
        <v>20</v>
      </c>
      <c r="B28" s="157">
        <v>292</v>
      </c>
      <c r="C28" s="69">
        <v>416</v>
      </c>
      <c r="D28" s="70">
        <f t="shared" si="0"/>
        <v>708</v>
      </c>
      <c r="E28" s="57"/>
    </row>
    <row r="29" spans="1:254" ht="33.75" customHeight="1">
      <c r="A29" s="159" t="s">
        <v>208</v>
      </c>
      <c r="B29" s="160">
        <v>6618</v>
      </c>
      <c r="C29" s="161">
        <v>26766</v>
      </c>
      <c r="D29" s="162">
        <f t="shared" si="0"/>
        <v>33384</v>
      </c>
      <c r="E29" s="57"/>
    </row>
    <row r="30" spans="1:254" ht="18" customHeight="1" thickBot="1">
      <c r="A30" s="102" t="s">
        <v>88</v>
      </c>
      <c r="B30" s="86">
        <v>8162</v>
      </c>
      <c r="C30" s="86">
        <v>17743</v>
      </c>
      <c r="D30" s="86">
        <f t="shared" si="0"/>
        <v>25905</v>
      </c>
      <c r="E30" s="57"/>
    </row>
    <row r="31" spans="1:254" ht="23.25" customHeight="1" thickTop="1" thickBot="1">
      <c r="A31" s="80" t="s">
        <v>29</v>
      </c>
      <c r="B31" s="165">
        <v>3350</v>
      </c>
      <c r="C31" s="166">
        <v>3021</v>
      </c>
      <c r="D31" s="166">
        <f t="shared" si="0"/>
        <v>6371</v>
      </c>
      <c r="E31" s="54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</row>
    <row r="32" spans="1:254" ht="33" thickTop="1" thickBot="1">
      <c r="A32" s="167" t="s">
        <v>209</v>
      </c>
      <c r="B32" s="168">
        <v>5835</v>
      </c>
      <c r="C32" s="168">
        <v>3823</v>
      </c>
      <c r="D32" s="165">
        <f t="shared" si="0"/>
        <v>9658</v>
      </c>
      <c r="E32" s="54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  <c r="IR32" s="63"/>
      <c r="IS32" s="63"/>
      <c r="IT32" s="63"/>
    </row>
    <row r="33" spans="1:254" ht="24" customHeight="1" thickTop="1">
      <c r="A33" s="87" t="s">
        <v>32</v>
      </c>
      <c r="B33" s="169">
        <f>SUM(B34:B36)</f>
        <v>18092</v>
      </c>
      <c r="C33" s="169">
        <f>SUM(C34:C36)</f>
        <v>48938</v>
      </c>
      <c r="D33" s="170">
        <f t="shared" si="0"/>
        <v>67030</v>
      </c>
      <c r="E33" s="54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</row>
    <row r="34" spans="1:254" ht="18" customHeight="1">
      <c r="A34" s="68" t="s">
        <v>33</v>
      </c>
      <c r="B34" s="69">
        <v>3584</v>
      </c>
      <c r="C34" s="69">
        <v>403</v>
      </c>
      <c r="D34" s="70">
        <f t="shared" si="0"/>
        <v>3987</v>
      </c>
      <c r="E34" s="57"/>
    </row>
    <row r="35" spans="1:254" ht="18" customHeight="1">
      <c r="A35" s="68" t="s">
        <v>34</v>
      </c>
      <c r="B35" s="69">
        <v>4012</v>
      </c>
      <c r="C35" s="69">
        <v>1084</v>
      </c>
      <c r="D35" s="70">
        <f t="shared" si="0"/>
        <v>5096</v>
      </c>
      <c r="E35" s="57"/>
    </row>
    <row r="36" spans="1:254" ht="18" customHeight="1" thickBot="1">
      <c r="A36" s="102" t="s">
        <v>24</v>
      </c>
      <c r="B36" s="86">
        <v>10496</v>
      </c>
      <c r="C36" s="86">
        <v>47451</v>
      </c>
      <c r="D36" s="103">
        <f t="shared" si="0"/>
        <v>57947</v>
      </c>
      <c r="E36" s="57"/>
    </row>
    <row r="37" spans="1:254" ht="16.5" thickTop="1">
      <c r="A37" s="57"/>
      <c r="B37" s="57"/>
      <c r="C37" s="57"/>
      <c r="D37" s="57"/>
      <c r="E37" s="57"/>
    </row>
    <row r="38" spans="1:254" s="173" customFormat="1" ht="15.75">
      <c r="A38" s="171"/>
      <c r="B38" s="171"/>
      <c r="C38" s="172" t="s">
        <v>210</v>
      </c>
      <c r="D38" s="172" t="s">
        <v>211</v>
      </c>
      <c r="E38" s="171"/>
    </row>
    <row r="39" spans="1:254" ht="15.75">
      <c r="A39" s="57"/>
      <c r="B39" s="57"/>
      <c r="C39" s="57"/>
      <c r="D39" s="57"/>
      <c r="E39" s="57"/>
    </row>
    <row r="40" spans="1:254" ht="15.75">
      <c r="A40" s="57"/>
      <c r="B40" s="57"/>
      <c r="C40" s="57"/>
      <c r="D40" s="57"/>
      <c r="E40" s="57"/>
    </row>
    <row r="41" spans="1:254" ht="15.75">
      <c r="A41" s="57"/>
      <c r="B41" s="57"/>
      <c r="C41" s="57"/>
      <c r="D41" s="57"/>
      <c r="E41" s="57"/>
    </row>
    <row r="42" spans="1:254" ht="15.75">
      <c r="A42" s="57"/>
      <c r="B42" s="57"/>
      <c r="C42" s="57"/>
      <c r="D42" s="57"/>
      <c r="E42" s="57"/>
    </row>
    <row r="43" spans="1:254" ht="15.75">
      <c r="A43" s="57"/>
      <c r="B43" s="57"/>
      <c r="C43" s="57"/>
      <c r="D43" s="57"/>
      <c r="E43" s="57"/>
    </row>
    <row r="44" spans="1:254" ht="15.75">
      <c r="A44" s="57"/>
      <c r="B44" s="57"/>
      <c r="C44" s="57"/>
      <c r="D44" s="57"/>
      <c r="E44" s="57"/>
    </row>
    <row r="45" spans="1:254" ht="15.75">
      <c r="A45" s="57"/>
      <c r="B45" s="57"/>
      <c r="C45" s="57"/>
      <c r="D45" s="57"/>
      <c r="E45" s="57"/>
    </row>
    <row r="46" spans="1:254" ht="15.75">
      <c r="A46" s="57"/>
      <c r="B46" s="57"/>
      <c r="C46" s="57"/>
      <c r="D46" s="57"/>
      <c r="E46" s="57"/>
    </row>
    <row r="47" spans="1:254" ht="15.75">
      <c r="A47" s="57"/>
      <c r="B47" s="57"/>
      <c r="C47" s="57"/>
      <c r="D47" s="57"/>
      <c r="E47" s="57"/>
    </row>
    <row r="48" spans="1:254" ht="15.75">
      <c r="A48" s="57"/>
      <c r="B48" s="57"/>
      <c r="C48" s="57"/>
      <c r="D48" s="57"/>
      <c r="E48" s="57"/>
    </row>
  </sheetData>
  <sheetProtection password="CCA6" sheet="1" objects="1" scenarios="1"/>
  <pageMargins left="0.75" right="0.75" top="1" bottom="1" header="0.5" footer="0.5"/>
  <pageSetup paperSize="9" scale="45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V50"/>
  <sheetViews>
    <sheetView view="pageBreakPreview" topLeftCell="B1" zoomScale="50" zoomScaleNormal="100" workbookViewId="0">
      <selection activeCell="A44" sqref="A44"/>
    </sheetView>
  </sheetViews>
  <sheetFormatPr defaultColWidth="90.28515625" defaultRowHeight="12.75"/>
  <cols>
    <col min="1" max="1" width="9.140625" customWidth="1"/>
    <col min="2" max="2" width="132.140625" customWidth="1"/>
    <col min="3" max="4" width="20.28515625" hidden="1" customWidth="1"/>
    <col min="5" max="56" width="20.28515625" customWidth="1"/>
  </cols>
  <sheetData>
    <row r="1" spans="1:256" s="1" customFormat="1" ht="25.5">
      <c r="B1" s="2"/>
      <c r="E1" s="3"/>
      <c r="F1" s="3"/>
      <c r="G1" s="3"/>
      <c r="I1" s="3"/>
    </row>
    <row r="2" spans="1:256" s="1" customFormat="1" ht="25.5">
      <c r="B2" s="2"/>
      <c r="E2" s="3"/>
      <c r="F2" s="3"/>
      <c r="G2" s="3"/>
      <c r="I2" s="3"/>
    </row>
    <row r="3" spans="1:256" s="1" customFormat="1" ht="30">
      <c r="B3" s="4" t="s">
        <v>212</v>
      </c>
      <c r="C3" s="5"/>
      <c r="D3" s="5"/>
      <c r="E3" s="6"/>
      <c r="F3" s="6"/>
      <c r="G3" s="6"/>
      <c r="I3" s="3"/>
    </row>
    <row r="4" spans="1:256" s="1" customFormat="1" ht="30">
      <c r="B4" s="4"/>
      <c r="C4" s="5"/>
      <c r="D4" s="5"/>
      <c r="E4" s="6"/>
      <c r="F4" s="6"/>
      <c r="G4" s="6"/>
      <c r="I4" s="3"/>
    </row>
    <row r="5" spans="1:256" s="1" customFormat="1" ht="31.5" thickBot="1">
      <c r="B5" s="7"/>
      <c r="C5" s="8"/>
      <c r="D5" s="8"/>
      <c r="E5" s="6"/>
      <c r="F5" s="6"/>
      <c r="G5" s="6"/>
      <c r="I5" s="3"/>
    </row>
    <row r="6" spans="1:256" s="1" customFormat="1" ht="35.25" customHeight="1" thickTop="1" thickBot="1">
      <c r="B6" s="8"/>
      <c r="C6" s="8"/>
      <c r="D6" s="8"/>
      <c r="E6" s="9" t="s">
        <v>0</v>
      </c>
      <c r="F6" s="9" t="s">
        <v>1</v>
      </c>
      <c r="G6" s="9" t="s">
        <v>2</v>
      </c>
      <c r="I6" s="3"/>
    </row>
    <row r="7" spans="1:256" s="1" customFormat="1" ht="32.1" customHeight="1" thickTop="1" thickBot="1">
      <c r="B7" s="10" t="s">
        <v>3</v>
      </c>
      <c r="C7" s="11"/>
      <c r="D7" s="11"/>
      <c r="E7" s="12">
        <f>SUM(E8+E27+E39+E41+E42)</f>
        <v>76569</v>
      </c>
      <c r="F7" s="12">
        <f>SUM(F8+F27+F39+F41+F42)</f>
        <v>122771</v>
      </c>
      <c r="G7" s="12">
        <f>SUM(G8+G27+G39+G41+G42)</f>
        <v>199340</v>
      </c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</row>
    <row r="8" spans="1:256" s="1" customFormat="1" ht="32.1" customHeight="1" thickTop="1">
      <c r="A8" s="51" t="s">
        <v>35</v>
      </c>
      <c r="B8" s="15" t="s">
        <v>4</v>
      </c>
      <c r="C8" s="2"/>
      <c r="D8" s="16"/>
      <c r="E8" s="17">
        <f>SUM(E9:E26)</f>
        <v>30321</v>
      </c>
      <c r="F8" s="17">
        <f>SUM(F9:F26)</f>
        <v>16432</v>
      </c>
      <c r="G8" s="17">
        <f t="shared" ref="G8:G26" si="0">E8+F8</f>
        <v>46753</v>
      </c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</row>
    <row r="9" spans="1:256" s="1" customFormat="1" ht="32.1" customHeight="1">
      <c r="A9" s="51" t="s">
        <v>36</v>
      </c>
      <c r="B9" s="18" t="s">
        <v>5</v>
      </c>
      <c r="C9" s="2"/>
      <c r="D9" s="16"/>
      <c r="E9" s="19">
        <v>80</v>
      </c>
      <c r="F9" s="19">
        <v>86</v>
      </c>
      <c r="G9" s="20">
        <f t="shared" si="0"/>
        <v>166</v>
      </c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</row>
    <row r="10" spans="1:256" s="1" customFormat="1" ht="32.1" customHeight="1">
      <c r="A10" s="51" t="s">
        <v>37</v>
      </c>
      <c r="B10" s="21" t="s">
        <v>6</v>
      </c>
      <c r="C10" s="8"/>
      <c r="D10" s="6"/>
      <c r="E10" s="20">
        <v>2373</v>
      </c>
      <c r="F10" s="20">
        <v>1175</v>
      </c>
      <c r="G10" s="20">
        <f t="shared" si="0"/>
        <v>3548</v>
      </c>
      <c r="I10" s="3"/>
    </row>
    <row r="11" spans="1:256" s="1" customFormat="1" ht="32.1" customHeight="1">
      <c r="A11" s="51" t="s">
        <v>38</v>
      </c>
      <c r="B11" s="21" t="s">
        <v>7</v>
      </c>
      <c r="C11" s="8"/>
      <c r="D11" s="6"/>
      <c r="E11" s="20">
        <v>239</v>
      </c>
      <c r="F11" s="20">
        <v>98</v>
      </c>
      <c r="G11" s="20">
        <f t="shared" si="0"/>
        <v>337</v>
      </c>
      <c r="I11" s="3"/>
    </row>
    <row r="12" spans="1:256" s="1" customFormat="1" ht="32.1" customHeight="1">
      <c r="A12" s="51" t="s">
        <v>39</v>
      </c>
      <c r="B12" s="21" t="s">
        <v>8</v>
      </c>
      <c r="C12" s="8"/>
      <c r="D12" s="6"/>
      <c r="E12" s="20">
        <v>620</v>
      </c>
      <c r="F12" s="20">
        <v>470</v>
      </c>
      <c r="G12" s="20">
        <f t="shared" si="0"/>
        <v>1090</v>
      </c>
      <c r="I12" s="3"/>
    </row>
    <row r="13" spans="1:256" s="1" customFormat="1" ht="32.1" customHeight="1">
      <c r="A13" s="51" t="s">
        <v>40</v>
      </c>
      <c r="B13" s="21" t="s">
        <v>9</v>
      </c>
      <c r="C13" s="8"/>
      <c r="D13" s="6"/>
      <c r="E13" s="20">
        <v>235</v>
      </c>
      <c r="F13" s="20">
        <v>330</v>
      </c>
      <c r="G13" s="20">
        <f t="shared" si="0"/>
        <v>565</v>
      </c>
      <c r="I13" s="3"/>
    </row>
    <row r="14" spans="1:256" s="1" customFormat="1" ht="32.1" customHeight="1">
      <c r="A14" s="51" t="s">
        <v>41</v>
      </c>
      <c r="B14" s="22" t="s">
        <v>10</v>
      </c>
      <c r="C14" s="8"/>
      <c r="D14" s="6"/>
      <c r="E14" s="23">
        <v>876</v>
      </c>
      <c r="F14" s="23">
        <v>774</v>
      </c>
      <c r="G14" s="23">
        <f t="shared" si="0"/>
        <v>1650</v>
      </c>
      <c r="I14" s="3"/>
    </row>
    <row r="15" spans="1:256" s="1" customFormat="1" ht="32.1" customHeight="1">
      <c r="A15" s="51" t="s">
        <v>42</v>
      </c>
      <c r="B15" s="21" t="s">
        <v>11</v>
      </c>
      <c r="C15" s="8"/>
      <c r="D15" s="6"/>
      <c r="E15" s="20">
        <v>1301</v>
      </c>
      <c r="F15" s="20">
        <v>1192</v>
      </c>
      <c r="G15" s="23">
        <f t="shared" si="0"/>
        <v>2493</v>
      </c>
      <c r="I15" s="3"/>
    </row>
    <row r="16" spans="1:256" s="1" customFormat="1" ht="32.1" customHeight="1">
      <c r="A16" s="51" t="s">
        <v>43</v>
      </c>
      <c r="B16" s="21" t="s">
        <v>12</v>
      </c>
      <c r="C16" s="8"/>
      <c r="D16" s="6"/>
      <c r="E16" s="174">
        <v>698</v>
      </c>
      <c r="F16" s="174">
        <v>905</v>
      </c>
      <c r="G16" s="23">
        <f t="shared" si="0"/>
        <v>1603</v>
      </c>
      <c r="I16" s="3"/>
    </row>
    <row r="17" spans="1:9" s="1" customFormat="1" ht="32.1" customHeight="1">
      <c r="A17" s="51" t="s">
        <v>44</v>
      </c>
      <c r="B17" s="21" t="s">
        <v>13</v>
      </c>
      <c r="C17" s="8"/>
      <c r="D17" s="6"/>
      <c r="E17" s="20">
        <v>3844</v>
      </c>
      <c r="F17" s="20">
        <v>987</v>
      </c>
      <c r="G17" s="23">
        <f t="shared" si="0"/>
        <v>4831</v>
      </c>
      <c r="I17" s="3"/>
    </row>
    <row r="18" spans="1:9" s="1" customFormat="1" ht="32.1" customHeight="1">
      <c r="A18" s="51" t="s">
        <v>45</v>
      </c>
      <c r="B18" s="21" t="s">
        <v>14</v>
      </c>
      <c r="C18" s="8"/>
      <c r="D18" s="6"/>
      <c r="E18" s="20">
        <v>2755</v>
      </c>
      <c r="F18" s="20">
        <v>4575</v>
      </c>
      <c r="G18" s="23">
        <f t="shared" si="0"/>
        <v>7330</v>
      </c>
      <c r="I18" s="3"/>
    </row>
    <row r="19" spans="1:9" s="1" customFormat="1" ht="32.1" customHeight="1">
      <c r="A19" s="51" t="s">
        <v>46</v>
      </c>
      <c r="B19" s="21" t="s">
        <v>15</v>
      </c>
      <c r="C19" s="8"/>
      <c r="D19" s="6"/>
      <c r="E19" s="20">
        <v>481</v>
      </c>
      <c r="F19" s="20">
        <v>417</v>
      </c>
      <c r="G19" s="23">
        <f t="shared" si="0"/>
        <v>898</v>
      </c>
      <c r="I19" s="3"/>
    </row>
    <row r="20" spans="1:9" s="1" customFormat="1" ht="32.1" customHeight="1">
      <c r="A20" s="51" t="s">
        <v>47</v>
      </c>
      <c r="B20" s="21" t="s">
        <v>17</v>
      </c>
      <c r="C20" s="8"/>
      <c r="D20" s="6"/>
      <c r="E20" s="20">
        <v>1790</v>
      </c>
      <c r="F20" s="20">
        <v>158</v>
      </c>
      <c r="G20" s="23">
        <f t="shared" si="0"/>
        <v>1948</v>
      </c>
      <c r="I20" s="3"/>
    </row>
    <row r="21" spans="1:9" s="1" customFormat="1" ht="32.1" customHeight="1">
      <c r="A21" s="51" t="s">
        <v>48</v>
      </c>
      <c r="B21" s="21" t="s">
        <v>18</v>
      </c>
      <c r="C21" s="8"/>
      <c r="D21" s="6"/>
      <c r="E21" s="20">
        <v>60</v>
      </c>
      <c r="F21" s="20">
        <v>45</v>
      </c>
      <c r="G21" s="20">
        <f t="shared" si="0"/>
        <v>105</v>
      </c>
      <c r="I21" s="3"/>
    </row>
    <row r="22" spans="1:9" s="1" customFormat="1" ht="32.1" customHeight="1">
      <c r="A22" s="51" t="s">
        <v>49</v>
      </c>
      <c r="B22" s="21" t="s">
        <v>19</v>
      </c>
      <c r="C22" s="8"/>
      <c r="D22" s="6"/>
      <c r="E22" s="20">
        <v>184</v>
      </c>
      <c r="F22" s="20">
        <v>102</v>
      </c>
      <c r="G22" s="20">
        <f t="shared" si="0"/>
        <v>286</v>
      </c>
      <c r="I22" s="3"/>
    </row>
    <row r="23" spans="1:9" s="1" customFormat="1" ht="32.1" customHeight="1">
      <c r="A23" s="51" t="s">
        <v>50</v>
      </c>
      <c r="B23" s="21" t="s">
        <v>20</v>
      </c>
      <c r="C23" s="8"/>
      <c r="D23" s="6"/>
      <c r="E23" s="20">
        <v>636</v>
      </c>
      <c r="F23" s="20">
        <v>889</v>
      </c>
      <c r="G23" s="20">
        <f t="shared" si="0"/>
        <v>1525</v>
      </c>
      <c r="I23" s="3"/>
    </row>
    <row r="24" spans="1:9" s="1" customFormat="1" ht="32.1" customHeight="1">
      <c r="A24" s="51" t="s">
        <v>213</v>
      </c>
      <c r="B24" s="21" t="s">
        <v>21</v>
      </c>
      <c r="C24" s="8"/>
      <c r="D24" s="6"/>
      <c r="E24" s="20">
        <v>9</v>
      </c>
      <c r="F24" s="20">
        <v>10</v>
      </c>
      <c r="G24" s="20">
        <f t="shared" si="0"/>
        <v>19</v>
      </c>
      <c r="I24" s="3"/>
    </row>
    <row r="25" spans="1:9" s="1" customFormat="1" ht="32.1" customHeight="1">
      <c r="A25" s="51" t="s">
        <v>51</v>
      </c>
      <c r="B25" s="21" t="s">
        <v>22</v>
      </c>
      <c r="C25" s="8"/>
      <c r="D25" s="6"/>
      <c r="E25" s="20">
        <v>2268</v>
      </c>
      <c r="F25" s="20">
        <v>279</v>
      </c>
      <c r="G25" s="20">
        <f t="shared" si="0"/>
        <v>2547</v>
      </c>
      <c r="I25" s="3"/>
    </row>
    <row r="26" spans="1:9" s="1" customFormat="1" ht="32.1" customHeight="1" thickBot="1">
      <c r="A26" s="51" t="s">
        <v>52</v>
      </c>
      <c r="B26" s="27" t="s">
        <v>214</v>
      </c>
      <c r="C26" s="25"/>
      <c r="D26" s="25"/>
      <c r="E26" s="24">
        <v>11872</v>
      </c>
      <c r="F26" s="175">
        <v>3940</v>
      </c>
      <c r="G26" s="175">
        <f t="shared" si="0"/>
        <v>15812</v>
      </c>
      <c r="I26" s="3"/>
    </row>
    <row r="27" spans="1:9" s="1" customFormat="1" ht="32.1" customHeight="1" thickTop="1">
      <c r="A27" s="51" t="s">
        <v>55</v>
      </c>
      <c r="B27" s="47" t="s">
        <v>27</v>
      </c>
      <c r="C27" s="28"/>
      <c r="D27" s="28"/>
      <c r="E27" s="29">
        <f>SUM(E28:E38)</f>
        <v>19200</v>
      </c>
      <c r="F27" s="29">
        <f>SUM(F28:F38)</f>
        <v>50601</v>
      </c>
      <c r="G27" s="29">
        <f>SUM(G28:G38)</f>
        <v>69801</v>
      </c>
      <c r="I27" s="3"/>
    </row>
    <row r="28" spans="1:9" s="1" customFormat="1" ht="32.1" customHeight="1">
      <c r="A28" s="51" t="s">
        <v>56</v>
      </c>
      <c r="B28" s="18" t="s">
        <v>5</v>
      </c>
      <c r="C28" s="6"/>
      <c r="D28" s="6"/>
      <c r="E28" s="19">
        <v>31</v>
      </c>
      <c r="F28" s="19">
        <v>92</v>
      </c>
      <c r="G28" s="20">
        <f t="shared" ref="G28:G38" si="1">E28+F28</f>
        <v>123</v>
      </c>
      <c r="I28" s="3"/>
    </row>
    <row r="29" spans="1:9" s="1" customFormat="1" ht="32.1" customHeight="1">
      <c r="A29" s="51" t="s">
        <v>57</v>
      </c>
      <c r="B29" s="21" t="s">
        <v>6</v>
      </c>
      <c r="C29" s="8"/>
      <c r="D29" s="6"/>
      <c r="E29" s="20">
        <v>144</v>
      </c>
      <c r="F29" s="20">
        <v>41</v>
      </c>
      <c r="G29" s="20">
        <f t="shared" si="1"/>
        <v>185</v>
      </c>
      <c r="I29" s="3"/>
    </row>
    <row r="30" spans="1:9" s="1" customFormat="1" ht="32.1" customHeight="1">
      <c r="A30" s="51" t="s">
        <v>58</v>
      </c>
      <c r="B30" s="21" t="s">
        <v>7</v>
      </c>
      <c r="C30" s="8"/>
      <c r="D30" s="6"/>
      <c r="E30" s="20">
        <v>277</v>
      </c>
      <c r="F30" s="20">
        <v>266</v>
      </c>
      <c r="G30" s="20">
        <f t="shared" si="1"/>
        <v>543</v>
      </c>
      <c r="I30" s="3"/>
    </row>
    <row r="31" spans="1:9" s="1" customFormat="1" ht="32.1" customHeight="1">
      <c r="A31" s="51" t="s">
        <v>59</v>
      </c>
      <c r="B31" s="21" t="s">
        <v>8</v>
      </c>
      <c r="C31" s="8"/>
      <c r="D31" s="6"/>
      <c r="E31" s="20">
        <v>115</v>
      </c>
      <c r="F31" s="20">
        <v>226</v>
      </c>
      <c r="G31" s="20">
        <f t="shared" si="1"/>
        <v>341</v>
      </c>
      <c r="I31" s="3"/>
    </row>
    <row r="32" spans="1:9" s="1" customFormat="1" ht="32.1" customHeight="1">
      <c r="A32" s="51" t="s">
        <v>60</v>
      </c>
      <c r="B32" s="21" t="s">
        <v>9</v>
      </c>
      <c r="C32" s="8"/>
      <c r="D32" s="6"/>
      <c r="E32" s="20">
        <v>163</v>
      </c>
      <c r="F32" s="20">
        <v>187</v>
      </c>
      <c r="G32" s="20">
        <f t="shared" si="1"/>
        <v>350</v>
      </c>
      <c r="I32" s="3"/>
    </row>
    <row r="33" spans="1:256" s="1" customFormat="1" ht="32.1" customHeight="1">
      <c r="A33" s="51" t="s">
        <v>62</v>
      </c>
      <c r="B33" s="21" t="s">
        <v>12</v>
      </c>
      <c r="C33" s="8"/>
      <c r="D33" s="6"/>
      <c r="E33" s="20">
        <v>638</v>
      </c>
      <c r="F33" s="20">
        <v>513</v>
      </c>
      <c r="G33" s="20">
        <f t="shared" si="1"/>
        <v>1151</v>
      </c>
      <c r="I33" s="3"/>
    </row>
    <row r="34" spans="1:256" s="1" customFormat="1" ht="32.1" customHeight="1">
      <c r="A34" s="51" t="s">
        <v>63</v>
      </c>
      <c r="B34" s="21" t="s">
        <v>28</v>
      </c>
      <c r="C34" s="8"/>
      <c r="D34" s="6"/>
      <c r="E34" s="20">
        <v>506</v>
      </c>
      <c r="F34" s="20">
        <v>825</v>
      </c>
      <c r="G34" s="20">
        <f t="shared" si="1"/>
        <v>1331</v>
      </c>
      <c r="I34" s="3"/>
    </row>
    <row r="35" spans="1:256" s="1" customFormat="1" ht="32.1" customHeight="1">
      <c r="A35" s="51" t="s">
        <v>64</v>
      </c>
      <c r="B35" s="21" t="s">
        <v>14</v>
      </c>
      <c r="C35" s="8"/>
      <c r="D35" s="6"/>
      <c r="E35" s="20">
        <v>1739</v>
      </c>
      <c r="F35" s="20">
        <v>1419</v>
      </c>
      <c r="G35" s="20">
        <f t="shared" si="1"/>
        <v>3158</v>
      </c>
      <c r="I35" s="3"/>
    </row>
    <row r="36" spans="1:256" s="1" customFormat="1" ht="32.1" customHeight="1">
      <c r="A36" s="51" t="s">
        <v>65</v>
      </c>
      <c r="B36" s="21" t="s">
        <v>20</v>
      </c>
      <c r="C36" s="8"/>
      <c r="D36" s="6"/>
      <c r="E36" s="20">
        <v>272</v>
      </c>
      <c r="F36" s="20">
        <v>404</v>
      </c>
      <c r="G36" s="20">
        <f t="shared" si="1"/>
        <v>676</v>
      </c>
      <c r="I36" s="3"/>
    </row>
    <row r="37" spans="1:256" s="1" customFormat="1" ht="32.1" customHeight="1">
      <c r="A37" s="51" t="s">
        <v>215</v>
      </c>
      <c r="B37" s="21" t="s">
        <v>216</v>
      </c>
      <c r="C37" s="8"/>
      <c r="D37" s="6"/>
      <c r="E37" s="20">
        <v>6653</v>
      </c>
      <c r="F37" s="20">
        <v>26895</v>
      </c>
      <c r="G37" s="20">
        <f t="shared" si="1"/>
        <v>33548</v>
      </c>
      <c r="I37" s="3"/>
    </row>
    <row r="38" spans="1:256" s="1" customFormat="1" ht="32.1" customHeight="1" thickBot="1">
      <c r="A38" s="51" t="s">
        <v>217</v>
      </c>
      <c r="B38" s="27" t="s">
        <v>88</v>
      </c>
      <c r="C38" s="25"/>
      <c r="D38" s="25"/>
      <c r="E38" s="175">
        <v>8662</v>
      </c>
      <c r="F38" s="175">
        <v>19733</v>
      </c>
      <c r="G38" s="20">
        <f t="shared" si="1"/>
        <v>28395</v>
      </c>
      <c r="I38" s="3"/>
    </row>
    <row r="39" spans="1:256" s="1" customFormat="1" ht="32.1" customHeight="1" thickTop="1" thickBot="1">
      <c r="A39" s="51" t="s">
        <v>66</v>
      </c>
      <c r="B39" s="43" t="s">
        <v>29</v>
      </c>
      <c r="C39" s="44"/>
      <c r="D39" s="44"/>
      <c r="E39" s="45">
        <v>3390</v>
      </c>
      <c r="F39" s="45">
        <v>3104</v>
      </c>
      <c r="G39" s="45">
        <f>SUM(E39:F39)</f>
        <v>6494</v>
      </c>
      <c r="I39" s="13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</row>
    <row r="40" spans="1:256" s="1" customFormat="1" ht="32.1" customHeight="1" thickTop="1">
      <c r="A40" s="51" t="s">
        <v>67</v>
      </c>
      <c r="B40" s="47" t="s">
        <v>30</v>
      </c>
      <c r="C40" s="48"/>
      <c r="D40" s="48"/>
      <c r="E40" s="176"/>
      <c r="F40" s="45"/>
      <c r="G40" s="177"/>
      <c r="I40" s="13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</row>
    <row r="41" spans="1:256" s="1" customFormat="1" ht="32.1" customHeight="1" thickBot="1">
      <c r="A41" s="51"/>
      <c r="B41" s="30" t="s">
        <v>31</v>
      </c>
      <c r="C41" s="31"/>
      <c r="D41" s="31"/>
      <c r="E41" s="12">
        <v>5647</v>
      </c>
      <c r="F41" s="12">
        <v>3813</v>
      </c>
      <c r="G41" s="12">
        <f>E41+F41</f>
        <v>9460</v>
      </c>
      <c r="I41" s="13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</row>
    <row r="42" spans="1:256" s="1" customFormat="1" ht="32.1" customHeight="1" thickTop="1">
      <c r="A42" s="51" t="s">
        <v>68</v>
      </c>
      <c r="B42" s="32" t="s">
        <v>32</v>
      </c>
      <c r="C42" s="33"/>
      <c r="D42" s="33"/>
      <c r="E42" s="17">
        <f>SUM(E43:E45)</f>
        <v>18011</v>
      </c>
      <c r="F42" s="17">
        <f>SUM(F43:F45)</f>
        <v>48821</v>
      </c>
      <c r="G42" s="17">
        <f>E42+F42</f>
        <v>66832</v>
      </c>
      <c r="I42" s="13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</row>
    <row r="43" spans="1:256" s="1" customFormat="1" ht="32.1" customHeight="1">
      <c r="A43" s="51" t="s">
        <v>69</v>
      </c>
      <c r="B43" s="21" t="s">
        <v>33</v>
      </c>
      <c r="C43" s="8"/>
      <c r="D43" s="6"/>
      <c r="E43" s="20">
        <v>3611</v>
      </c>
      <c r="F43" s="20">
        <v>397</v>
      </c>
      <c r="G43" s="20">
        <f>E43+F43</f>
        <v>4008</v>
      </c>
      <c r="I43" s="3"/>
    </row>
    <row r="44" spans="1:256" s="1" customFormat="1" ht="32.1" customHeight="1">
      <c r="A44" s="51" t="s">
        <v>70</v>
      </c>
      <c r="B44" s="21" t="s">
        <v>34</v>
      </c>
      <c r="C44" s="8"/>
      <c r="D44" s="6"/>
      <c r="E44" s="20">
        <v>3993</v>
      </c>
      <c r="F44" s="20">
        <v>1049</v>
      </c>
      <c r="G44" s="20">
        <f>E44+F44</f>
        <v>5042</v>
      </c>
      <c r="I44" s="3"/>
    </row>
    <row r="45" spans="1:256" s="1" customFormat="1" ht="32.1" customHeight="1" thickBot="1">
      <c r="A45" s="51" t="s">
        <v>53</v>
      </c>
      <c r="B45" s="27" t="s">
        <v>24</v>
      </c>
      <c r="C45" s="25"/>
      <c r="D45" s="25"/>
      <c r="E45" s="175">
        <v>10407</v>
      </c>
      <c r="F45" s="175">
        <v>47375</v>
      </c>
      <c r="G45" s="175">
        <f>E45+F45</f>
        <v>57782</v>
      </c>
      <c r="I45" s="3"/>
    </row>
    <row r="46" spans="1:256" s="1" customFormat="1" ht="27" thickTop="1">
      <c r="B46" s="8"/>
      <c r="C46" s="8"/>
      <c r="D46" s="8"/>
      <c r="E46" s="34"/>
      <c r="F46" s="34"/>
      <c r="G46" s="34"/>
      <c r="I46" s="3"/>
    </row>
    <row r="47" spans="1:256" s="36" customFormat="1" ht="26.25">
      <c r="B47" s="37"/>
      <c r="C47" s="37"/>
      <c r="D47" s="37"/>
      <c r="E47" s="38"/>
      <c r="F47" s="35"/>
      <c r="G47" s="35" t="s">
        <v>218</v>
      </c>
      <c r="H47" s="1"/>
      <c r="I47" s="39"/>
    </row>
    <row r="48" spans="1:256" s="36" customFormat="1" ht="25.5">
      <c r="H48" s="1"/>
      <c r="I48" s="39"/>
    </row>
    <row r="49" spans="2:9" s="1" customFormat="1" ht="26.25">
      <c r="B49" s="40" t="s">
        <v>219</v>
      </c>
      <c r="C49" s="8"/>
      <c r="D49" s="8"/>
      <c r="E49" s="6"/>
      <c r="F49" s="6"/>
      <c r="G49" s="6"/>
      <c r="I49" s="3"/>
    </row>
    <row r="50" spans="2:9" s="1" customFormat="1" ht="26.25">
      <c r="B50" s="41" t="s">
        <v>220</v>
      </c>
      <c r="C50" s="8"/>
      <c r="D50" s="8"/>
      <c r="E50" s="6"/>
      <c r="F50" s="6"/>
      <c r="G50" s="6"/>
      <c r="I50" s="3"/>
    </row>
  </sheetData>
  <sheetProtection password="CCA6" sheet="1" objects="1" scenarios="1"/>
  <pageMargins left="0.75" right="0.75" top="1" bottom="1" header="0.5" footer="0.5"/>
  <pageSetup paperSize="9" scale="42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V50"/>
  <sheetViews>
    <sheetView view="pageBreakPreview" topLeftCell="B1" zoomScale="50" zoomScaleNormal="100" workbookViewId="0">
      <selection activeCell="A44" sqref="A44"/>
    </sheetView>
  </sheetViews>
  <sheetFormatPr defaultColWidth="90.28515625" defaultRowHeight="12.75"/>
  <cols>
    <col min="1" max="1" width="9.140625" customWidth="1"/>
    <col min="2" max="2" width="132.140625" customWidth="1"/>
    <col min="3" max="4" width="20.28515625" hidden="1" customWidth="1"/>
    <col min="5" max="56" width="20.28515625" customWidth="1"/>
  </cols>
  <sheetData>
    <row r="1" spans="1:256" s="1" customFormat="1" ht="25.5">
      <c r="B1" s="2"/>
      <c r="E1" s="3"/>
      <c r="F1" s="3"/>
      <c r="G1" s="3"/>
      <c r="I1" s="3"/>
    </row>
    <row r="2" spans="1:256" s="1" customFormat="1" ht="25.5">
      <c r="B2" s="2"/>
      <c r="E2" s="3"/>
      <c r="F2" s="3"/>
      <c r="G2" s="3"/>
      <c r="I2" s="3"/>
    </row>
    <row r="3" spans="1:256" s="1" customFormat="1" ht="30">
      <c r="B3" s="4" t="s">
        <v>221</v>
      </c>
      <c r="C3" s="5"/>
      <c r="D3" s="5"/>
      <c r="E3" s="6"/>
      <c r="F3" s="6"/>
      <c r="G3" s="6"/>
      <c r="I3" s="3"/>
    </row>
    <row r="4" spans="1:256" s="1" customFormat="1" ht="30">
      <c r="B4" s="4"/>
      <c r="C4" s="5"/>
      <c r="D4" s="5"/>
      <c r="E4" s="6"/>
      <c r="F4" s="6"/>
      <c r="G4" s="6"/>
      <c r="I4" s="3"/>
    </row>
    <row r="5" spans="1:256" s="1" customFormat="1" ht="31.5" thickBot="1">
      <c r="B5" s="7"/>
      <c r="C5" s="8"/>
      <c r="D5" s="8"/>
      <c r="E5" s="6"/>
      <c r="F5" s="6"/>
      <c r="G5" s="6"/>
      <c r="I5" s="3"/>
    </row>
    <row r="6" spans="1:256" s="1" customFormat="1" ht="35.25" customHeight="1" thickTop="1" thickBot="1">
      <c r="B6" s="8"/>
      <c r="C6" s="8"/>
      <c r="D6" s="8"/>
      <c r="E6" s="9" t="s">
        <v>0</v>
      </c>
      <c r="F6" s="9" t="s">
        <v>1</v>
      </c>
      <c r="G6" s="9" t="s">
        <v>2</v>
      </c>
      <c r="I6" s="3"/>
    </row>
    <row r="7" spans="1:256" s="1" customFormat="1" ht="32.1" customHeight="1" thickTop="1" thickBot="1">
      <c r="B7" s="10" t="s">
        <v>3</v>
      </c>
      <c r="C7" s="11"/>
      <c r="D7" s="11"/>
      <c r="E7" s="12">
        <f>SUM(E8+E27+E39+E41+E42)</f>
        <v>76513</v>
      </c>
      <c r="F7" s="12">
        <f>SUM(F8+F27+F39+F41+F42)</f>
        <v>122827</v>
      </c>
      <c r="G7" s="12">
        <f>SUM(G8+G27+G39+G41+G42)</f>
        <v>199340</v>
      </c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</row>
    <row r="8" spans="1:256" s="1" customFormat="1" ht="32.1" customHeight="1" thickTop="1">
      <c r="A8" s="51" t="s">
        <v>35</v>
      </c>
      <c r="B8" s="15" t="s">
        <v>4</v>
      </c>
      <c r="C8" s="2"/>
      <c r="D8" s="16"/>
      <c r="E8" s="17">
        <f>SUM(E9:E26)</f>
        <v>30349</v>
      </c>
      <c r="F8" s="17">
        <f>SUM(F9:F26)</f>
        <v>16658</v>
      </c>
      <c r="G8" s="17">
        <f t="shared" ref="G8:G26" si="0">E8+F8</f>
        <v>47007</v>
      </c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</row>
    <row r="9" spans="1:256" s="1" customFormat="1" ht="32.1" customHeight="1">
      <c r="A9" s="51" t="s">
        <v>36</v>
      </c>
      <c r="B9" s="18" t="s">
        <v>5</v>
      </c>
      <c r="C9" s="2"/>
      <c r="D9" s="16"/>
      <c r="E9" s="19">
        <v>84</v>
      </c>
      <c r="F9" s="19">
        <v>94</v>
      </c>
      <c r="G9" s="20">
        <f t="shared" si="0"/>
        <v>178</v>
      </c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</row>
    <row r="10" spans="1:256" s="1" customFormat="1" ht="32.1" customHeight="1">
      <c r="A10" s="51" t="s">
        <v>37</v>
      </c>
      <c r="B10" s="21" t="s">
        <v>6</v>
      </c>
      <c r="C10" s="8"/>
      <c r="D10" s="6"/>
      <c r="E10" s="20">
        <v>2381</v>
      </c>
      <c r="F10" s="20">
        <v>1195</v>
      </c>
      <c r="G10" s="20">
        <f t="shared" si="0"/>
        <v>3576</v>
      </c>
      <c r="I10" s="3"/>
    </row>
    <row r="11" spans="1:256" s="1" customFormat="1" ht="32.1" customHeight="1">
      <c r="A11" s="51" t="s">
        <v>38</v>
      </c>
      <c r="B11" s="21" t="s">
        <v>7</v>
      </c>
      <c r="C11" s="8"/>
      <c r="D11" s="6"/>
      <c r="E11" s="20">
        <v>239</v>
      </c>
      <c r="F11" s="20">
        <v>98</v>
      </c>
      <c r="G11" s="20">
        <f t="shared" si="0"/>
        <v>337</v>
      </c>
      <c r="I11" s="3"/>
    </row>
    <row r="12" spans="1:256" s="1" customFormat="1" ht="32.1" customHeight="1">
      <c r="A12" s="51" t="s">
        <v>39</v>
      </c>
      <c r="B12" s="21" t="s">
        <v>8</v>
      </c>
      <c r="C12" s="8"/>
      <c r="D12" s="6"/>
      <c r="E12" s="20">
        <v>580</v>
      </c>
      <c r="F12" s="20">
        <v>510</v>
      </c>
      <c r="G12" s="20">
        <f t="shared" si="0"/>
        <v>1090</v>
      </c>
      <c r="I12" s="3"/>
    </row>
    <row r="13" spans="1:256" s="1" customFormat="1" ht="32.1" customHeight="1">
      <c r="A13" s="51" t="s">
        <v>40</v>
      </c>
      <c r="B13" s="21" t="s">
        <v>9</v>
      </c>
      <c r="C13" s="8"/>
      <c r="D13" s="6"/>
      <c r="E13" s="20">
        <v>232</v>
      </c>
      <c r="F13" s="20">
        <v>335</v>
      </c>
      <c r="G13" s="20">
        <f t="shared" si="0"/>
        <v>567</v>
      </c>
      <c r="I13" s="3"/>
    </row>
    <row r="14" spans="1:256" s="1" customFormat="1" ht="32.1" customHeight="1">
      <c r="A14" s="51" t="s">
        <v>41</v>
      </c>
      <c r="B14" s="22" t="s">
        <v>10</v>
      </c>
      <c r="C14" s="8"/>
      <c r="D14" s="6"/>
      <c r="E14" s="23">
        <v>860</v>
      </c>
      <c r="F14" s="23">
        <v>780</v>
      </c>
      <c r="G14" s="23">
        <f t="shared" si="0"/>
        <v>1640</v>
      </c>
      <c r="I14" s="3"/>
    </row>
    <row r="15" spans="1:256" s="1" customFormat="1" ht="32.1" customHeight="1">
      <c r="A15" s="51" t="s">
        <v>42</v>
      </c>
      <c r="B15" s="21" t="s">
        <v>11</v>
      </c>
      <c r="C15" s="8"/>
      <c r="D15" s="6"/>
      <c r="E15" s="20">
        <v>1329</v>
      </c>
      <c r="F15" s="20">
        <v>1212</v>
      </c>
      <c r="G15" s="23">
        <f t="shared" si="0"/>
        <v>2541</v>
      </c>
      <c r="I15" s="3"/>
    </row>
    <row r="16" spans="1:256" s="1" customFormat="1" ht="32.1" customHeight="1">
      <c r="A16" s="51" t="s">
        <v>43</v>
      </c>
      <c r="B16" s="21" t="s">
        <v>12</v>
      </c>
      <c r="C16" s="8"/>
      <c r="D16" s="6"/>
      <c r="E16" s="174">
        <v>704</v>
      </c>
      <c r="F16" s="174">
        <v>912</v>
      </c>
      <c r="G16" s="23">
        <f t="shared" si="0"/>
        <v>1616</v>
      </c>
      <c r="I16" s="3"/>
    </row>
    <row r="17" spans="1:9" s="1" customFormat="1" ht="32.1" customHeight="1">
      <c r="A17" s="51" t="s">
        <v>44</v>
      </c>
      <c r="B17" s="21" t="s">
        <v>13</v>
      </c>
      <c r="C17" s="8"/>
      <c r="D17" s="6"/>
      <c r="E17" s="20">
        <v>3847</v>
      </c>
      <c r="F17" s="20">
        <v>984</v>
      </c>
      <c r="G17" s="23">
        <f t="shared" si="0"/>
        <v>4831</v>
      </c>
      <c r="I17" s="3"/>
    </row>
    <row r="18" spans="1:9" s="1" customFormat="1" ht="32.1" customHeight="1">
      <c r="A18" s="51" t="s">
        <v>45</v>
      </c>
      <c r="B18" s="21" t="s">
        <v>14</v>
      </c>
      <c r="C18" s="8"/>
      <c r="D18" s="6"/>
      <c r="E18" s="20">
        <v>2846</v>
      </c>
      <c r="F18" s="20">
        <v>4737</v>
      </c>
      <c r="G18" s="23">
        <f t="shared" si="0"/>
        <v>7583</v>
      </c>
      <c r="I18" s="3"/>
    </row>
    <row r="19" spans="1:9" s="1" customFormat="1" ht="32.1" customHeight="1">
      <c r="A19" s="51" t="s">
        <v>46</v>
      </c>
      <c r="B19" s="21" t="s">
        <v>15</v>
      </c>
      <c r="C19" s="8"/>
      <c r="D19" s="6"/>
      <c r="E19" s="20">
        <v>476</v>
      </c>
      <c r="F19" s="20">
        <v>403</v>
      </c>
      <c r="G19" s="23">
        <f t="shared" si="0"/>
        <v>879</v>
      </c>
      <c r="I19" s="3"/>
    </row>
    <row r="20" spans="1:9" s="1" customFormat="1" ht="32.1" customHeight="1">
      <c r="A20" s="51" t="s">
        <v>47</v>
      </c>
      <c r="B20" s="21" t="s">
        <v>17</v>
      </c>
      <c r="C20" s="8"/>
      <c r="D20" s="6"/>
      <c r="E20" s="20">
        <v>1815</v>
      </c>
      <c r="F20" s="20">
        <v>159</v>
      </c>
      <c r="G20" s="23">
        <f t="shared" si="0"/>
        <v>1974</v>
      </c>
      <c r="I20" s="3"/>
    </row>
    <row r="21" spans="1:9" s="1" customFormat="1" ht="32.1" customHeight="1">
      <c r="A21" s="51" t="s">
        <v>48</v>
      </c>
      <c r="B21" s="21" t="s">
        <v>18</v>
      </c>
      <c r="C21" s="8"/>
      <c r="D21" s="6"/>
      <c r="E21" s="20">
        <v>60</v>
      </c>
      <c r="F21" s="20">
        <v>45</v>
      </c>
      <c r="G21" s="20">
        <f t="shared" si="0"/>
        <v>105</v>
      </c>
      <c r="I21" s="3"/>
    </row>
    <row r="22" spans="1:9" s="1" customFormat="1" ht="32.1" customHeight="1">
      <c r="A22" s="51" t="s">
        <v>49</v>
      </c>
      <c r="B22" s="21" t="s">
        <v>19</v>
      </c>
      <c r="C22" s="8"/>
      <c r="D22" s="6"/>
      <c r="E22" s="20">
        <v>192</v>
      </c>
      <c r="F22" s="20">
        <v>98</v>
      </c>
      <c r="G22" s="20">
        <f t="shared" si="0"/>
        <v>290</v>
      </c>
      <c r="I22" s="3"/>
    </row>
    <row r="23" spans="1:9" s="1" customFormat="1" ht="32.1" customHeight="1">
      <c r="A23" s="51" t="s">
        <v>50</v>
      </c>
      <c r="B23" s="21" t="s">
        <v>20</v>
      </c>
      <c r="C23" s="8"/>
      <c r="D23" s="6"/>
      <c r="E23" s="20">
        <v>637</v>
      </c>
      <c r="F23" s="20">
        <v>885</v>
      </c>
      <c r="G23" s="20">
        <f t="shared" si="0"/>
        <v>1522</v>
      </c>
      <c r="I23" s="3"/>
    </row>
    <row r="24" spans="1:9" s="1" customFormat="1" ht="32.1" customHeight="1">
      <c r="A24" s="51" t="s">
        <v>213</v>
      </c>
      <c r="B24" s="21" t="s">
        <v>21</v>
      </c>
      <c r="C24" s="8"/>
      <c r="D24" s="6"/>
      <c r="E24" s="20">
        <v>8</v>
      </c>
      <c r="F24" s="20">
        <v>10</v>
      </c>
      <c r="G24" s="20">
        <f t="shared" si="0"/>
        <v>18</v>
      </c>
      <c r="I24" s="3"/>
    </row>
    <row r="25" spans="1:9" s="1" customFormat="1" ht="32.1" customHeight="1">
      <c r="A25" s="51" t="s">
        <v>51</v>
      </c>
      <c r="B25" s="21" t="s">
        <v>22</v>
      </c>
      <c r="C25" s="8"/>
      <c r="D25" s="6"/>
      <c r="E25" s="20">
        <v>2255</v>
      </c>
      <c r="F25" s="20">
        <v>276</v>
      </c>
      <c r="G25" s="20">
        <f t="shared" si="0"/>
        <v>2531</v>
      </c>
      <c r="I25" s="3"/>
    </row>
    <row r="26" spans="1:9" s="1" customFormat="1" ht="32.1" customHeight="1" thickBot="1">
      <c r="A26" s="51" t="s">
        <v>52</v>
      </c>
      <c r="B26" s="27" t="s">
        <v>214</v>
      </c>
      <c r="C26" s="25"/>
      <c r="D26" s="25"/>
      <c r="E26" s="24">
        <v>11804</v>
      </c>
      <c r="F26" s="175">
        <v>3925</v>
      </c>
      <c r="G26" s="175">
        <f t="shared" si="0"/>
        <v>15729</v>
      </c>
      <c r="I26" s="3"/>
    </row>
    <row r="27" spans="1:9" s="1" customFormat="1" ht="32.1" customHeight="1" thickTop="1">
      <c r="A27" s="51" t="s">
        <v>55</v>
      </c>
      <c r="B27" s="47" t="s">
        <v>27</v>
      </c>
      <c r="C27" s="28"/>
      <c r="D27" s="28"/>
      <c r="E27" s="29">
        <f>SUM(E28:E38)</f>
        <v>19068</v>
      </c>
      <c r="F27" s="29">
        <f>SUM(F28:F38)</f>
        <v>50150</v>
      </c>
      <c r="G27" s="29">
        <f>SUM(G28:G38)</f>
        <v>69218</v>
      </c>
      <c r="I27" s="3"/>
    </row>
    <row r="28" spans="1:9" s="1" customFormat="1" ht="32.1" customHeight="1">
      <c r="A28" s="51" t="s">
        <v>56</v>
      </c>
      <c r="B28" s="18" t="s">
        <v>5</v>
      </c>
      <c r="C28" s="6"/>
      <c r="D28" s="6"/>
      <c r="E28" s="19">
        <v>29</v>
      </c>
      <c r="F28" s="19">
        <v>92</v>
      </c>
      <c r="G28" s="20">
        <f t="shared" ref="G28:G38" si="1">E28+F28</f>
        <v>121</v>
      </c>
      <c r="I28" s="3"/>
    </row>
    <row r="29" spans="1:9" s="1" customFormat="1" ht="32.1" customHeight="1">
      <c r="A29" s="51" t="s">
        <v>57</v>
      </c>
      <c r="B29" s="21" t="s">
        <v>6</v>
      </c>
      <c r="C29" s="8"/>
      <c r="D29" s="6"/>
      <c r="E29" s="20">
        <v>147</v>
      </c>
      <c r="F29" s="20">
        <v>40</v>
      </c>
      <c r="G29" s="20">
        <f t="shared" si="1"/>
        <v>187</v>
      </c>
      <c r="I29" s="3"/>
    </row>
    <row r="30" spans="1:9" s="1" customFormat="1" ht="32.1" customHeight="1">
      <c r="A30" s="51" t="s">
        <v>58</v>
      </c>
      <c r="B30" s="21" t="s">
        <v>7</v>
      </c>
      <c r="C30" s="8"/>
      <c r="D30" s="6"/>
      <c r="E30" s="20">
        <v>275</v>
      </c>
      <c r="F30" s="20">
        <v>266</v>
      </c>
      <c r="G30" s="20">
        <f t="shared" si="1"/>
        <v>541</v>
      </c>
      <c r="I30" s="3"/>
    </row>
    <row r="31" spans="1:9" s="1" customFormat="1" ht="32.1" customHeight="1">
      <c r="A31" s="51" t="s">
        <v>59</v>
      </c>
      <c r="B31" s="21" t="s">
        <v>8</v>
      </c>
      <c r="C31" s="8"/>
      <c r="D31" s="6"/>
      <c r="E31" s="20">
        <v>115</v>
      </c>
      <c r="F31" s="20">
        <v>224</v>
      </c>
      <c r="G31" s="20">
        <f t="shared" si="1"/>
        <v>339</v>
      </c>
      <c r="I31" s="3"/>
    </row>
    <row r="32" spans="1:9" s="1" customFormat="1" ht="32.1" customHeight="1">
      <c r="A32" s="51" t="s">
        <v>60</v>
      </c>
      <c r="B32" s="21" t="s">
        <v>9</v>
      </c>
      <c r="C32" s="8"/>
      <c r="D32" s="6"/>
      <c r="E32" s="20">
        <v>123</v>
      </c>
      <c r="F32" s="20">
        <v>167</v>
      </c>
      <c r="G32" s="20">
        <f t="shared" si="1"/>
        <v>290</v>
      </c>
      <c r="I32" s="3"/>
    </row>
    <row r="33" spans="1:256" s="1" customFormat="1" ht="32.1" customHeight="1">
      <c r="A33" s="51" t="s">
        <v>62</v>
      </c>
      <c r="B33" s="21" t="s">
        <v>12</v>
      </c>
      <c r="C33" s="8"/>
      <c r="D33" s="6"/>
      <c r="E33" s="20">
        <v>650</v>
      </c>
      <c r="F33" s="20">
        <v>526</v>
      </c>
      <c r="G33" s="20">
        <f t="shared" si="1"/>
        <v>1176</v>
      </c>
      <c r="I33" s="3"/>
    </row>
    <row r="34" spans="1:256" s="1" customFormat="1" ht="32.1" customHeight="1">
      <c r="A34" s="51" t="s">
        <v>63</v>
      </c>
      <c r="B34" s="21" t="s">
        <v>28</v>
      </c>
      <c r="C34" s="8"/>
      <c r="D34" s="6"/>
      <c r="E34" s="20">
        <v>512</v>
      </c>
      <c r="F34" s="20">
        <v>838</v>
      </c>
      <c r="G34" s="20">
        <f t="shared" si="1"/>
        <v>1350</v>
      </c>
      <c r="I34" s="3"/>
    </row>
    <row r="35" spans="1:256" s="1" customFormat="1" ht="32.1" customHeight="1">
      <c r="A35" s="51" t="s">
        <v>64</v>
      </c>
      <c r="B35" s="21" t="s">
        <v>14</v>
      </c>
      <c r="C35" s="8"/>
      <c r="D35" s="6"/>
      <c r="E35" s="20">
        <v>1724</v>
      </c>
      <c r="F35" s="20">
        <v>1412</v>
      </c>
      <c r="G35" s="20">
        <f t="shared" si="1"/>
        <v>3136</v>
      </c>
      <c r="I35" s="3"/>
    </row>
    <row r="36" spans="1:256" s="1" customFormat="1" ht="32.1" customHeight="1">
      <c r="A36" s="51" t="s">
        <v>65</v>
      </c>
      <c r="B36" s="21" t="s">
        <v>20</v>
      </c>
      <c r="C36" s="8"/>
      <c r="D36" s="6"/>
      <c r="E36" s="20">
        <v>266</v>
      </c>
      <c r="F36" s="20">
        <v>409</v>
      </c>
      <c r="G36" s="20">
        <f t="shared" si="1"/>
        <v>675</v>
      </c>
      <c r="I36" s="3"/>
    </row>
    <row r="37" spans="1:256" s="1" customFormat="1" ht="32.1" customHeight="1">
      <c r="A37" s="51" t="s">
        <v>215</v>
      </c>
      <c r="B37" s="21" t="s">
        <v>216</v>
      </c>
      <c r="C37" s="8"/>
      <c r="D37" s="6"/>
      <c r="E37" s="20">
        <v>6645</v>
      </c>
      <c r="F37" s="20">
        <v>27260</v>
      </c>
      <c r="G37" s="20">
        <f t="shared" si="1"/>
        <v>33905</v>
      </c>
      <c r="I37" s="3"/>
    </row>
    <row r="38" spans="1:256" s="1" customFormat="1" ht="32.1" customHeight="1" thickBot="1">
      <c r="A38" s="51" t="s">
        <v>217</v>
      </c>
      <c r="B38" s="27" t="s">
        <v>88</v>
      </c>
      <c r="C38" s="25"/>
      <c r="D38" s="25"/>
      <c r="E38" s="175">
        <v>8582</v>
      </c>
      <c r="F38" s="175">
        <v>18916</v>
      </c>
      <c r="G38" s="20">
        <f t="shared" si="1"/>
        <v>27498</v>
      </c>
      <c r="I38" s="3"/>
    </row>
    <row r="39" spans="1:256" s="1" customFormat="1" ht="32.1" customHeight="1" thickTop="1" thickBot="1">
      <c r="A39" s="51" t="s">
        <v>66</v>
      </c>
      <c r="B39" s="43" t="s">
        <v>29</v>
      </c>
      <c r="C39" s="44"/>
      <c r="D39" s="44"/>
      <c r="E39" s="45">
        <v>3391</v>
      </c>
      <c r="F39" s="45">
        <v>3092</v>
      </c>
      <c r="G39" s="45">
        <f>SUM(E39:F39)</f>
        <v>6483</v>
      </c>
      <c r="I39" s="13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</row>
    <row r="40" spans="1:256" s="1" customFormat="1" ht="32.1" customHeight="1" thickTop="1">
      <c r="A40" s="51" t="s">
        <v>67</v>
      </c>
      <c r="B40" s="47" t="s">
        <v>30</v>
      </c>
      <c r="C40" s="48"/>
      <c r="D40" s="48"/>
      <c r="E40" s="176"/>
      <c r="F40" s="45"/>
      <c r="G40" s="177"/>
      <c r="I40" s="13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</row>
    <row r="41" spans="1:256" s="1" customFormat="1" ht="32.1" customHeight="1" thickBot="1">
      <c r="A41" s="51"/>
      <c r="B41" s="30" t="s">
        <v>31</v>
      </c>
      <c r="C41" s="31"/>
      <c r="D41" s="31"/>
      <c r="E41" s="12">
        <v>5698</v>
      </c>
      <c r="F41" s="12">
        <v>3861</v>
      </c>
      <c r="G41" s="12">
        <f>E41+F41</f>
        <v>9559</v>
      </c>
      <c r="I41" s="13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</row>
    <row r="42" spans="1:256" s="1" customFormat="1" ht="32.1" customHeight="1" thickTop="1">
      <c r="A42" s="51" t="s">
        <v>68</v>
      </c>
      <c r="B42" s="32" t="s">
        <v>32</v>
      </c>
      <c r="C42" s="33"/>
      <c r="D42" s="33"/>
      <c r="E42" s="17">
        <f>SUM(E43:E45)</f>
        <v>18007</v>
      </c>
      <c r="F42" s="17">
        <f>SUM(F43:F45)</f>
        <v>49066</v>
      </c>
      <c r="G42" s="17">
        <f>E42+F42</f>
        <v>67073</v>
      </c>
      <c r="I42" s="13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</row>
    <row r="43" spans="1:256" s="1" customFormat="1" ht="32.1" customHeight="1">
      <c r="A43" s="51" t="s">
        <v>69</v>
      </c>
      <c r="B43" s="21" t="s">
        <v>33</v>
      </c>
      <c r="C43" s="8"/>
      <c r="D43" s="6"/>
      <c r="E43" s="20">
        <v>3563</v>
      </c>
      <c r="F43" s="20">
        <v>416</v>
      </c>
      <c r="G43" s="20">
        <f>E43+F43</f>
        <v>3979</v>
      </c>
      <c r="I43" s="3"/>
    </row>
    <row r="44" spans="1:256" s="1" customFormat="1" ht="32.1" customHeight="1">
      <c r="A44" s="51" t="s">
        <v>70</v>
      </c>
      <c r="B44" s="21" t="s">
        <v>34</v>
      </c>
      <c r="C44" s="8"/>
      <c r="D44" s="6"/>
      <c r="E44" s="20">
        <v>4069</v>
      </c>
      <c r="F44" s="20">
        <v>1065</v>
      </c>
      <c r="G44" s="20">
        <f>E44+F44</f>
        <v>5134</v>
      </c>
      <c r="I44" s="3"/>
    </row>
    <row r="45" spans="1:256" s="1" customFormat="1" ht="32.1" customHeight="1" thickBot="1">
      <c r="A45" s="51" t="s">
        <v>53</v>
      </c>
      <c r="B45" s="27" t="s">
        <v>24</v>
      </c>
      <c r="C45" s="25"/>
      <c r="D45" s="25"/>
      <c r="E45" s="175">
        <v>10375</v>
      </c>
      <c r="F45" s="175">
        <v>47585</v>
      </c>
      <c r="G45" s="175">
        <f>E45+F45</f>
        <v>57960</v>
      </c>
      <c r="I45" s="3"/>
    </row>
    <row r="46" spans="1:256" s="1" customFormat="1" ht="27" thickTop="1">
      <c r="B46" s="8"/>
      <c r="C46" s="8"/>
      <c r="D46" s="8"/>
      <c r="E46" s="34"/>
      <c r="F46" s="34"/>
      <c r="G46" s="34"/>
      <c r="I46" s="3"/>
    </row>
    <row r="47" spans="1:256" s="36" customFormat="1" ht="26.25">
      <c r="B47" s="37"/>
      <c r="C47" s="37"/>
      <c r="D47" s="37"/>
      <c r="E47" s="38"/>
      <c r="F47" s="35"/>
      <c r="G47" s="35" t="s">
        <v>218</v>
      </c>
      <c r="H47" s="1"/>
      <c r="I47" s="39"/>
    </row>
    <row r="48" spans="1:256" s="36" customFormat="1" ht="25.5">
      <c r="H48" s="1"/>
      <c r="I48" s="39"/>
    </row>
    <row r="49" spans="2:9" s="1" customFormat="1" ht="26.25">
      <c r="B49" s="40" t="s">
        <v>219</v>
      </c>
      <c r="C49" s="8"/>
      <c r="D49" s="8"/>
      <c r="E49" s="6"/>
      <c r="F49" s="6"/>
      <c r="G49" s="6"/>
      <c r="I49" s="3"/>
    </row>
    <row r="50" spans="2:9" s="1" customFormat="1" ht="26.25">
      <c r="B50" s="41" t="s">
        <v>220</v>
      </c>
      <c r="C50" s="8"/>
      <c r="D50" s="8"/>
      <c r="E50" s="6"/>
      <c r="F50" s="6"/>
      <c r="G50" s="6"/>
      <c r="I50" s="3"/>
    </row>
  </sheetData>
  <sheetProtection password="CCA6" sheet="1" objects="1" scenarios="1"/>
  <pageMargins left="0.75" right="0.75" top="1" bottom="1" header="0.5" footer="0.5"/>
  <pageSetup paperSize="9" scale="42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V50"/>
  <sheetViews>
    <sheetView view="pageBreakPreview" topLeftCell="B1" zoomScale="50" zoomScaleNormal="100" workbookViewId="0">
      <selection activeCell="A44" sqref="A44"/>
    </sheetView>
  </sheetViews>
  <sheetFormatPr defaultColWidth="90.28515625" defaultRowHeight="12.75"/>
  <cols>
    <col min="1" max="1" width="9.140625" customWidth="1"/>
    <col min="2" max="2" width="132.140625" customWidth="1"/>
    <col min="3" max="4" width="20.28515625" hidden="1" customWidth="1"/>
    <col min="5" max="56" width="20.28515625" customWidth="1"/>
  </cols>
  <sheetData>
    <row r="1" spans="1:256" s="1" customFormat="1" ht="25.5">
      <c r="B1" s="2"/>
      <c r="E1" s="3"/>
      <c r="F1" s="3"/>
      <c r="G1" s="3"/>
      <c r="I1" s="3"/>
    </row>
    <row r="2" spans="1:256" s="1" customFormat="1" ht="25.5">
      <c r="B2" s="2"/>
      <c r="E2" s="3"/>
      <c r="F2" s="3"/>
      <c r="G2" s="3"/>
      <c r="I2" s="3"/>
    </row>
    <row r="3" spans="1:256" s="1" customFormat="1" ht="30">
      <c r="B3" s="4" t="s">
        <v>222</v>
      </c>
      <c r="C3" s="5"/>
      <c r="D3" s="5"/>
      <c r="E3" s="6"/>
      <c r="F3" s="6"/>
      <c r="G3" s="6"/>
      <c r="I3" s="3"/>
    </row>
    <row r="4" spans="1:256" s="1" customFormat="1" ht="30">
      <c r="B4" s="4"/>
      <c r="C4" s="5"/>
      <c r="D4" s="5"/>
      <c r="E4" s="6"/>
      <c r="F4" s="6"/>
      <c r="G4" s="6"/>
      <c r="I4" s="3"/>
    </row>
    <row r="5" spans="1:256" s="1" customFormat="1" ht="31.5" thickBot="1">
      <c r="B5" s="7"/>
      <c r="C5" s="8"/>
      <c r="D5" s="8"/>
      <c r="E5" s="6"/>
      <c r="F5" s="6"/>
      <c r="G5" s="6"/>
      <c r="I5" s="3"/>
    </row>
    <row r="6" spans="1:256" s="1" customFormat="1" ht="35.25" customHeight="1" thickTop="1" thickBot="1">
      <c r="B6" s="8"/>
      <c r="C6" s="8"/>
      <c r="D6" s="8"/>
      <c r="E6" s="9" t="s">
        <v>0</v>
      </c>
      <c r="F6" s="9" t="s">
        <v>1</v>
      </c>
      <c r="G6" s="9" t="s">
        <v>2</v>
      </c>
      <c r="I6" s="3"/>
    </row>
    <row r="7" spans="1:256" s="1" customFormat="1" ht="32.1" customHeight="1" thickTop="1" thickBot="1">
      <c r="B7" s="10" t="s">
        <v>3</v>
      </c>
      <c r="C7" s="11"/>
      <c r="D7" s="11"/>
      <c r="E7" s="12">
        <f>SUM(E8+E27+E39+E41+E42)</f>
        <v>76561</v>
      </c>
      <c r="F7" s="12">
        <f>SUM(F8+F27+F39+F41+F42)</f>
        <v>122910</v>
      </c>
      <c r="G7" s="12">
        <f>SUM(G8+G27+G39+G41+G42)</f>
        <v>199471</v>
      </c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</row>
    <row r="8" spans="1:256" s="1" customFormat="1" ht="32.1" customHeight="1" thickTop="1">
      <c r="A8" s="51" t="s">
        <v>35</v>
      </c>
      <c r="B8" s="15" t="s">
        <v>4</v>
      </c>
      <c r="C8" s="2"/>
      <c r="D8" s="16"/>
      <c r="E8" s="17">
        <f>SUM(E9:E26)</f>
        <v>30290</v>
      </c>
      <c r="F8" s="17">
        <f>SUM(F9:F26)</f>
        <v>16714</v>
      </c>
      <c r="G8" s="17">
        <f t="shared" ref="G8:G26" si="0">E8+F8</f>
        <v>47004</v>
      </c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</row>
    <row r="9" spans="1:256" s="1" customFormat="1" ht="32.1" customHeight="1">
      <c r="A9" s="51" t="s">
        <v>36</v>
      </c>
      <c r="B9" s="18" t="s">
        <v>5</v>
      </c>
      <c r="C9" s="2"/>
      <c r="D9" s="16"/>
      <c r="E9" s="19">
        <v>96</v>
      </c>
      <c r="F9" s="19">
        <v>116</v>
      </c>
      <c r="G9" s="20">
        <f t="shared" si="0"/>
        <v>212</v>
      </c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</row>
    <row r="10" spans="1:256" s="1" customFormat="1" ht="32.1" customHeight="1">
      <c r="A10" s="51" t="s">
        <v>37</v>
      </c>
      <c r="B10" s="21" t="s">
        <v>6</v>
      </c>
      <c r="C10" s="8"/>
      <c r="D10" s="6"/>
      <c r="E10" s="20">
        <v>2388</v>
      </c>
      <c r="F10" s="20">
        <v>1212</v>
      </c>
      <c r="G10" s="20">
        <f t="shared" si="0"/>
        <v>3600</v>
      </c>
      <c r="I10" s="3"/>
    </row>
    <row r="11" spans="1:256" s="1" customFormat="1" ht="32.1" customHeight="1">
      <c r="A11" s="51" t="s">
        <v>38</v>
      </c>
      <c r="B11" s="21" t="s">
        <v>7</v>
      </c>
      <c r="C11" s="8"/>
      <c r="D11" s="6"/>
      <c r="E11" s="20">
        <v>239</v>
      </c>
      <c r="F11" s="20">
        <v>98</v>
      </c>
      <c r="G11" s="20">
        <f t="shared" si="0"/>
        <v>337</v>
      </c>
      <c r="I11" s="3"/>
    </row>
    <row r="12" spans="1:256" s="1" customFormat="1" ht="32.1" customHeight="1">
      <c r="A12" s="51" t="s">
        <v>39</v>
      </c>
      <c r="B12" s="21" t="s">
        <v>8</v>
      </c>
      <c r="C12" s="8"/>
      <c r="D12" s="6"/>
      <c r="E12" s="20">
        <v>587</v>
      </c>
      <c r="F12" s="20">
        <v>519</v>
      </c>
      <c r="G12" s="20">
        <f t="shared" si="0"/>
        <v>1106</v>
      </c>
      <c r="I12" s="3"/>
    </row>
    <row r="13" spans="1:256" s="1" customFormat="1" ht="32.1" customHeight="1">
      <c r="A13" s="51" t="s">
        <v>40</v>
      </c>
      <c r="B13" s="21" t="s">
        <v>9</v>
      </c>
      <c r="C13" s="8"/>
      <c r="D13" s="6"/>
      <c r="E13" s="20">
        <v>226</v>
      </c>
      <c r="F13" s="20">
        <v>330</v>
      </c>
      <c r="G13" s="20">
        <f t="shared" si="0"/>
        <v>556</v>
      </c>
      <c r="I13" s="3"/>
    </row>
    <row r="14" spans="1:256" s="1" customFormat="1" ht="32.1" customHeight="1">
      <c r="A14" s="51" t="s">
        <v>41</v>
      </c>
      <c r="B14" s="22" t="s">
        <v>10</v>
      </c>
      <c r="C14" s="8"/>
      <c r="D14" s="6"/>
      <c r="E14" s="23">
        <v>870</v>
      </c>
      <c r="F14" s="23">
        <v>814</v>
      </c>
      <c r="G14" s="23">
        <f t="shared" si="0"/>
        <v>1684</v>
      </c>
      <c r="I14" s="3"/>
    </row>
    <row r="15" spans="1:256" s="1" customFormat="1" ht="32.1" customHeight="1">
      <c r="A15" s="51" t="s">
        <v>42</v>
      </c>
      <c r="B15" s="21" t="s">
        <v>11</v>
      </c>
      <c r="C15" s="8"/>
      <c r="D15" s="6"/>
      <c r="E15" s="20">
        <v>1343</v>
      </c>
      <c r="F15" s="20">
        <v>1222</v>
      </c>
      <c r="G15" s="23">
        <f t="shared" si="0"/>
        <v>2565</v>
      </c>
      <c r="I15" s="3"/>
    </row>
    <row r="16" spans="1:256" s="1" customFormat="1" ht="32.1" customHeight="1">
      <c r="A16" s="51" t="s">
        <v>43</v>
      </c>
      <c r="B16" s="21" t="s">
        <v>12</v>
      </c>
      <c r="C16" s="8"/>
      <c r="D16" s="6"/>
      <c r="E16" s="174">
        <v>673</v>
      </c>
      <c r="F16" s="174">
        <v>910</v>
      </c>
      <c r="G16" s="23">
        <f t="shared" si="0"/>
        <v>1583</v>
      </c>
      <c r="I16" s="3"/>
    </row>
    <row r="17" spans="1:9" s="1" customFormat="1" ht="32.1" customHeight="1">
      <c r="A17" s="51" t="s">
        <v>44</v>
      </c>
      <c r="B17" s="21" t="s">
        <v>13</v>
      </c>
      <c r="C17" s="8"/>
      <c r="D17" s="6"/>
      <c r="E17" s="20">
        <v>3838</v>
      </c>
      <c r="F17" s="20">
        <v>988</v>
      </c>
      <c r="G17" s="23">
        <f t="shared" si="0"/>
        <v>4826</v>
      </c>
      <c r="I17" s="3"/>
    </row>
    <row r="18" spans="1:9" s="1" customFormat="1" ht="32.1" customHeight="1">
      <c r="A18" s="51" t="s">
        <v>45</v>
      </c>
      <c r="B18" s="21" t="s">
        <v>14</v>
      </c>
      <c r="C18" s="8"/>
      <c r="D18" s="6"/>
      <c r="E18" s="20">
        <v>2851</v>
      </c>
      <c r="F18" s="20">
        <v>4710</v>
      </c>
      <c r="G18" s="23">
        <f t="shared" si="0"/>
        <v>7561</v>
      </c>
      <c r="I18" s="3"/>
    </row>
    <row r="19" spans="1:9" s="1" customFormat="1" ht="32.1" customHeight="1">
      <c r="A19" s="51" t="s">
        <v>46</v>
      </c>
      <c r="B19" s="21" t="s">
        <v>15</v>
      </c>
      <c r="C19" s="8"/>
      <c r="D19" s="6"/>
      <c r="E19" s="20">
        <v>477</v>
      </c>
      <c r="F19" s="20">
        <v>399</v>
      </c>
      <c r="G19" s="23">
        <f t="shared" si="0"/>
        <v>876</v>
      </c>
      <c r="I19" s="3"/>
    </row>
    <row r="20" spans="1:9" s="1" customFormat="1" ht="32.1" customHeight="1">
      <c r="A20" s="51" t="s">
        <v>47</v>
      </c>
      <c r="B20" s="21" t="s">
        <v>17</v>
      </c>
      <c r="C20" s="8"/>
      <c r="D20" s="6"/>
      <c r="E20" s="20">
        <v>1936</v>
      </c>
      <c r="F20" s="20">
        <v>164</v>
      </c>
      <c r="G20" s="23">
        <f t="shared" si="0"/>
        <v>2100</v>
      </c>
      <c r="I20" s="3"/>
    </row>
    <row r="21" spans="1:9" s="1" customFormat="1" ht="32.1" customHeight="1">
      <c r="A21" s="51" t="s">
        <v>48</v>
      </c>
      <c r="B21" s="21" t="s">
        <v>18</v>
      </c>
      <c r="C21" s="8"/>
      <c r="D21" s="6"/>
      <c r="E21" s="20">
        <v>61</v>
      </c>
      <c r="F21" s="20">
        <v>43</v>
      </c>
      <c r="G21" s="20">
        <f t="shared" si="0"/>
        <v>104</v>
      </c>
      <c r="I21" s="3"/>
    </row>
    <row r="22" spans="1:9" s="1" customFormat="1" ht="32.1" customHeight="1">
      <c r="A22" s="51" t="s">
        <v>49</v>
      </c>
      <c r="B22" s="21" t="s">
        <v>19</v>
      </c>
      <c r="C22" s="8"/>
      <c r="D22" s="6"/>
      <c r="E22" s="20">
        <v>188</v>
      </c>
      <c r="F22" s="20">
        <v>96</v>
      </c>
      <c r="G22" s="20">
        <f t="shared" si="0"/>
        <v>284</v>
      </c>
      <c r="I22" s="3"/>
    </row>
    <row r="23" spans="1:9" s="1" customFormat="1" ht="32.1" customHeight="1">
      <c r="A23" s="51" t="s">
        <v>50</v>
      </c>
      <c r="B23" s="21" t="s">
        <v>20</v>
      </c>
      <c r="C23" s="8"/>
      <c r="D23" s="6"/>
      <c r="E23" s="20">
        <v>637</v>
      </c>
      <c r="F23" s="20">
        <v>894</v>
      </c>
      <c r="G23" s="20">
        <f t="shared" si="0"/>
        <v>1531</v>
      </c>
      <c r="I23" s="3"/>
    </row>
    <row r="24" spans="1:9" s="1" customFormat="1" ht="32.1" customHeight="1">
      <c r="A24" s="51" t="s">
        <v>213</v>
      </c>
      <c r="B24" s="21" t="s">
        <v>21</v>
      </c>
      <c r="C24" s="8"/>
      <c r="D24" s="6"/>
      <c r="E24" s="20">
        <v>8</v>
      </c>
      <c r="F24" s="20">
        <v>10</v>
      </c>
      <c r="G24" s="20">
        <f t="shared" si="0"/>
        <v>18</v>
      </c>
      <c r="I24" s="3"/>
    </row>
    <row r="25" spans="1:9" s="1" customFormat="1" ht="32.1" customHeight="1">
      <c r="A25" s="51" t="s">
        <v>51</v>
      </c>
      <c r="B25" s="21" t="s">
        <v>22</v>
      </c>
      <c r="C25" s="8"/>
      <c r="D25" s="6"/>
      <c r="E25" s="20">
        <v>2145</v>
      </c>
      <c r="F25" s="20">
        <v>282</v>
      </c>
      <c r="G25" s="20">
        <f t="shared" si="0"/>
        <v>2427</v>
      </c>
      <c r="I25" s="3"/>
    </row>
    <row r="26" spans="1:9" s="1" customFormat="1" ht="32.1" customHeight="1" thickBot="1">
      <c r="A26" s="51" t="s">
        <v>52</v>
      </c>
      <c r="B26" s="27" t="s">
        <v>214</v>
      </c>
      <c r="C26" s="25"/>
      <c r="D26" s="25"/>
      <c r="E26" s="24">
        <v>11727</v>
      </c>
      <c r="F26" s="175">
        <v>3907</v>
      </c>
      <c r="G26" s="175">
        <f t="shared" si="0"/>
        <v>15634</v>
      </c>
      <c r="I26" s="3"/>
    </row>
    <row r="27" spans="1:9" s="1" customFormat="1" ht="32.1" customHeight="1" thickTop="1">
      <c r="A27" s="51" t="s">
        <v>55</v>
      </c>
      <c r="B27" s="47" t="s">
        <v>27</v>
      </c>
      <c r="C27" s="28"/>
      <c r="D27" s="28"/>
      <c r="E27" s="29">
        <f>SUM(E28:E38)</f>
        <v>18971</v>
      </c>
      <c r="F27" s="29">
        <f>SUM(F28:F38)</f>
        <v>50025</v>
      </c>
      <c r="G27" s="29">
        <f>SUM(G28:G38)</f>
        <v>68996</v>
      </c>
      <c r="I27" s="3"/>
    </row>
    <row r="28" spans="1:9" s="1" customFormat="1" ht="32.1" customHeight="1">
      <c r="A28" s="51" t="s">
        <v>56</v>
      </c>
      <c r="B28" s="18" t="s">
        <v>5</v>
      </c>
      <c r="C28" s="6"/>
      <c r="D28" s="6"/>
      <c r="E28" s="19">
        <v>32</v>
      </c>
      <c r="F28" s="19">
        <v>92</v>
      </c>
      <c r="G28" s="20">
        <f t="shared" ref="G28:G38" si="1">E28+F28</f>
        <v>124</v>
      </c>
      <c r="I28" s="3"/>
    </row>
    <row r="29" spans="1:9" s="1" customFormat="1" ht="32.1" customHeight="1">
      <c r="A29" s="51" t="s">
        <v>57</v>
      </c>
      <c r="B29" s="21" t="s">
        <v>6</v>
      </c>
      <c r="C29" s="8"/>
      <c r="D29" s="6"/>
      <c r="E29" s="20">
        <v>145</v>
      </c>
      <c r="F29" s="20">
        <v>39</v>
      </c>
      <c r="G29" s="20">
        <f t="shared" si="1"/>
        <v>184</v>
      </c>
      <c r="I29" s="3"/>
    </row>
    <row r="30" spans="1:9" s="1" customFormat="1" ht="32.1" customHeight="1">
      <c r="A30" s="51" t="s">
        <v>58</v>
      </c>
      <c r="B30" s="21" t="s">
        <v>7</v>
      </c>
      <c r="C30" s="8"/>
      <c r="D30" s="6"/>
      <c r="E30" s="20">
        <v>276</v>
      </c>
      <c r="F30" s="20">
        <v>267</v>
      </c>
      <c r="G30" s="20">
        <f t="shared" si="1"/>
        <v>543</v>
      </c>
      <c r="I30" s="3"/>
    </row>
    <row r="31" spans="1:9" s="1" customFormat="1" ht="32.1" customHeight="1">
      <c r="A31" s="51" t="s">
        <v>59</v>
      </c>
      <c r="B31" s="21" t="s">
        <v>8</v>
      </c>
      <c r="C31" s="8"/>
      <c r="D31" s="6"/>
      <c r="E31" s="20">
        <v>112</v>
      </c>
      <c r="F31" s="20">
        <v>219</v>
      </c>
      <c r="G31" s="20">
        <f t="shared" si="1"/>
        <v>331</v>
      </c>
      <c r="I31" s="3"/>
    </row>
    <row r="32" spans="1:9" s="1" customFormat="1" ht="32.1" customHeight="1">
      <c r="A32" s="51" t="s">
        <v>60</v>
      </c>
      <c r="B32" s="21" t="s">
        <v>9</v>
      </c>
      <c r="C32" s="8"/>
      <c r="D32" s="6"/>
      <c r="E32" s="20">
        <v>159</v>
      </c>
      <c r="F32" s="20">
        <v>209</v>
      </c>
      <c r="G32" s="20">
        <f t="shared" si="1"/>
        <v>368</v>
      </c>
      <c r="I32" s="3"/>
    </row>
    <row r="33" spans="1:256" s="1" customFormat="1" ht="32.1" customHeight="1">
      <c r="A33" s="51" t="s">
        <v>62</v>
      </c>
      <c r="B33" s="21" t="s">
        <v>12</v>
      </c>
      <c r="C33" s="8"/>
      <c r="D33" s="6"/>
      <c r="E33" s="20">
        <v>640</v>
      </c>
      <c r="F33" s="20">
        <v>530</v>
      </c>
      <c r="G33" s="20">
        <f t="shared" si="1"/>
        <v>1170</v>
      </c>
      <c r="I33" s="3"/>
    </row>
    <row r="34" spans="1:256" s="1" customFormat="1" ht="32.1" customHeight="1">
      <c r="A34" s="51" t="s">
        <v>63</v>
      </c>
      <c r="B34" s="21" t="s">
        <v>28</v>
      </c>
      <c r="C34" s="8"/>
      <c r="D34" s="6"/>
      <c r="E34" s="20">
        <v>517</v>
      </c>
      <c r="F34" s="20">
        <v>836</v>
      </c>
      <c r="G34" s="20">
        <f t="shared" si="1"/>
        <v>1353</v>
      </c>
      <c r="I34" s="3"/>
    </row>
    <row r="35" spans="1:256" s="1" customFormat="1" ht="32.1" customHeight="1">
      <c r="A35" s="51" t="s">
        <v>64</v>
      </c>
      <c r="B35" s="21" t="s">
        <v>14</v>
      </c>
      <c r="C35" s="8"/>
      <c r="D35" s="6"/>
      <c r="E35" s="20">
        <v>1725</v>
      </c>
      <c r="F35" s="20">
        <v>1439</v>
      </c>
      <c r="G35" s="20">
        <f t="shared" si="1"/>
        <v>3164</v>
      </c>
      <c r="I35" s="3"/>
    </row>
    <row r="36" spans="1:256" s="1" customFormat="1" ht="32.1" customHeight="1">
      <c r="A36" s="51" t="s">
        <v>65</v>
      </c>
      <c r="B36" s="21" t="s">
        <v>20</v>
      </c>
      <c r="C36" s="8"/>
      <c r="D36" s="6"/>
      <c r="E36" s="20">
        <v>263</v>
      </c>
      <c r="F36" s="20">
        <v>401</v>
      </c>
      <c r="G36" s="20">
        <f t="shared" si="1"/>
        <v>664</v>
      </c>
      <c r="I36" s="3"/>
    </row>
    <row r="37" spans="1:256" s="1" customFormat="1" ht="32.1" customHeight="1">
      <c r="A37" s="51" t="s">
        <v>215</v>
      </c>
      <c r="B37" s="21" t="s">
        <v>216</v>
      </c>
      <c r="C37" s="8"/>
      <c r="D37" s="6"/>
      <c r="E37" s="20">
        <v>6784</v>
      </c>
      <c r="F37" s="20">
        <v>27358</v>
      </c>
      <c r="G37" s="20">
        <f t="shared" si="1"/>
        <v>34142</v>
      </c>
      <c r="I37" s="3"/>
    </row>
    <row r="38" spans="1:256" s="1" customFormat="1" ht="32.1" customHeight="1" thickBot="1">
      <c r="A38" s="51" t="s">
        <v>217</v>
      </c>
      <c r="B38" s="27" t="s">
        <v>88</v>
      </c>
      <c r="C38" s="25"/>
      <c r="D38" s="25"/>
      <c r="E38" s="175">
        <v>8318</v>
      </c>
      <c r="F38" s="175">
        <v>18635</v>
      </c>
      <c r="G38" s="20">
        <f t="shared" si="1"/>
        <v>26953</v>
      </c>
      <c r="I38" s="3"/>
    </row>
    <row r="39" spans="1:256" s="1" customFormat="1" ht="32.1" customHeight="1" thickTop="1" thickBot="1">
      <c r="A39" s="51" t="s">
        <v>66</v>
      </c>
      <c r="B39" s="43" t="s">
        <v>29</v>
      </c>
      <c r="C39" s="44"/>
      <c r="D39" s="44"/>
      <c r="E39" s="45">
        <v>3297</v>
      </c>
      <c r="F39" s="45">
        <v>3094</v>
      </c>
      <c r="G39" s="45">
        <f>SUM(E39:F39)</f>
        <v>6391</v>
      </c>
      <c r="I39" s="13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</row>
    <row r="40" spans="1:256" s="1" customFormat="1" ht="32.1" customHeight="1" thickTop="1">
      <c r="A40" s="51" t="s">
        <v>67</v>
      </c>
      <c r="B40" s="47" t="s">
        <v>30</v>
      </c>
      <c r="C40" s="48"/>
      <c r="D40" s="48"/>
      <c r="E40" s="176"/>
      <c r="F40" s="45"/>
      <c r="G40" s="177"/>
      <c r="I40" s="13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</row>
    <row r="41" spans="1:256" s="1" customFormat="1" ht="32.1" customHeight="1" thickBot="1">
      <c r="A41" s="51"/>
      <c r="B41" s="30" t="s">
        <v>31</v>
      </c>
      <c r="C41" s="31"/>
      <c r="D41" s="31"/>
      <c r="E41" s="12">
        <v>5859</v>
      </c>
      <c r="F41" s="12">
        <v>4014</v>
      </c>
      <c r="G41" s="12">
        <f>E41+F41</f>
        <v>9873</v>
      </c>
      <c r="I41" s="13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</row>
    <row r="42" spans="1:256" s="1" customFormat="1" ht="32.1" customHeight="1" thickTop="1">
      <c r="A42" s="51" t="s">
        <v>68</v>
      </c>
      <c r="B42" s="32" t="s">
        <v>32</v>
      </c>
      <c r="C42" s="33"/>
      <c r="D42" s="33"/>
      <c r="E42" s="17">
        <f>SUM(E43:E45)</f>
        <v>18144</v>
      </c>
      <c r="F42" s="17">
        <f>SUM(F43:F45)</f>
        <v>49063</v>
      </c>
      <c r="G42" s="17">
        <f>E42+F42</f>
        <v>67207</v>
      </c>
      <c r="I42" s="13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</row>
    <row r="43" spans="1:256" s="1" customFormat="1" ht="32.1" customHeight="1">
      <c r="A43" s="51" t="s">
        <v>69</v>
      </c>
      <c r="B43" s="21" t="s">
        <v>33</v>
      </c>
      <c r="C43" s="8"/>
      <c r="D43" s="6"/>
      <c r="E43" s="20">
        <v>3570</v>
      </c>
      <c r="F43" s="20">
        <v>419</v>
      </c>
      <c r="G43" s="20">
        <f>E43+F43</f>
        <v>3989</v>
      </c>
      <c r="I43" s="3"/>
    </row>
    <row r="44" spans="1:256" s="1" customFormat="1" ht="32.1" customHeight="1">
      <c r="A44" s="51" t="s">
        <v>70</v>
      </c>
      <c r="B44" s="21" t="s">
        <v>34</v>
      </c>
      <c r="C44" s="8"/>
      <c r="D44" s="6"/>
      <c r="E44" s="20">
        <v>4222</v>
      </c>
      <c r="F44" s="20">
        <v>1087</v>
      </c>
      <c r="G44" s="20">
        <f>E44+F44</f>
        <v>5309</v>
      </c>
      <c r="I44" s="3"/>
    </row>
    <row r="45" spans="1:256" s="1" customFormat="1" ht="32.1" customHeight="1" thickBot="1">
      <c r="A45" s="51" t="s">
        <v>53</v>
      </c>
      <c r="B45" s="27" t="s">
        <v>24</v>
      </c>
      <c r="C45" s="25"/>
      <c r="D45" s="25"/>
      <c r="E45" s="175">
        <v>10352</v>
      </c>
      <c r="F45" s="175">
        <v>47557</v>
      </c>
      <c r="G45" s="175">
        <f>E45+F45</f>
        <v>57909</v>
      </c>
      <c r="I45" s="3"/>
    </row>
    <row r="46" spans="1:256" s="1" customFormat="1" ht="27" thickTop="1">
      <c r="B46" s="8"/>
      <c r="C46" s="8"/>
      <c r="D46" s="8"/>
      <c r="E46" s="34"/>
      <c r="F46" s="34"/>
      <c r="G46" s="34"/>
      <c r="I46" s="3"/>
    </row>
    <row r="47" spans="1:256" s="36" customFormat="1" ht="26.25">
      <c r="B47" s="37"/>
      <c r="C47" s="37"/>
      <c r="D47" s="37"/>
      <c r="E47" s="38"/>
      <c r="F47" s="35"/>
      <c r="G47" s="35" t="s">
        <v>218</v>
      </c>
      <c r="H47" s="1"/>
      <c r="I47" s="39"/>
    </row>
    <row r="48" spans="1:256" s="36" customFormat="1" ht="25.5">
      <c r="H48" s="1"/>
      <c r="I48" s="39"/>
    </row>
    <row r="49" spans="2:9" s="1" customFormat="1" ht="26.25">
      <c r="B49" s="40" t="s">
        <v>219</v>
      </c>
      <c r="C49" s="8"/>
      <c r="D49" s="8"/>
      <c r="E49" s="6"/>
      <c r="F49" s="6"/>
      <c r="G49" s="6"/>
      <c r="I49" s="3"/>
    </row>
    <row r="50" spans="2:9" s="1" customFormat="1" ht="26.25">
      <c r="B50" s="41" t="s">
        <v>220</v>
      </c>
      <c r="C50" s="8"/>
      <c r="D50" s="8"/>
      <c r="E50" s="6"/>
      <c r="F50" s="6"/>
      <c r="G50" s="6"/>
      <c r="I50" s="3"/>
    </row>
  </sheetData>
  <sheetProtection password="CCA6" sheet="1" objects="1" scenarios="1"/>
  <pageMargins left="0.75" right="0.75" top="1" bottom="1" header="0.5" footer="0.5"/>
  <pageSetup paperSize="9" scale="42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V50"/>
  <sheetViews>
    <sheetView view="pageBreakPreview" topLeftCell="B1" zoomScale="50" zoomScaleNormal="100" workbookViewId="0">
      <selection activeCell="A44" sqref="A44"/>
    </sheetView>
  </sheetViews>
  <sheetFormatPr defaultColWidth="90.28515625" defaultRowHeight="12.75"/>
  <cols>
    <col min="1" max="1" width="9.140625" customWidth="1"/>
    <col min="2" max="2" width="132.140625" customWidth="1"/>
    <col min="3" max="4" width="20.28515625" hidden="1" customWidth="1"/>
    <col min="5" max="56" width="20.28515625" customWidth="1"/>
  </cols>
  <sheetData>
    <row r="1" spans="1:256" s="1" customFormat="1" ht="25.5">
      <c r="B1" s="2"/>
      <c r="E1" s="3"/>
      <c r="F1" s="3"/>
      <c r="G1" s="3"/>
      <c r="I1" s="3"/>
    </row>
    <row r="2" spans="1:256" s="1" customFormat="1" ht="25.5">
      <c r="B2" s="2"/>
      <c r="E2" s="3"/>
      <c r="F2" s="3"/>
      <c r="G2" s="3"/>
      <c r="I2" s="3"/>
    </row>
    <row r="3" spans="1:256" s="1" customFormat="1" ht="30">
      <c r="B3" s="4" t="s">
        <v>223</v>
      </c>
      <c r="C3" s="5"/>
      <c r="D3" s="5"/>
      <c r="E3" s="6"/>
      <c r="F3" s="6"/>
      <c r="G3" s="6"/>
      <c r="I3" s="3"/>
    </row>
    <row r="4" spans="1:256" s="1" customFormat="1" ht="30">
      <c r="B4" s="4"/>
      <c r="C4" s="5"/>
      <c r="D4" s="5"/>
      <c r="E4" s="6"/>
      <c r="F4" s="6"/>
      <c r="G4" s="6"/>
      <c r="I4" s="3"/>
    </row>
    <row r="5" spans="1:256" s="1" customFormat="1" ht="31.5" thickBot="1">
      <c r="B5" s="7"/>
      <c r="C5" s="8"/>
      <c r="D5" s="8"/>
      <c r="E5" s="6"/>
      <c r="F5" s="6"/>
      <c r="G5" s="6"/>
      <c r="I5" s="3"/>
    </row>
    <row r="6" spans="1:256" s="1" customFormat="1" ht="35.25" customHeight="1" thickTop="1" thickBot="1">
      <c r="B6" s="8"/>
      <c r="C6" s="8"/>
      <c r="D6" s="8"/>
      <c r="E6" s="9" t="s">
        <v>0</v>
      </c>
      <c r="F6" s="9" t="s">
        <v>1</v>
      </c>
      <c r="G6" s="9" t="s">
        <v>2</v>
      </c>
      <c r="I6" s="3"/>
    </row>
    <row r="7" spans="1:256" s="1" customFormat="1" ht="32.1" customHeight="1" thickTop="1" thickBot="1">
      <c r="B7" s="10" t="s">
        <v>3</v>
      </c>
      <c r="C7" s="11"/>
      <c r="D7" s="11"/>
      <c r="E7" s="12">
        <f>SUM(E8+E27+E39+E41+E42)</f>
        <v>76577</v>
      </c>
      <c r="F7" s="12">
        <f>SUM(F8+F27+F39+F41+F42)</f>
        <v>121772</v>
      </c>
      <c r="G7" s="12">
        <f>SUM(G8+G27+G39+G41+G42)</f>
        <v>198349</v>
      </c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</row>
    <row r="8" spans="1:256" s="1" customFormat="1" ht="32.1" customHeight="1" thickTop="1">
      <c r="A8" s="51" t="s">
        <v>35</v>
      </c>
      <c r="B8" s="15" t="s">
        <v>4</v>
      </c>
      <c r="C8" s="2"/>
      <c r="D8" s="16"/>
      <c r="E8" s="17">
        <f>SUM(E9:E26)</f>
        <v>30033</v>
      </c>
      <c r="F8" s="17">
        <f>SUM(F9:F26)</f>
        <v>16843</v>
      </c>
      <c r="G8" s="17">
        <f t="shared" ref="G8:G26" si="0">E8+F8</f>
        <v>46876</v>
      </c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</row>
    <row r="9" spans="1:256" s="1" customFormat="1" ht="32.1" customHeight="1">
      <c r="A9" s="51" t="s">
        <v>36</v>
      </c>
      <c r="B9" s="18" t="s">
        <v>5</v>
      </c>
      <c r="C9" s="2"/>
      <c r="D9" s="16"/>
      <c r="E9" s="19">
        <v>126</v>
      </c>
      <c r="F9" s="19">
        <v>137</v>
      </c>
      <c r="G9" s="20">
        <f t="shared" si="0"/>
        <v>263</v>
      </c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</row>
    <row r="10" spans="1:256" s="1" customFormat="1" ht="32.1" customHeight="1">
      <c r="A10" s="51" t="s">
        <v>37</v>
      </c>
      <c r="B10" s="21" t="s">
        <v>6</v>
      </c>
      <c r="C10" s="8"/>
      <c r="D10" s="6"/>
      <c r="E10" s="20">
        <v>2394</v>
      </c>
      <c r="F10" s="20">
        <v>1227</v>
      </c>
      <c r="G10" s="20">
        <f t="shared" si="0"/>
        <v>3621</v>
      </c>
      <c r="I10" s="3"/>
    </row>
    <row r="11" spans="1:256" s="1" customFormat="1" ht="32.1" customHeight="1">
      <c r="A11" s="51" t="s">
        <v>38</v>
      </c>
      <c r="B11" s="21" t="s">
        <v>7</v>
      </c>
      <c r="C11" s="8"/>
      <c r="D11" s="6"/>
      <c r="E11" s="20">
        <v>246</v>
      </c>
      <c r="F11" s="20">
        <v>111</v>
      </c>
      <c r="G11" s="20">
        <f t="shared" si="0"/>
        <v>357</v>
      </c>
      <c r="I11" s="3"/>
    </row>
    <row r="12" spans="1:256" s="1" customFormat="1" ht="32.1" customHeight="1">
      <c r="A12" s="51" t="s">
        <v>39</v>
      </c>
      <c r="B12" s="21" t="s">
        <v>8</v>
      </c>
      <c r="C12" s="8"/>
      <c r="D12" s="6"/>
      <c r="E12" s="20">
        <v>608</v>
      </c>
      <c r="F12" s="20">
        <v>534</v>
      </c>
      <c r="G12" s="20">
        <f t="shared" si="0"/>
        <v>1142</v>
      </c>
      <c r="I12" s="3"/>
    </row>
    <row r="13" spans="1:256" s="1" customFormat="1" ht="32.1" customHeight="1">
      <c r="A13" s="51" t="s">
        <v>40</v>
      </c>
      <c r="B13" s="21" t="s">
        <v>9</v>
      </c>
      <c r="C13" s="8"/>
      <c r="D13" s="6"/>
      <c r="E13" s="20">
        <v>233</v>
      </c>
      <c r="F13" s="20">
        <v>338</v>
      </c>
      <c r="G13" s="20">
        <f t="shared" si="0"/>
        <v>571</v>
      </c>
      <c r="I13" s="3"/>
    </row>
    <row r="14" spans="1:256" s="1" customFormat="1" ht="32.1" customHeight="1">
      <c r="A14" s="51" t="s">
        <v>41</v>
      </c>
      <c r="B14" s="22" t="s">
        <v>10</v>
      </c>
      <c r="C14" s="8"/>
      <c r="D14" s="6"/>
      <c r="E14" s="23">
        <v>906</v>
      </c>
      <c r="F14" s="23">
        <v>876</v>
      </c>
      <c r="G14" s="23">
        <f t="shared" si="0"/>
        <v>1782</v>
      </c>
      <c r="I14" s="3"/>
    </row>
    <row r="15" spans="1:256" s="1" customFormat="1" ht="32.1" customHeight="1">
      <c r="A15" s="51" t="s">
        <v>42</v>
      </c>
      <c r="B15" s="21" t="s">
        <v>11</v>
      </c>
      <c r="C15" s="8"/>
      <c r="D15" s="6"/>
      <c r="E15" s="20">
        <v>1357</v>
      </c>
      <c r="F15" s="20">
        <v>1225</v>
      </c>
      <c r="G15" s="23">
        <f t="shared" si="0"/>
        <v>2582</v>
      </c>
      <c r="I15" s="3"/>
    </row>
    <row r="16" spans="1:256" s="1" customFormat="1" ht="32.1" customHeight="1">
      <c r="A16" s="51" t="s">
        <v>43</v>
      </c>
      <c r="B16" s="21" t="s">
        <v>12</v>
      </c>
      <c r="C16" s="8"/>
      <c r="D16" s="6"/>
      <c r="E16" s="174">
        <v>609</v>
      </c>
      <c r="F16" s="174">
        <v>873</v>
      </c>
      <c r="G16" s="23">
        <f t="shared" si="0"/>
        <v>1482</v>
      </c>
      <c r="I16" s="3"/>
    </row>
    <row r="17" spans="1:9" s="1" customFormat="1" ht="32.1" customHeight="1">
      <c r="A17" s="51" t="s">
        <v>44</v>
      </c>
      <c r="B17" s="21" t="s">
        <v>13</v>
      </c>
      <c r="C17" s="8"/>
      <c r="D17" s="6"/>
      <c r="E17" s="20">
        <v>3842</v>
      </c>
      <c r="F17" s="20">
        <v>996</v>
      </c>
      <c r="G17" s="23">
        <f t="shared" si="0"/>
        <v>4838</v>
      </c>
      <c r="I17" s="3"/>
    </row>
    <row r="18" spans="1:9" s="1" customFormat="1" ht="32.1" customHeight="1">
      <c r="A18" s="51" t="s">
        <v>45</v>
      </c>
      <c r="B18" s="21" t="s">
        <v>14</v>
      </c>
      <c r="C18" s="8"/>
      <c r="D18" s="6"/>
      <c r="E18" s="20">
        <v>2902</v>
      </c>
      <c r="F18" s="20">
        <v>4753</v>
      </c>
      <c r="G18" s="23">
        <f t="shared" si="0"/>
        <v>7655</v>
      </c>
      <c r="I18" s="3"/>
    </row>
    <row r="19" spans="1:9" s="1" customFormat="1" ht="32.1" customHeight="1">
      <c r="A19" s="51" t="s">
        <v>46</v>
      </c>
      <c r="B19" s="21" t="s">
        <v>15</v>
      </c>
      <c r="C19" s="8"/>
      <c r="D19" s="6"/>
      <c r="E19" s="20">
        <v>483</v>
      </c>
      <c r="F19" s="20">
        <v>404</v>
      </c>
      <c r="G19" s="23">
        <f t="shared" si="0"/>
        <v>887</v>
      </c>
      <c r="I19" s="3"/>
    </row>
    <row r="20" spans="1:9" s="1" customFormat="1" ht="32.1" customHeight="1">
      <c r="A20" s="51" t="s">
        <v>47</v>
      </c>
      <c r="B20" s="21" t="s">
        <v>17</v>
      </c>
      <c r="C20" s="8"/>
      <c r="D20" s="6"/>
      <c r="E20" s="20">
        <v>1959</v>
      </c>
      <c r="F20" s="20">
        <v>158</v>
      </c>
      <c r="G20" s="23">
        <f t="shared" si="0"/>
        <v>2117</v>
      </c>
      <c r="I20" s="3"/>
    </row>
    <row r="21" spans="1:9" s="1" customFormat="1" ht="32.1" customHeight="1">
      <c r="A21" s="51" t="s">
        <v>48</v>
      </c>
      <c r="B21" s="21" t="s">
        <v>18</v>
      </c>
      <c r="C21" s="8"/>
      <c r="D21" s="6"/>
      <c r="E21" s="20">
        <v>61</v>
      </c>
      <c r="F21" s="20">
        <v>41</v>
      </c>
      <c r="G21" s="20">
        <f t="shared" si="0"/>
        <v>102</v>
      </c>
      <c r="I21" s="3"/>
    </row>
    <row r="22" spans="1:9" s="1" customFormat="1" ht="32.1" customHeight="1">
      <c r="A22" s="51" t="s">
        <v>49</v>
      </c>
      <c r="B22" s="21" t="s">
        <v>19</v>
      </c>
      <c r="C22" s="8"/>
      <c r="D22" s="6"/>
      <c r="E22" s="20">
        <v>188</v>
      </c>
      <c r="F22" s="20">
        <v>98</v>
      </c>
      <c r="G22" s="20">
        <f t="shared" si="0"/>
        <v>286</v>
      </c>
      <c r="I22" s="3"/>
    </row>
    <row r="23" spans="1:9" s="1" customFormat="1" ht="32.1" customHeight="1">
      <c r="A23" s="51" t="s">
        <v>50</v>
      </c>
      <c r="B23" s="21" t="s">
        <v>20</v>
      </c>
      <c r="C23" s="8"/>
      <c r="D23" s="6"/>
      <c r="E23" s="20">
        <v>627</v>
      </c>
      <c r="F23" s="20">
        <v>890</v>
      </c>
      <c r="G23" s="20">
        <f t="shared" si="0"/>
        <v>1517</v>
      </c>
      <c r="I23" s="3"/>
    </row>
    <row r="24" spans="1:9" s="1" customFormat="1" ht="32.1" customHeight="1">
      <c r="A24" s="51" t="s">
        <v>213</v>
      </c>
      <c r="B24" s="21" t="s">
        <v>21</v>
      </c>
      <c r="C24" s="8"/>
      <c r="D24" s="6"/>
      <c r="E24" s="20">
        <v>7</v>
      </c>
      <c r="F24" s="20">
        <v>11</v>
      </c>
      <c r="G24" s="20">
        <f t="shared" si="0"/>
        <v>18</v>
      </c>
      <c r="I24" s="3"/>
    </row>
    <row r="25" spans="1:9" s="1" customFormat="1" ht="32.1" customHeight="1">
      <c r="A25" s="51" t="s">
        <v>51</v>
      </c>
      <c r="B25" s="21" t="s">
        <v>22</v>
      </c>
      <c r="C25" s="8"/>
      <c r="D25" s="6"/>
      <c r="E25" s="20">
        <v>1877</v>
      </c>
      <c r="F25" s="20">
        <v>275</v>
      </c>
      <c r="G25" s="20">
        <f t="shared" si="0"/>
        <v>2152</v>
      </c>
      <c r="I25" s="3"/>
    </row>
    <row r="26" spans="1:9" s="1" customFormat="1" ht="32.1" customHeight="1" thickBot="1">
      <c r="A26" s="51" t="s">
        <v>52</v>
      </c>
      <c r="B26" s="27" t="s">
        <v>214</v>
      </c>
      <c r="C26" s="25"/>
      <c r="D26" s="25"/>
      <c r="E26" s="24">
        <v>11608</v>
      </c>
      <c r="F26" s="175">
        <v>3896</v>
      </c>
      <c r="G26" s="175">
        <f t="shared" si="0"/>
        <v>15504</v>
      </c>
      <c r="I26" s="3"/>
    </row>
    <row r="27" spans="1:9" s="1" customFormat="1" ht="32.1" customHeight="1" thickTop="1">
      <c r="A27" s="51" t="s">
        <v>55</v>
      </c>
      <c r="B27" s="47" t="s">
        <v>27</v>
      </c>
      <c r="C27" s="28"/>
      <c r="D27" s="28"/>
      <c r="E27" s="29">
        <f>SUM(E28:E38)</f>
        <v>18720</v>
      </c>
      <c r="F27" s="29">
        <f>SUM(F28:F38)</f>
        <v>48275</v>
      </c>
      <c r="G27" s="29">
        <f>SUM(G28:G38)</f>
        <v>66995</v>
      </c>
      <c r="I27" s="3"/>
    </row>
    <row r="28" spans="1:9" s="1" customFormat="1" ht="32.1" customHeight="1">
      <c r="A28" s="51" t="s">
        <v>56</v>
      </c>
      <c r="B28" s="18" t="s">
        <v>5</v>
      </c>
      <c r="C28" s="6"/>
      <c r="D28" s="6"/>
      <c r="E28" s="19">
        <v>35</v>
      </c>
      <c r="F28" s="19">
        <v>99</v>
      </c>
      <c r="G28" s="20">
        <f t="shared" ref="G28:G38" si="1">E28+F28</f>
        <v>134</v>
      </c>
      <c r="I28" s="3"/>
    </row>
    <row r="29" spans="1:9" s="1" customFormat="1" ht="32.1" customHeight="1">
      <c r="A29" s="51" t="s">
        <v>57</v>
      </c>
      <c r="B29" s="21" t="s">
        <v>6</v>
      </c>
      <c r="C29" s="8"/>
      <c r="D29" s="6"/>
      <c r="E29" s="20">
        <v>151</v>
      </c>
      <c r="F29" s="20">
        <v>43</v>
      </c>
      <c r="G29" s="20">
        <f t="shared" si="1"/>
        <v>194</v>
      </c>
      <c r="I29" s="3"/>
    </row>
    <row r="30" spans="1:9" s="1" customFormat="1" ht="32.1" customHeight="1">
      <c r="A30" s="51" t="s">
        <v>58</v>
      </c>
      <c r="B30" s="21" t="s">
        <v>7</v>
      </c>
      <c r="C30" s="8"/>
      <c r="D30" s="6"/>
      <c r="E30" s="20">
        <v>275</v>
      </c>
      <c r="F30" s="20">
        <v>267</v>
      </c>
      <c r="G30" s="20">
        <f t="shared" si="1"/>
        <v>542</v>
      </c>
      <c r="I30" s="3"/>
    </row>
    <row r="31" spans="1:9" s="1" customFormat="1" ht="32.1" customHeight="1">
      <c r="A31" s="51" t="s">
        <v>59</v>
      </c>
      <c r="B31" s="21" t="s">
        <v>8</v>
      </c>
      <c r="C31" s="8"/>
      <c r="D31" s="6"/>
      <c r="E31" s="20">
        <v>114</v>
      </c>
      <c r="F31" s="20">
        <v>222</v>
      </c>
      <c r="G31" s="20">
        <f t="shared" si="1"/>
        <v>336</v>
      </c>
      <c r="I31" s="3"/>
    </row>
    <row r="32" spans="1:9" s="1" customFormat="1" ht="32.1" customHeight="1">
      <c r="A32" s="51" t="s">
        <v>60</v>
      </c>
      <c r="B32" s="21" t="s">
        <v>9</v>
      </c>
      <c r="C32" s="8"/>
      <c r="D32" s="6"/>
      <c r="E32" s="20">
        <v>132</v>
      </c>
      <c r="F32" s="20">
        <v>172</v>
      </c>
      <c r="G32" s="20">
        <f t="shared" si="1"/>
        <v>304</v>
      </c>
      <c r="I32" s="3"/>
    </row>
    <row r="33" spans="1:256" s="1" customFormat="1" ht="32.1" customHeight="1">
      <c r="A33" s="51" t="s">
        <v>62</v>
      </c>
      <c r="B33" s="21" t="s">
        <v>12</v>
      </c>
      <c r="C33" s="8"/>
      <c r="D33" s="6"/>
      <c r="E33" s="20">
        <v>645</v>
      </c>
      <c r="F33" s="20">
        <v>524</v>
      </c>
      <c r="G33" s="20">
        <f t="shared" si="1"/>
        <v>1169</v>
      </c>
      <c r="I33" s="3"/>
    </row>
    <row r="34" spans="1:256" s="1" customFormat="1" ht="32.1" customHeight="1">
      <c r="A34" s="51" t="s">
        <v>63</v>
      </c>
      <c r="B34" s="21" t="s">
        <v>28</v>
      </c>
      <c r="C34" s="8"/>
      <c r="D34" s="6"/>
      <c r="E34" s="20">
        <v>527</v>
      </c>
      <c r="F34" s="20">
        <v>847</v>
      </c>
      <c r="G34" s="20">
        <f t="shared" si="1"/>
        <v>1374</v>
      </c>
      <c r="I34" s="3"/>
    </row>
    <row r="35" spans="1:256" s="1" customFormat="1" ht="32.1" customHeight="1">
      <c r="A35" s="51" t="s">
        <v>64</v>
      </c>
      <c r="B35" s="21" t="s">
        <v>14</v>
      </c>
      <c r="C35" s="8"/>
      <c r="D35" s="6"/>
      <c r="E35" s="20">
        <v>1777</v>
      </c>
      <c r="F35" s="20">
        <v>1479</v>
      </c>
      <c r="G35" s="20">
        <f t="shared" si="1"/>
        <v>3256</v>
      </c>
      <c r="I35" s="3"/>
    </row>
    <row r="36" spans="1:256" s="1" customFormat="1" ht="32.1" customHeight="1">
      <c r="A36" s="51" t="s">
        <v>65</v>
      </c>
      <c r="B36" s="21" t="s">
        <v>20</v>
      </c>
      <c r="C36" s="8"/>
      <c r="D36" s="6"/>
      <c r="E36" s="20">
        <v>259</v>
      </c>
      <c r="F36" s="20">
        <v>372</v>
      </c>
      <c r="G36" s="20">
        <f t="shared" si="1"/>
        <v>631</v>
      </c>
      <c r="I36" s="3"/>
    </row>
    <row r="37" spans="1:256" s="1" customFormat="1" ht="32.1" customHeight="1">
      <c r="A37" s="51" t="s">
        <v>215</v>
      </c>
      <c r="B37" s="21" t="s">
        <v>216</v>
      </c>
      <c r="C37" s="8"/>
      <c r="D37" s="6"/>
      <c r="E37" s="20">
        <v>6584</v>
      </c>
      <c r="F37" s="20">
        <v>26252</v>
      </c>
      <c r="G37" s="20">
        <f t="shared" si="1"/>
        <v>32836</v>
      </c>
      <c r="I37" s="3"/>
    </row>
    <row r="38" spans="1:256" s="1" customFormat="1" ht="32.1" customHeight="1" thickBot="1">
      <c r="A38" s="51" t="s">
        <v>217</v>
      </c>
      <c r="B38" s="27" t="s">
        <v>88</v>
      </c>
      <c r="C38" s="25"/>
      <c r="D38" s="25"/>
      <c r="E38" s="175">
        <v>8221</v>
      </c>
      <c r="F38" s="175">
        <v>17998</v>
      </c>
      <c r="G38" s="20">
        <f t="shared" si="1"/>
        <v>26219</v>
      </c>
      <c r="I38" s="3"/>
    </row>
    <row r="39" spans="1:256" s="1" customFormat="1" ht="32.1" customHeight="1" thickTop="1" thickBot="1">
      <c r="A39" s="51" t="s">
        <v>66</v>
      </c>
      <c r="B39" s="43" t="s">
        <v>29</v>
      </c>
      <c r="C39" s="44"/>
      <c r="D39" s="44"/>
      <c r="E39" s="45">
        <v>3289</v>
      </c>
      <c r="F39" s="45">
        <v>3132</v>
      </c>
      <c r="G39" s="45">
        <f>SUM(E39:F39)</f>
        <v>6421</v>
      </c>
      <c r="I39" s="13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</row>
    <row r="40" spans="1:256" s="1" customFormat="1" ht="32.1" customHeight="1" thickTop="1">
      <c r="A40" s="51" t="s">
        <v>67</v>
      </c>
      <c r="B40" s="47" t="s">
        <v>30</v>
      </c>
      <c r="C40" s="48"/>
      <c r="D40" s="48"/>
      <c r="E40" s="176"/>
      <c r="F40" s="45"/>
      <c r="G40" s="177"/>
      <c r="I40" s="13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</row>
    <row r="41" spans="1:256" s="1" customFormat="1" ht="32.1" customHeight="1" thickBot="1">
      <c r="A41" s="51"/>
      <c r="B41" s="30" t="s">
        <v>31</v>
      </c>
      <c r="C41" s="31"/>
      <c r="D41" s="31"/>
      <c r="E41" s="12">
        <v>6012</v>
      </c>
      <c r="F41" s="12">
        <v>4103</v>
      </c>
      <c r="G41" s="12">
        <f>E41+F41</f>
        <v>10115</v>
      </c>
      <c r="I41" s="13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</row>
    <row r="42" spans="1:256" s="1" customFormat="1" ht="32.1" customHeight="1" thickTop="1">
      <c r="A42" s="51" t="s">
        <v>68</v>
      </c>
      <c r="B42" s="32" t="s">
        <v>32</v>
      </c>
      <c r="C42" s="33"/>
      <c r="D42" s="33"/>
      <c r="E42" s="17">
        <f>SUM(E43:E45)</f>
        <v>18523</v>
      </c>
      <c r="F42" s="17">
        <f>SUM(F43:F45)</f>
        <v>49419</v>
      </c>
      <c r="G42" s="17">
        <f>E42+F42</f>
        <v>67942</v>
      </c>
      <c r="I42" s="13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</row>
    <row r="43" spans="1:256" s="1" customFormat="1" ht="32.1" customHeight="1">
      <c r="A43" s="51" t="s">
        <v>69</v>
      </c>
      <c r="B43" s="21" t="s">
        <v>33</v>
      </c>
      <c r="C43" s="8"/>
      <c r="D43" s="6"/>
      <c r="E43" s="20">
        <v>3586</v>
      </c>
      <c r="F43" s="20">
        <v>422</v>
      </c>
      <c r="G43" s="20">
        <f>E43+F43</f>
        <v>4008</v>
      </c>
      <c r="I43" s="3"/>
    </row>
    <row r="44" spans="1:256" s="1" customFormat="1" ht="32.1" customHeight="1">
      <c r="A44" s="51" t="s">
        <v>70</v>
      </c>
      <c r="B44" s="21" t="s">
        <v>34</v>
      </c>
      <c r="C44" s="8"/>
      <c r="D44" s="6"/>
      <c r="E44" s="20">
        <v>4425</v>
      </c>
      <c r="F44" s="20">
        <v>1175</v>
      </c>
      <c r="G44" s="20">
        <f>E44+F44</f>
        <v>5600</v>
      </c>
      <c r="I44" s="3"/>
    </row>
    <row r="45" spans="1:256" s="1" customFormat="1" ht="32.1" customHeight="1" thickBot="1">
      <c r="A45" s="51" t="s">
        <v>53</v>
      </c>
      <c r="B45" s="27" t="s">
        <v>24</v>
      </c>
      <c r="C45" s="25"/>
      <c r="D45" s="25"/>
      <c r="E45" s="175">
        <v>10512</v>
      </c>
      <c r="F45" s="175">
        <v>47822</v>
      </c>
      <c r="G45" s="175">
        <f>E45+F45</f>
        <v>58334</v>
      </c>
      <c r="I45" s="3"/>
    </row>
    <row r="46" spans="1:256" s="1" customFormat="1" ht="27" thickTop="1">
      <c r="B46" s="8"/>
      <c r="C46" s="8"/>
      <c r="D46" s="8"/>
      <c r="E46" s="34"/>
      <c r="F46" s="34"/>
      <c r="G46" s="34"/>
      <c r="I46" s="3"/>
    </row>
    <row r="47" spans="1:256" s="36" customFormat="1" ht="26.25">
      <c r="B47" s="37"/>
      <c r="C47" s="37"/>
      <c r="D47" s="37"/>
      <c r="E47" s="38"/>
      <c r="F47" s="35"/>
      <c r="G47" s="35" t="s">
        <v>218</v>
      </c>
      <c r="H47" s="1"/>
      <c r="I47" s="39"/>
    </row>
    <row r="48" spans="1:256" s="36" customFormat="1" ht="25.5">
      <c r="H48" s="1"/>
      <c r="I48" s="39"/>
    </row>
    <row r="49" spans="2:9" s="1" customFormat="1" ht="26.25">
      <c r="B49" s="40" t="s">
        <v>219</v>
      </c>
      <c r="C49" s="8"/>
      <c r="D49" s="8"/>
      <c r="E49" s="6"/>
      <c r="F49" s="6"/>
      <c r="G49" s="6"/>
      <c r="I49" s="3"/>
    </row>
    <row r="50" spans="2:9" s="1" customFormat="1" ht="26.25">
      <c r="B50" s="41" t="s">
        <v>220</v>
      </c>
      <c r="C50" s="8"/>
      <c r="D50" s="8"/>
      <c r="E50" s="6"/>
      <c r="F50" s="6"/>
      <c r="G50" s="6"/>
      <c r="I50" s="3"/>
    </row>
  </sheetData>
  <sheetProtection password="CCA6" sheet="1" objects="1" scenarios="1"/>
  <pageMargins left="0.75" right="0.75" top="1" bottom="1" header="0.5" footer="0.5"/>
  <pageSetup paperSize="9" scale="42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U50"/>
  <sheetViews>
    <sheetView view="pageBreakPreview" zoomScale="50" zoomScaleNormal="100" workbookViewId="0">
      <selection activeCell="A44" sqref="A44"/>
    </sheetView>
  </sheetViews>
  <sheetFormatPr defaultColWidth="90.28515625" defaultRowHeight="12.75"/>
  <cols>
    <col min="1" max="1" width="132.140625" customWidth="1"/>
    <col min="2" max="3" width="20.28515625" hidden="1" customWidth="1"/>
    <col min="4" max="55" width="20.28515625" customWidth="1"/>
  </cols>
  <sheetData>
    <row r="1" spans="1:255" s="1" customFormat="1" ht="25.5">
      <c r="A1" s="2"/>
      <c r="D1" s="3"/>
      <c r="E1" s="3"/>
      <c r="F1" s="3"/>
      <c r="H1" s="3"/>
    </row>
    <row r="2" spans="1:255" s="1" customFormat="1" ht="25.5">
      <c r="A2" s="2"/>
      <c r="D2" s="3"/>
      <c r="E2" s="3"/>
      <c r="F2" s="3"/>
      <c r="H2" s="3"/>
    </row>
    <row r="3" spans="1:255" s="1" customFormat="1" ht="30">
      <c r="A3" s="4" t="s">
        <v>224</v>
      </c>
      <c r="B3" s="5"/>
      <c r="C3" s="5"/>
      <c r="D3" s="6"/>
      <c r="E3" s="6"/>
      <c r="F3" s="6"/>
      <c r="H3" s="3"/>
    </row>
    <row r="4" spans="1:255" s="1" customFormat="1" ht="30">
      <c r="A4" s="4"/>
      <c r="B4" s="5"/>
      <c r="C4" s="5"/>
      <c r="D4" s="6"/>
      <c r="E4" s="6"/>
      <c r="F4" s="6"/>
      <c r="H4" s="3"/>
    </row>
    <row r="5" spans="1:255" s="1" customFormat="1" ht="31.5" thickBot="1">
      <c r="A5" s="7"/>
      <c r="B5" s="8"/>
      <c r="C5" s="8"/>
      <c r="D5" s="6"/>
      <c r="E5" s="6"/>
      <c r="F5" s="6"/>
      <c r="H5" s="3"/>
    </row>
    <row r="6" spans="1:255" s="1" customFormat="1" ht="35.25" customHeight="1" thickTop="1" thickBot="1">
      <c r="A6" s="8"/>
      <c r="B6" s="8"/>
      <c r="C6" s="8"/>
      <c r="D6" s="9" t="s">
        <v>0</v>
      </c>
      <c r="E6" s="9" t="s">
        <v>1</v>
      </c>
      <c r="F6" s="9" t="s">
        <v>2</v>
      </c>
      <c r="H6" s="3"/>
    </row>
    <row r="7" spans="1:255" s="1" customFormat="1" ht="32.1" customHeight="1" thickTop="1" thickBot="1">
      <c r="A7" s="10" t="s">
        <v>3</v>
      </c>
      <c r="B7" s="11"/>
      <c r="C7" s="11"/>
      <c r="D7" s="12">
        <f>SUM(D8+D27+D39+D41+D42)</f>
        <v>76574</v>
      </c>
      <c r="E7" s="12">
        <f>SUM(E8+E27+E39+E41+E42)</f>
        <v>124837</v>
      </c>
      <c r="F7" s="12">
        <f>SUM(F8+F27+F39+F41+F42)</f>
        <v>201411</v>
      </c>
      <c r="H7" s="13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</row>
    <row r="8" spans="1:255" s="1" customFormat="1" ht="32.1" customHeight="1" thickTop="1">
      <c r="A8" s="15" t="s">
        <v>4</v>
      </c>
      <c r="B8" s="2"/>
      <c r="C8" s="16"/>
      <c r="D8" s="17">
        <f>SUM(D9:D26)</f>
        <v>29558</v>
      </c>
      <c r="E8" s="17">
        <f>SUM(E9:E26)</f>
        <v>17253</v>
      </c>
      <c r="F8" s="17">
        <f t="shared" ref="F8:F26" si="0">D8+E8</f>
        <v>46811</v>
      </c>
      <c r="H8" s="13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</row>
    <row r="9" spans="1:255" s="1" customFormat="1" ht="32.1" customHeight="1">
      <c r="A9" s="18" t="s">
        <v>5</v>
      </c>
      <c r="B9" s="2"/>
      <c r="C9" s="16"/>
      <c r="D9" s="19">
        <v>147</v>
      </c>
      <c r="E9" s="19">
        <v>152</v>
      </c>
      <c r="F9" s="20">
        <f t="shared" si="0"/>
        <v>299</v>
      </c>
      <c r="H9" s="13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</row>
    <row r="10" spans="1:255" s="1" customFormat="1" ht="32.1" customHeight="1">
      <c r="A10" s="21" t="s">
        <v>6</v>
      </c>
      <c r="B10" s="8"/>
      <c r="C10" s="6"/>
      <c r="D10" s="20">
        <v>2379</v>
      </c>
      <c r="E10" s="20">
        <v>1229</v>
      </c>
      <c r="F10" s="20">
        <f t="shared" si="0"/>
        <v>3608</v>
      </c>
      <c r="H10" s="3"/>
    </row>
    <row r="11" spans="1:255" s="1" customFormat="1" ht="32.1" customHeight="1">
      <c r="A11" s="21" t="s">
        <v>7</v>
      </c>
      <c r="B11" s="8"/>
      <c r="C11" s="6"/>
      <c r="D11" s="20">
        <v>248</v>
      </c>
      <c r="E11" s="20">
        <v>119</v>
      </c>
      <c r="F11" s="20">
        <f t="shared" si="0"/>
        <v>367</v>
      </c>
      <c r="H11" s="3"/>
    </row>
    <row r="12" spans="1:255" s="1" customFormat="1" ht="32.1" customHeight="1">
      <c r="A12" s="21" t="s">
        <v>8</v>
      </c>
      <c r="B12" s="8"/>
      <c r="C12" s="6"/>
      <c r="D12" s="20">
        <v>618</v>
      </c>
      <c r="E12" s="20">
        <v>540</v>
      </c>
      <c r="F12" s="20">
        <f t="shared" si="0"/>
        <v>1158</v>
      </c>
      <c r="H12" s="3"/>
    </row>
    <row r="13" spans="1:255" s="1" customFormat="1" ht="32.1" customHeight="1">
      <c r="A13" s="21" t="s">
        <v>9</v>
      </c>
      <c r="B13" s="8"/>
      <c r="C13" s="6"/>
      <c r="D13" s="20">
        <v>239</v>
      </c>
      <c r="E13" s="20">
        <v>341</v>
      </c>
      <c r="F13" s="20">
        <f t="shared" si="0"/>
        <v>580</v>
      </c>
      <c r="H13" s="3"/>
    </row>
    <row r="14" spans="1:255" s="1" customFormat="1" ht="32.1" customHeight="1">
      <c r="A14" s="22" t="s">
        <v>10</v>
      </c>
      <c r="B14" s="8"/>
      <c r="C14" s="6"/>
      <c r="D14" s="23">
        <v>880</v>
      </c>
      <c r="E14" s="23">
        <v>832</v>
      </c>
      <c r="F14" s="23">
        <f t="shared" si="0"/>
        <v>1712</v>
      </c>
      <c r="H14" s="3"/>
    </row>
    <row r="15" spans="1:255" s="1" customFormat="1" ht="32.1" customHeight="1">
      <c r="A15" s="21" t="s">
        <v>11</v>
      </c>
      <c r="B15" s="8"/>
      <c r="C15" s="6"/>
      <c r="D15" s="20">
        <v>1429</v>
      </c>
      <c r="E15" s="20">
        <v>1303</v>
      </c>
      <c r="F15" s="23">
        <f t="shared" si="0"/>
        <v>2732</v>
      </c>
      <c r="H15" s="3"/>
    </row>
    <row r="16" spans="1:255" s="1" customFormat="1" ht="32.1" customHeight="1">
      <c r="A16" s="21" t="s">
        <v>12</v>
      </c>
      <c r="B16" s="8"/>
      <c r="C16" s="6"/>
      <c r="D16" s="174">
        <v>513</v>
      </c>
      <c r="E16" s="174">
        <v>884</v>
      </c>
      <c r="F16" s="23">
        <f t="shared" si="0"/>
        <v>1397</v>
      </c>
      <c r="H16" s="3"/>
    </row>
    <row r="17" spans="1:8" s="1" customFormat="1" ht="32.1" customHeight="1">
      <c r="A17" s="21" t="s">
        <v>13</v>
      </c>
      <c r="B17" s="8"/>
      <c r="C17" s="6"/>
      <c r="D17" s="20">
        <v>3799</v>
      </c>
      <c r="E17" s="20">
        <v>998</v>
      </c>
      <c r="F17" s="23">
        <f t="shared" si="0"/>
        <v>4797</v>
      </c>
      <c r="H17" s="3"/>
    </row>
    <row r="18" spans="1:8" s="1" customFormat="1" ht="32.1" customHeight="1">
      <c r="A18" s="21" t="s">
        <v>14</v>
      </c>
      <c r="B18" s="8"/>
      <c r="C18" s="6"/>
      <c r="D18" s="20">
        <v>2983</v>
      </c>
      <c r="E18" s="20">
        <v>5052</v>
      </c>
      <c r="F18" s="23">
        <f t="shared" si="0"/>
        <v>8035</v>
      </c>
      <c r="H18" s="3"/>
    </row>
    <row r="19" spans="1:8" s="1" customFormat="1" ht="32.1" customHeight="1">
      <c r="A19" s="21" t="s">
        <v>15</v>
      </c>
      <c r="B19" s="8"/>
      <c r="C19" s="6"/>
      <c r="D19" s="20">
        <v>485</v>
      </c>
      <c r="E19" s="20">
        <v>420</v>
      </c>
      <c r="F19" s="23">
        <f t="shared" si="0"/>
        <v>905</v>
      </c>
      <c r="H19" s="3"/>
    </row>
    <row r="20" spans="1:8" s="1" customFormat="1" ht="32.1" customHeight="1">
      <c r="A20" s="21" t="s">
        <v>17</v>
      </c>
      <c r="B20" s="8"/>
      <c r="C20" s="6"/>
      <c r="D20" s="20">
        <v>1939</v>
      </c>
      <c r="E20" s="20">
        <v>160</v>
      </c>
      <c r="F20" s="23">
        <f t="shared" si="0"/>
        <v>2099</v>
      </c>
      <c r="H20" s="3"/>
    </row>
    <row r="21" spans="1:8" s="1" customFormat="1" ht="32.1" customHeight="1">
      <c r="A21" s="21" t="s">
        <v>18</v>
      </c>
      <c r="B21" s="8"/>
      <c r="C21" s="6"/>
      <c r="D21" s="20">
        <v>58</v>
      </c>
      <c r="E21" s="20">
        <v>40</v>
      </c>
      <c r="F21" s="20">
        <f t="shared" si="0"/>
        <v>98</v>
      </c>
      <c r="H21" s="3"/>
    </row>
    <row r="22" spans="1:8" s="1" customFormat="1" ht="32.1" customHeight="1">
      <c r="A22" s="21" t="s">
        <v>19</v>
      </c>
      <c r="B22" s="8"/>
      <c r="C22" s="6"/>
      <c r="D22" s="20">
        <v>196</v>
      </c>
      <c r="E22" s="20">
        <v>109</v>
      </c>
      <c r="F22" s="20">
        <f t="shared" si="0"/>
        <v>305</v>
      </c>
      <c r="H22" s="3"/>
    </row>
    <row r="23" spans="1:8" s="1" customFormat="1" ht="32.1" customHeight="1">
      <c r="A23" s="21" t="s">
        <v>20</v>
      </c>
      <c r="B23" s="8"/>
      <c r="C23" s="6"/>
      <c r="D23" s="20">
        <v>635</v>
      </c>
      <c r="E23" s="20">
        <v>880</v>
      </c>
      <c r="F23" s="20">
        <f t="shared" si="0"/>
        <v>1515</v>
      </c>
      <c r="H23" s="3"/>
    </row>
    <row r="24" spans="1:8" s="1" customFormat="1" ht="32.1" customHeight="1">
      <c r="A24" s="21" t="s">
        <v>21</v>
      </c>
      <c r="B24" s="8"/>
      <c r="C24" s="6"/>
      <c r="D24" s="20">
        <v>7</v>
      </c>
      <c r="E24" s="20">
        <v>12</v>
      </c>
      <c r="F24" s="20">
        <f t="shared" si="0"/>
        <v>19</v>
      </c>
      <c r="H24" s="3"/>
    </row>
    <row r="25" spans="1:8" s="1" customFormat="1" ht="32.1" customHeight="1">
      <c r="A25" s="21" t="s">
        <v>22</v>
      </c>
      <c r="B25" s="8"/>
      <c r="C25" s="6"/>
      <c r="D25" s="20">
        <v>1517</v>
      </c>
      <c r="E25" s="20">
        <v>296</v>
      </c>
      <c r="F25" s="20">
        <f t="shared" si="0"/>
        <v>1813</v>
      </c>
      <c r="H25" s="3"/>
    </row>
    <row r="26" spans="1:8" s="1" customFormat="1" ht="32.1" customHeight="1" thickBot="1">
      <c r="A26" s="27" t="s">
        <v>214</v>
      </c>
      <c r="B26" s="25"/>
      <c r="C26" s="25"/>
      <c r="D26" s="24">
        <v>11486</v>
      </c>
      <c r="E26" s="175">
        <v>3886</v>
      </c>
      <c r="F26" s="175">
        <f t="shared" si="0"/>
        <v>15372</v>
      </c>
      <c r="H26" s="3"/>
    </row>
    <row r="27" spans="1:8" s="1" customFormat="1" ht="32.1" customHeight="1" thickTop="1">
      <c r="A27" s="47" t="s">
        <v>27</v>
      </c>
      <c r="B27" s="28"/>
      <c r="C27" s="28"/>
      <c r="D27" s="29">
        <f>SUM(D28:D38)</f>
        <v>19143</v>
      </c>
      <c r="E27" s="29">
        <f>SUM(E28:E38)</f>
        <v>50566</v>
      </c>
      <c r="F27" s="29">
        <f>SUM(F28:F38)</f>
        <v>69709</v>
      </c>
      <c r="H27" s="3"/>
    </row>
    <row r="28" spans="1:8" s="1" customFormat="1" ht="32.1" customHeight="1">
      <c r="A28" s="18" t="s">
        <v>5</v>
      </c>
      <c r="B28" s="6"/>
      <c r="C28" s="6"/>
      <c r="D28" s="19">
        <v>34</v>
      </c>
      <c r="E28" s="19">
        <v>108</v>
      </c>
      <c r="F28" s="20">
        <f t="shared" ref="F28:F38" si="1">D28+E28</f>
        <v>142</v>
      </c>
      <c r="H28" s="3"/>
    </row>
    <row r="29" spans="1:8" s="1" customFormat="1" ht="32.1" customHeight="1">
      <c r="A29" s="21" t="s">
        <v>6</v>
      </c>
      <c r="B29" s="8"/>
      <c r="C29" s="6"/>
      <c r="D29" s="20">
        <v>148</v>
      </c>
      <c r="E29" s="20">
        <v>43</v>
      </c>
      <c r="F29" s="20">
        <f t="shared" si="1"/>
        <v>191</v>
      </c>
      <c r="H29" s="3"/>
    </row>
    <row r="30" spans="1:8" s="1" customFormat="1" ht="32.1" customHeight="1">
      <c r="A30" s="21" t="s">
        <v>7</v>
      </c>
      <c r="B30" s="8"/>
      <c r="C30" s="6"/>
      <c r="D30" s="20">
        <v>272</v>
      </c>
      <c r="E30" s="20">
        <v>267</v>
      </c>
      <c r="F30" s="20">
        <f t="shared" si="1"/>
        <v>539</v>
      </c>
      <c r="H30" s="3"/>
    </row>
    <row r="31" spans="1:8" s="1" customFormat="1" ht="32.1" customHeight="1">
      <c r="A31" s="21" t="s">
        <v>8</v>
      </c>
      <c r="B31" s="8"/>
      <c r="C31" s="6"/>
      <c r="D31" s="20">
        <v>113</v>
      </c>
      <c r="E31" s="20">
        <v>220</v>
      </c>
      <c r="F31" s="20">
        <f t="shared" si="1"/>
        <v>333</v>
      </c>
      <c r="H31" s="3"/>
    </row>
    <row r="32" spans="1:8" s="1" customFormat="1" ht="32.1" customHeight="1">
      <c r="A32" s="21" t="s">
        <v>9</v>
      </c>
      <c r="B32" s="8"/>
      <c r="C32" s="6"/>
      <c r="D32" s="20">
        <v>168</v>
      </c>
      <c r="E32" s="20">
        <v>187</v>
      </c>
      <c r="F32" s="20">
        <f t="shared" si="1"/>
        <v>355</v>
      </c>
      <c r="H32" s="3"/>
    </row>
    <row r="33" spans="1:255" s="1" customFormat="1" ht="32.1" customHeight="1">
      <c r="A33" s="21" t="s">
        <v>12</v>
      </c>
      <c r="B33" s="8"/>
      <c r="C33" s="6"/>
      <c r="D33" s="20">
        <v>671</v>
      </c>
      <c r="E33" s="20">
        <v>565</v>
      </c>
      <c r="F33" s="20">
        <f t="shared" si="1"/>
        <v>1236</v>
      </c>
      <c r="H33" s="3"/>
    </row>
    <row r="34" spans="1:255" s="1" customFormat="1" ht="32.1" customHeight="1">
      <c r="A34" s="21" t="s">
        <v>28</v>
      </c>
      <c r="B34" s="8"/>
      <c r="C34" s="6"/>
      <c r="D34" s="20">
        <v>543</v>
      </c>
      <c r="E34" s="20">
        <v>860</v>
      </c>
      <c r="F34" s="20">
        <f t="shared" si="1"/>
        <v>1403</v>
      </c>
      <c r="H34" s="3"/>
    </row>
    <row r="35" spans="1:255" s="1" customFormat="1" ht="32.1" customHeight="1">
      <c r="A35" s="21" t="s">
        <v>14</v>
      </c>
      <c r="B35" s="8"/>
      <c r="C35" s="6"/>
      <c r="D35" s="20">
        <v>1726</v>
      </c>
      <c r="E35" s="20">
        <v>1458</v>
      </c>
      <c r="F35" s="20">
        <f t="shared" si="1"/>
        <v>3184</v>
      </c>
      <c r="H35" s="3"/>
    </row>
    <row r="36" spans="1:255" s="1" customFormat="1" ht="32.1" customHeight="1">
      <c r="A36" s="21" t="s">
        <v>20</v>
      </c>
      <c r="B36" s="8"/>
      <c r="C36" s="6"/>
      <c r="D36" s="20">
        <v>271</v>
      </c>
      <c r="E36" s="20">
        <v>386</v>
      </c>
      <c r="F36" s="20">
        <f t="shared" si="1"/>
        <v>657</v>
      </c>
      <c r="H36" s="3"/>
    </row>
    <row r="37" spans="1:255" s="1" customFormat="1" ht="32.1" customHeight="1">
      <c r="A37" s="21" t="s">
        <v>216</v>
      </c>
      <c r="B37" s="8"/>
      <c r="C37" s="6"/>
      <c r="D37" s="20">
        <v>6601</v>
      </c>
      <c r="E37" s="20">
        <v>27383</v>
      </c>
      <c r="F37" s="20">
        <f t="shared" si="1"/>
        <v>33984</v>
      </c>
      <c r="H37" s="3"/>
    </row>
    <row r="38" spans="1:255" s="1" customFormat="1" ht="32.1" customHeight="1" thickBot="1">
      <c r="A38" s="27" t="s">
        <v>88</v>
      </c>
      <c r="B38" s="25"/>
      <c r="C38" s="25"/>
      <c r="D38" s="175">
        <v>8596</v>
      </c>
      <c r="E38" s="175">
        <v>19089</v>
      </c>
      <c r="F38" s="20">
        <f t="shared" si="1"/>
        <v>27685</v>
      </c>
      <c r="H38" s="3"/>
    </row>
    <row r="39" spans="1:255" s="1" customFormat="1" ht="32.1" customHeight="1" thickTop="1" thickBot="1">
      <c r="A39" s="43" t="s">
        <v>29</v>
      </c>
      <c r="B39" s="44"/>
      <c r="C39" s="44"/>
      <c r="D39" s="45">
        <v>3362</v>
      </c>
      <c r="E39" s="45">
        <v>3182</v>
      </c>
      <c r="F39" s="45">
        <f>SUM(D39:E39)</f>
        <v>6544</v>
      </c>
      <c r="H39" s="13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</row>
    <row r="40" spans="1:255" s="1" customFormat="1" ht="32.1" customHeight="1" thickTop="1">
      <c r="A40" s="47" t="s">
        <v>30</v>
      </c>
      <c r="B40" s="48"/>
      <c r="C40" s="48"/>
      <c r="D40" s="176"/>
      <c r="E40" s="45"/>
      <c r="F40" s="177"/>
      <c r="H40" s="13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</row>
    <row r="41" spans="1:255" s="1" customFormat="1" ht="32.1" customHeight="1" thickBot="1">
      <c r="A41" s="30" t="s">
        <v>31</v>
      </c>
      <c r="B41" s="31"/>
      <c r="C41" s="31"/>
      <c r="D41" s="12">
        <v>5840</v>
      </c>
      <c r="E41" s="12">
        <v>4029</v>
      </c>
      <c r="F41" s="12">
        <f>D41+E41</f>
        <v>9869</v>
      </c>
      <c r="H41" s="13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</row>
    <row r="42" spans="1:255" s="1" customFormat="1" ht="32.1" customHeight="1" thickTop="1">
      <c r="A42" s="32" t="s">
        <v>32</v>
      </c>
      <c r="B42" s="33"/>
      <c r="C42" s="33"/>
      <c r="D42" s="17">
        <f>SUM(D43:D45)</f>
        <v>18671</v>
      </c>
      <c r="E42" s="17">
        <f>SUM(E43:E45)</f>
        <v>49807</v>
      </c>
      <c r="F42" s="17">
        <f>D42+E42</f>
        <v>68478</v>
      </c>
      <c r="H42" s="13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</row>
    <row r="43" spans="1:255" s="1" customFormat="1" ht="32.1" customHeight="1">
      <c r="A43" s="21" t="s">
        <v>33</v>
      </c>
      <c r="B43" s="8"/>
      <c r="C43" s="6"/>
      <c r="D43" s="20">
        <v>3554</v>
      </c>
      <c r="E43" s="20">
        <v>422</v>
      </c>
      <c r="F43" s="20">
        <f>D43+E43</f>
        <v>3976</v>
      </c>
      <c r="H43" s="3"/>
    </row>
    <row r="44" spans="1:255" s="1" customFormat="1" ht="32.1" customHeight="1">
      <c r="A44" s="21" t="s">
        <v>34</v>
      </c>
      <c r="B44" s="8"/>
      <c r="C44" s="6"/>
      <c r="D44" s="20">
        <v>4555</v>
      </c>
      <c r="E44" s="20">
        <v>1188</v>
      </c>
      <c r="F44" s="20">
        <f>D44+E44</f>
        <v>5743</v>
      </c>
      <c r="H44" s="3"/>
    </row>
    <row r="45" spans="1:255" s="1" customFormat="1" ht="32.1" customHeight="1" thickBot="1">
      <c r="A45" s="27" t="s">
        <v>24</v>
      </c>
      <c r="B45" s="25"/>
      <c r="C45" s="25"/>
      <c r="D45" s="175">
        <v>10562</v>
      </c>
      <c r="E45" s="175">
        <v>48197</v>
      </c>
      <c r="F45" s="175">
        <f>D45+E45</f>
        <v>58759</v>
      </c>
      <c r="H45" s="3"/>
    </row>
    <row r="46" spans="1:255" s="1" customFormat="1" ht="27" thickTop="1">
      <c r="A46" s="8"/>
      <c r="B46" s="8"/>
      <c r="C46" s="8"/>
      <c r="D46" s="34"/>
      <c r="E46" s="34"/>
      <c r="F46" s="34"/>
      <c r="H46" s="3"/>
    </row>
    <row r="47" spans="1:255" s="36" customFormat="1" ht="26.25">
      <c r="A47" s="37"/>
      <c r="B47" s="37"/>
      <c r="C47" s="37"/>
      <c r="D47" s="38"/>
      <c r="E47" s="35"/>
      <c r="F47" s="35" t="s">
        <v>218</v>
      </c>
      <c r="G47" s="1"/>
      <c r="H47" s="39"/>
    </row>
    <row r="48" spans="1:255" s="36" customFormat="1" ht="25.5">
      <c r="G48" s="1"/>
      <c r="H48" s="39"/>
    </row>
    <row r="49" spans="1:8" s="1" customFormat="1" ht="26.25">
      <c r="A49" s="40" t="s">
        <v>219</v>
      </c>
      <c r="B49" s="8"/>
      <c r="C49" s="8"/>
      <c r="D49" s="6"/>
      <c r="E49" s="6"/>
      <c r="F49" s="6"/>
      <c r="H49" s="3"/>
    </row>
    <row r="50" spans="1:8" s="1" customFormat="1" ht="26.25">
      <c r="A50" s="41" t="s">
        <v>220</v>
      </c>
      <c r="B50" s="8"/>
      <c r="C50" s="8"/>
      <c r="D50" s="6"/>
      <c r="E50" s="6"/>
      <c r="F50" s="6"/>
      <c r="H50" s="3"/>
    </row>
  </sheetData>
  <sheetProtection password="CCA6" sheet="1" objects="1" scenarios="1"/>
  <pageMargins left="0.75" right="0.75" top="1" bottom="1" header="0.5" footer="0.5"/>
  <pageSetup paperSize="9" scale="45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U50"/>
  <sheetViews>
    <sheetView view="pageBreakPreview" zoomScale="50" zoomScaleNormal="100" workbookViewId="0">
      <selection activeCell="A44" sqref="A44"/>
    </sheetView>
  </sheetViews>
  <sheetFormatPr defaultColWidth="90.28515625" defaultRowHeight="12.75"/>
  <cols>
    <col min="1" max="1" width="132.140625" customWidth="1"/>
    <col min="2" max="3" width="20.28515625" hidden="1" customWidth="1"/>
    <col min="4" max="55" width="20.28515625" customWidth="1"/>
  </cols>
  <sheetData>
    <row r="1" spans="1:255" s="1" customFormat="1" ht="25.5">
      <c r="A1" s="2"/>
      <c r="D1" s="3"/>
      <c r="E1" s="3"/>
      <c r="F1" s="3"/>
      <c r="H1" s="3"/>
    </row>
    <row r="2" spans="1:255" s="1" customFormat="1" ht="25.5">
      <c r="A2" s="2"/>
      <c r="D2" s="3"/>
      <c r="E2" s="3"/>
      <c r="F2" s="3"/>
      <c r="H2" s="3"/>
    </row>
    <row r="3" spans="1:255" s="1" customFormat="1" ht="30">
      <c r="A3" s="4" t="s">
        <v>225</v>
      </c>
      <c r="B3" s="5"/>
      <c r="C3" s="5"/>
      <c r="D3" s="6"/>
      <c r="E3" s="6"/>
      <c r="F3" s="6"/>
      <c r="H3" s="3"/>
    </row>
    <row r="4" spans="1:255" s="1" customFormat="1" ht="30">
      <c r="A4" s="4"/>
      <c r="B4" s="5"/>
      <c r="C4" s="5"/>
      <c r="D4" s="6"/>
      <c r="E4" s="6"/>
      <c r="F4" s="6"/>
      <c r="H4" s="3"/>
    </row>
    <row r="5" spans="1:255" s="1" customFormat="1" ht="31.5" thickBot="1">
      <c r="A5" s="7"/>
      <c r="B5" s="8"/>
      <c r="C5" s="8"/>
      <c r="D5" s="6"/>
      <c r="E5" s="6"/>
      <c r="F5" s="6"/>
      <c r="H5" s="3"/>
    </row>
    <row r="6" spans="1:255" s="1" customFormat="1" ht="35.25" customHeight="1" thickTop="1" thickBot="1">
      <c r="A6" s="8"/>
      <c r="B6" s="8"/>
      <c r="C6" s="8"/>
      <c r="D6" s="9" t="s">
        <v>0</v>
      </c>
      <c r="E6" s="9" t="s">
        <v>1</v>
      </c>
      <c r="F6" s="9" t="s">
        <v>2</v>
      </c>
      <c r="H6" s="3"/>
    </row>
    <row r="7" spans="1:255" s="1" customFormat="1" ht="32.1" customHeight="1" thickTop="1" thickBot="1">
      <c r="A7" s="10" t="s">
        <v>3</v>
      </c>
      <c r="B7" s="11"/>
      <c r="C7" s="11"/>
      <c r="D7" s="12">
        <f>SUM(D8+D27+D39+D41+D42)</f>
        <v>76502</v>
      </c>
      <c r="E7" s="12">
        <f>SUM(E8+E27+E39+E41+E42)</f>
        <v>125678</v>
      </c>
      <c r="F7" s="12">
        <f>SUM(F8+F27+F39+F41+F42)</f>
        <v>202180</v>
      </c>
      <c r="H7" s="13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</row>
    <row r="8" spans="1:255" s="1" customFormat="1" ht="32.1" customHeight="1" thickTop="1">
      <c r="A8" s="15" t="s">
        <v>4</v>
      </c>
      <c r="B8" s="2"/>
      <c r="C8" s="16"/>
      <c r="D8" s="17">
        <f>SUM(D9:D26)</f>
        <v>29454</v>
      </c>
      <c r="E8" s="17">
        <f>SUM(E9:E26)</f>
        <v>17449</v>
      </c>
      <c r="F8" s="17">
        <f t="shared" ref="F8:F26" si="0">D8+E8</f>
        <v>46903</v>
      </c>
      <c r="H8" s="13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</row>
    <row r="9" spans="1:255" s="1" customFormat="1" ht="32.1" customHeight="1">
      <c r="A9" s="18" t="s">
        <v>5</v>
      </c>
      <c r="B9" s="2"/>
      <c r="C9" s="16"/>
      <c r="D9" s="19">
        <v>151</v>
      </c>
      <c r="E9" s="19">
        <v>162</v>
      </c>
      <c r="F9" s="20">
        <f t="shared" si="0"/>
        <v>313</v>
      </c>
      <c r="H9" s="13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</row>
    <row r="10" spans="1:255" s="1" customFormat="1" ht="32.1" customHeight="1">
      <c r="A10" s="21" t="s">
        <v>6</v>
      </c>
      <c r="B10" s="8"/>
      <c r="C10" s="6"/>
      <c r="D10" s="20">
        <v>2399</v>
      </c>
      <c r="E10" s="20">
        <v>1238</v>
      </c>
      <c r="F10" s="20">
        <f t="shared" si="0"/>
        <v>3637</v>
      </c>
      <c r="H10" s="3"/>
    </row>
    <row r="11" spans="1:255" s="1" customFormat="1" ht="32.1" customHeight="1">
      <c r="A11" s="21" t="s">
        <v>7</v>
      </c>
      <c r="B11" s="8"/>
      <c r="C11" s="6"/>
      <c r="D11" s="20">
        <v>249</v>
      </c>
      <c r="E11" s="20">
        <v>115</v>
      </c>
      <c r="F11" s="20">
        <f t="shared" si="0"/>
        <v>364</v>
      </c>
      <c r="H11" s="3"/>
    </row>
    <row r="12" spans="1:255" s="1" customFormat="1" ht="32.1" customHeight="1">
      <c r="A12" s="21" t="s">
        <v>8</v>
      </c>
      <c r="B12" s="8"/>
      <c r="C12" s="6"/>
      <c r="D12" s="20">
        <v>622</v>
      </c>
      <c r="E12" s="20">
        <v>541</v>
      </c>
      <c r="F12" s="20">
        <f t="shared" si="0"/>
        <v>1163</v>
      </c>
      <c r="H12" s="3"/>
    </row>
    <row r="13" spans="1:255" s="1" customFormat="1" ht="32.1" customHeight="1">
      <c r="A13" s="21" t="s">
        <v>9</v>
      </c>
      <c r="B13" s="8"/>
      <c r="C13" s="6"/>
      <c r="D13" s="20">
        <v>239</v>
      </c>
      <c r="E13" s="20">
        <v>345</v>
      </c>
      <c r="F13" s="20">
        <f t="shared" si="0"/>
        <v>584</v>
      </c>
      <c r="H13" s="3"/>
    </row>
    <row r="14" spans="1:255" s="1" customFormat="1" ht="32.1" customHeight="1">
      <c r="A14" s="22" t="s">
        <v>10</v>
      </c>
      <c r="B14" s="8"/>
      <c r="C14" s="6"/>
      <c r="D14" s="23">
        <v>900</v>
      </c>
      <c r="E14" s="23">
        <v>846</v>
      </c>
      <c r="F14" s="23">
        <f t="shared" si="0"/>
        <v>1746</v>
      </c>
      <c r="H14" s="3"/>
    </row>
    <row r="15" spans="1:255" s="1" customFormat="1" ht="32.1" customHeight="1">
      <c r="A15" s="21" t="s">
        <v>11</v>
      </c>
      <c r="B15" s="8"/>
      <c r="C15" s="6"/>
      <c r="D15" s="20">
        <v>1621</v>
      </c>
      <c r="E15" s="20">
        <v>1437</v>
      </c>
      <c r="F15" s="23">
        <f t="shared" si="0"/>
        <v>3058</v>
      </c>
      <c r="H15" s="3"/>
    </row>
    <row r="16" spans="1:255" s="1" customFormat="1" ht="32.1" customHeight="1">
      <c r="A16" s="21" t="s">
        <v>12</v>
      </c>
      <c r="B16" s="8"/>
      <c r="C16" s="6"/>
      <c r="D16" s="174">
        <v>515</v>
      </c>
      <c r="E16" s="174">
        <v>883</v>
      </c>
      <c r="F16" s="23">
        <f t="shared" si="0"/>
        <v>1398</v>
      </c>
      <c r="H16" s="3"/>
    </row>
    <row r="17" spans="1:8" s="1" customFormat="1" ht="32.1" customHeight="1">
      <c r="A17" s="21" t="s">
        <v>13</v>
      </c>
      <c r="B17" s="8"/>
      <c r="C17" s="6"/>
      <c r="D17" s="20">
        <v>3806</v>
      </c>
      <c r="E17" s="20">
        <v>1028</v>
      </c>
      <c r="F17" s="23">
        <f t="shared" si="0"/>
        <v>4834</v>
      </c>
      <c r="H17" s="3"/>
    </row>
    <row r="18" spans="1:8" s="1" customFormat="1" ht="32.1" customHeight="1">
      <c r="A18" s="21" t="s">
        <v>14</v>
      </c>
      <c r="B18" s="8"/>
      <c r="C18" s="6"/>
      <c r="D18" s="20">
        <v>2998</v>
      </c>
      <c r="E18" s="20">
        <v>5014</v>
      </c>
      <c r="F18" s="23">
        <f t="shared" si="0"/>
        <v>8012</v>
      </c>
      <c r="H18" s="3"/>
    </row>
    <row r="19" spans="1:8" s="1" customFormat="1" ht="32.1" customHeight="1">
      <c r="A19" s="21" t="s">
        <v>15</v>
      </c>
      <c r="B19" s="8"/>
      <c r="C19" s="6"/>
      <c r="D19" s="20">
        <v>483</v>
      </c>
      <c r="E19" s="20">
        <v>428</v>
      </c>
      <c r="F19" s="23">
        <f t="shared" si="0"/>
        <v>911</v>
      </c>
      <c r="H19" s="3"/>
    </row>
    <row r="20" spans="1:8" s="1" customFormat="1" ht="32.1" customHeight="1">
      <c r="A20" s="21" t="s">
        <v>17</v>
      </c>
      <c r="B20" s="8"/>
      <c r="C20" s="6"/>
      <c r="D20" s="20">
        <v>1969</v>
      </c>
      <c r="E20" s="20">
        <v>167</v>
      </c>
      <c r="F20" s="23">
        <f t="shared" si="0"/>
        <v>2136</v>
      </c>
      <c r="H20" s="3"/>
    </row>
    <row r="21" spans="1:8" s="1" customFormat="1" ht="32.1" customHeight="1">
      <c r="A21" s="21" t="s">
        <v>18</v>
      </c>
      <c r="B21" s="8"/>
      <c r="C21" s="6"/>
      <c r="D21" s="20">
        <v>62</v>
      </c>
      <c r="E21" s="20">
        <v>44</v>
      </c>
      <c r="F21" s="20">
        <f t="shared" si="0"/>
        <v>106</v>
      </c>
      <c r="H21" s="3"/>
    </row>
    <row r="22" spans="1:8" s="1" customFormat="1" ht="32.1" customHeight="1">
      <c r="A22" s="21" t="s">
        <v>19</v>
      </c>
      <c r="B22" s="8"/>
      <c r="C22" s="6"/>
      <c r="D22" s="20">
        <v>228</v>
      </c>
      <c r="E22" s="20">
        <v>127</v>
      </c>
      <c r="F22" s="20">
        <f t="shared" si="0"/>
        <v>355</v>
      </c>
      <c r="H22" s="3"/>
    </row>
    <row r="23" spans="1:8" s="1" customFormat="1" ht="32.1" customHeight="1">
      <c r="A23" s="21" t="s">
        <v>20</v>
      </c>
      <c r="B23" s="8"/>
      <c r="C23" s="6"/>
      <c r="D23" s="20">
        <v>650</v>
      </c>
      <c r="E23" s="20">
        <v>913</v>
      </c>
      <c r="F23" s="20">
        <f t="shared" si="0"/>
        <v>1563</v>
      </c>
      <c r="H23" s="3"/>
    </row>
    <row r="24" spans="1:8" s="1" customFormat="1" ht="32.1" customHeight="1">
      <c r="A24" s="21" t="s">
        <v>21</v>
      </c>
      <c r="B24" s="8"/>
      <c r="C24" s="6"/>
      <c r="D24" s="20">
        <v>6</v>
      </c>
      <c r="E24" s="20">
        <v>11</v>
      </c>
      <c r="F24" s="20">
        <f t="shared" si="0"/>
        <v>17</v>
      </c>
      <c r="H24" s="3"/>
    </row>
    <row r="25" spans="1:8" s="1" customFormat="1" ht="32.1" customHeight="1">
      <c r="A25" s="21" t="s">
        <v>22</v>
      </c>
      <c r="B25" s="8"/>
      <c r="C25" s="6"/>
      <c r="D25" s="20">
        <v>1481</v>
      </c>
      <c r="E25" s="20">
        <v>290</v>
      </c>
      <c r="F25" s="20">
        <f t="shared" si="0"/>
        <v>1771</v>
      </c>
      <c r="H25" s="3"/>
    </row>
    <row r="26" spans="1:8" s="1" customFormat="1" ht="32.1" customHeight="1" thickBot="1">
      <c r="A26" s="27" t="s">
        <v>214</v>
      </c>
      <c r="B26" s="25"/>
      <c r="C26" s="25"/>
      <c r="D26" s="24">
        <v>11075</v>
      </c>
      <c r="E26" s="175">
        <v>3860</v>
      </c>
      <c r="F26" s="175">
        <f t="shared" si="0"/>
        <v>14935</v>
      </c>
      <c r="H26" s="3"/>
    </row>
    <row r="27" spans="1:8" s="1" customFormat="1" ht="32.1" customHeight="1" thickTop="1">
      <c r="A27" s="47" t="s">
        <v>27</v>
      </c>
      <c r="B27" s="28"/>
      <c r="C27" s="28"/>
      <c r="D27" s="29">
        <f>SUM(D28:D38)</f>
        <v>19269</v>
      </c>
      <c r="E27" s="29">
        <f>SUM(E28:E38)</f>
        <v>50854</v>
      </c>
      <c r="F27" s="29">
        <f>SUM(F28:F38)</f>
        <v>70123</v>
      </c>
      <c r="H27" s="3"/>
    </row>
    <row r="28" spans="1:8" s="1" customFormat="1" ht="32.1" customHeight="1">
      <c r="A28" s="18" t="s">
        <v>5</v>
      </c>
      <c r="B28" s="6"/>
      <c r="C28" s="6"/>
      <c r="D28" s="19">
        <v>34</v>
      </c>
      <c r="E28" s="19">
        <v>103</v>
      </c>
      <c r="F28" s="20">
        <f t="shared" ref="F28:F38" si="1">D28+E28</f>
        <v>137</v>
      </c>
      <c r="H28" s="3"/>
    </row>
    <row r="29" spans="1:8" s="1" customFormat="1" ht="32.1" customHeight="1">
      <c r="A29" s="21" t="s">
        <v>6</v>
      </c>
      <c r="B29" s="8"/>
      <c r="C29" s="6"/>
      <c r="D29" s="20">
        <v>151</v>
      </c>
      <c r="E29" s="20">
        <v>43</v>
      </c>
      <c r="F29" s="20">
        <f t="shared" si="1"/>
        <v>194</v>
      </c>
      <c r="H29" s="3"/>
    </row>
    <row r="30" spans="1:8" s="1" customFormat="1" ht="32.1" customHeight="1">
      <c r="A30" s="21" t="s">
        <v>7</v>
      </c>
      <c r="B30" s="8"/>
      <c r="C30" s="6"/>
      <c r="D30" s="20">
        <v>271</v>
      </c>
      <c r="E30" s="20">
        <v>277</v>
      </c>
      <c r="F30" s="20">
        <f t="shared" si="1"/>
        <v>548</v>
      </c>
      <c r="H30" s="3"/>
    </row>
    <row r="31" spans="1:8" s="1" customFormat="1" ht="32.1" customHeight="1">
      <c r="A31" s="21" t="s">
        <v>8</v>
      </c>
      <c r="B31" s="8"/>
      <c r="C31" s="6"/>
      <c r="D31" s="20">
        <v>111</v>
      </c>
      <c r="E31" s="20">
        <v>222</v>
      </c>
      <c r="F31" s="20">
        <f t="shared" si="1"/>
        <v>333</v>
      </c>
      <c r="H31" s="3"/>
    </row>
    <row r="32" spans="1:8" s="1" customFormat="1" ht="32.1" customHeight="1">
      <c r="A32" s="21" t="s">
        <v>9</v>
      </c>
      <c r="B32" s="8"/>
      <c r="C32" s="6"/>
      <c r="D32" s="20">
        <v>136</v>
      </c>
      <c r="E32" s="20">
        <v>172</v>
      </c>
      <c r="F32" s="20">
        <f t="shared" si="1"/>
        <v>308</v>
      </c>
      <c r="H32" s="3"/>
    </row>
    <row r="33" spans="1:255" s="1" customFormat="1" ht="32.1" customHeight="1">
      <c r="A33" s="21" t="s">
        <v>12</v>
      </c>
      <c r="B33" s="8"/>
      <c r="C33" s="6"/>
      <c r="D33" s="20">
        <v>667</v>
      </c>
      <c r="E33" s="20">
        <v>576</v>
      </c>
      <c r="F33" s="20">
        <f t="shared" si="1"/>
        <v>1243</v>
      </c>
      <c r="H33" s="3"/>
    </row>
    <row r="34" spans="1:255" s="1" customFormat="1" ht="32.1" customHeight="1">
      <c r="A34" s="21" t="s">
        <v>28</v>
      </c>
      <c r="B34" s="8"/>
      <c r="C34" s="6"/>
      <c r="D34" s="20">
        <v>544</v>
      </c>
      <c r="E34" s="20">
        <v>862</v>
      </c>
      <c r="F34" s="20">
        <f t="shared" si="1"/>
        <v>1406</v>
      </c>
      <c r="H34" s="3"/>
    </row>
    <row r="35" spans="1:255" s="1" customFormat="1" ht="32.1" customHeight="1">
      <c r="A35" s="21" t="s">
        <v>14</v>
      </c>
      <c r="B35" s="8"/>
      <c r="C35" s="6"/>
      <c r="D35" s="20">
        <v>1758</v>
      </c>
      <c r="E35" s="20">
        <v>1459</v>
      </c>
      <c r="F35" s="20">
        <f t="shared" si="1"/>
        <v>3217</v>
      </c>
      <c r="H35" s="3"/>
    </row>
    <row r="36" spans="1:255" s="1" customFormat="1" ht="32.1" customHeight="1">
      <c r="A36" s="21" t="s">
        <v>20</v>
      </c>
      <c r="B36" s="8"/>
      <c r="C36" s="6"/>
      <c r="D36" s="20">
        <v>253</v>
      </c>
      <c r="E36" s="20">
        <v>375</v>
      </c>
      <c r="F36" s="20">
        <f t="shared" si="1"/>
        <v>628</v>
      </c>
      <c r="H36" s="3"/>
    </row>
    <row r="37" spans="1:255" s="1" customFormat="1" ht="32.1" customHeight="1">
      <c r="A37" s="21" t="s">
        <v>216</v>
      </c>
      <c r="B37" s="8"/>
      <c r="C37" s="6"/>
      <c r="D37" s="20">
        <v>6661</v>
      </c>
      <c r="E37" s="20">
        <v>27469</v>
      </c>
      <c r="F37" s="20">
        <f t="shared" si="1"/>
        <v>34130</v>
      </c>
      <c r="H37" s="3"/>
    </row>
    <row r="38" spans="1:255" s="1" customFormat="1" ht="32.1" customHeight="1" thickBot="1">
      <c r="A38" s="27" t="s">
        <v>88</v>
      </c>
      <c r="B38" s="25"/>
      <c r="C38" s="25"/>
      <c r="D38" s="175">
        <v>8683</v>
      </c>
      <c r="E38" s="175">
        <v>19296</v>
      </c>
      <c r="F38" s="20">
        <f t="shared" si="1"/>
        <v>27979</v>
      </c>
      <c r="H38" s="3"/>
    </row>
    <row r="39" spans="1:255" s="1" customFormat="1" ht="32.1" customHeight="1" thickTop="1" thickBot="1">
      <c r="A39" s="43" t="s">
        <v>29</v>
      </c>
      <c r="B39" s="44"/>
      <c r="C39" s="44"/>
      <c r="D39" s="45">
        <v>3453</v>
      </c>
      <c r="E39" s="45">
        <v>3193</v>
      </c>
      <c r="F39" s="45">
        <f>SUM(D39:E39)</f>
        <v>6646</v>
      </c>
      <c r="H39" s="13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</row>
    <row r="40" spans="1:255" s="1" customFormat="1" ht="32.1" customHeight="1" thickTop="1">
      <c r="A40" s="47" t="s">
        <v>30</v>
      </c>
      <c r="B40" s="48"/>
      <c r="C40" s="48"/>
      <c r="D40" s="176"/>
      <c r="E40" s="45"/>
      <c r="F40" s="177"/>
      <c r="H40" s="13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</row>
    <row r="41" spans="1:255" s="1" customFormat="1" ht="32.1" customHeight="1" thickBot="1">
      <c r="A41" s="30" t="s">
        <v>31</v>
      </c>
      <c r="B41" s="31"/>
      <c r="C41" s="31"/>
      <c r="D41" s="12">
        <v>5799</v>
      </c>
      <c r="E41" s="12">
        <v>4020</v>
      </c>
      <c r="F41" s="12">
        <f>D41+E41</f>
        <v>9819</v>
      </c>
      <c r="H41" s="13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</row>
    <row r="42" spans="1:255" s="1" customFormat="1" ht="32.1" customHeight="1" thickTop="1">
      <c r="A42" s="32" t="s">
        <v>32</v>
      </c>
      <c r="B42" s="33"/>
      <c r="C42" s="33"/>
      <c r="D42" s="17">
        <f>SUM(D43:D45)</f>
        <v>18527</v>
      </c>
      <c r="E42" s="17">
        <f>SUM(E43:E45)</f>
        <v>50162</v>
      </c>
      <c r="F42" s="17">
        <f>D42+E42</f>
        <v>68689</v>
      </c>
      <c r="H42" s="13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</row>
    <row r="43" spans="1:255" s="1" customFormat="1" ht="32.1" customHeight="1">
      <c r="A43" s="21" t="s">
        <v>33</v>
      </c>
      <c r="B43" s="8"/>
      <c r="C43" s="6"/>
      <c r="D43" s="20">
        <v>3537</v>
      </c>
      <c r="E43" s="20">
        <v>440</v>
      </c>
      <c r="F43" s="20">
        <f>D43+E43</f>
        <v>3977</v>
      </c>
      <c r="H43" s="3"/>
    </row>
    <row r="44" spans="1:255" s="1" customFormat="1" ht="32.1" customHeight="1">
      <c r="A44" s="21" t="s">
        <v>34</v>
      </c>
      <c r="B44" s="8"/>
      <c r="C44" s="6"/>
      <c r="D44" s="20">
        <v>4411</v>
      </c>
      <c r="E44" s="20">
        <v>1179</v>
      </c>
      <c r="F44" s="20">
        <f>D44+E44</f>
        <v>5590</v>
      </c>
      <c r="H44" s="3"/>
    </row>
    <row r="45" spans="1:255" s="1" customFormat="1" ht="32.1" customHeight="1" thickBot="1">
      <c r="A45" s="27" t="s">
        <v>24</v>
      </c>
      <c r="B45" s="25"/>
      <c r="C45" s="25"/>
      <c r="D45" s="175">
        <v>10579</v>
      </c>
      <c r="E45" s="175">
        <v>48543</v>
      </c>
      <c r="F45" s="175">
        <f>D45+E45</f>
        <v>59122</v>
      </c>
      <c r="H45" s="3"/>
    </row>
    <row r="46" spans="1:255" s="1" customFormat="1" ht="27" thickTop="1">
      <c r="A46" s="8"/>
      <c r="B46" s="8"/>
      <c r="C46" s="8"/>
      <c r="D46" s="34"/>
      <c r="E46" s="34"/>
      <c r="F46" s="34"/>
      <c r="H46" s="3"/>
    </row>
    <row r="47" spans="1:255" s="36" customFormat="1" ht="26.25">
      <c r="A47" s="37"/>
      <c r="B47" s="37"/>
      <c r="C47" s="37"/>
      <c r="D47" s="38"/>
      <c r="E47" s="35"/>
      <c r="F47" s="35" t="s">
        <v>218</v>
      </c>
      <c r="G47" s="1"/>
      <c r="H47" s="39"/>
    </row>
    <row r="48" spans="1:255" s="36" customFormat="1" ht="25.5">
      <c r="G48" s="1"/>
      <c r="H48" s="39"/>
    </row>
    <row r="49" spans="1:8" s="1" customFormat="1" ht="26.25">
      <c r="A49" s="40" t="s">
        <v>219</v>
      </c>
      <c r="B49" s="8"/>
      <c r="C49" s="8"/>
      <c r="D49" s="6"/>
      <c r="E49" s="6"/>
      <c r="F49" s="6"/>
      <c r="H49" s="3"/>
    </row>
    <row r="50" spans="1:8" s="1" customFormat="1" ht="26.25">
      <c r="A50" s="41" t="s">
        <v>220</v>
      </c>
      <c r="B50" s="8"/>
      <c r="C50" s="8"/>
      <c r="D50" s="6"/>
      <c r="E50" s="6"/>
      <c r="F50" s="6"/>
      <c r="H50" s="3"/>
    </row>
  </sheetData>
  <sheetProtection password="CCA6" sheet="1" objects="1" scenarios="1"/>
  <pageMargins left="0.75" right="0.75" top="1" bottom="1" header="0.5" footer="0.5"/>
  <pageSetup paperSize="9" scale="45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U50"/>
  <sheetViews>
    <sheetView view="pageBreakPreview" zoomScale="50" zoomScaleNormal="100" workbookViewId="0">
      <selection activeCell="A44" sqref="A44"/>
    </sheetView>
  </sheetViews>
  <sheetFormatPr defaultColWidth="90.28515625" defaultRowHeight="12.75"/>
  <cols>
    <col min="1" max="1" width="132.140625" customWidth="1"/>
    <col min="2" max="3" width="20.28515625" hidden="1" customWidth="1"/>
    <col min="4" max="55" width="20.28515625" customWidth="1"/>
  </cols>
  <sheetData>
    <row r="1" spans="1:255" s="1" customFormat="1" ht="25.5">
      <c r="A1" s="2"/>
      <c r="D1" s="3"/>
      <c r="E1" s="3"/>
      <c r="F1" s="3"/>
      <c r="H1" s="3"/>
    </row>
    <row r="2" spans="1:255" s="1" customFormat="1" ht="25.5">
      <c r="A2" s="2"/>
      <c r="D2" s="3"/>
      <c r="E2" s="3"/>
      <c r="F2" s="3"/>
      <c r="H2" s="3"/>
    </row>
    <row r="3" spans="1:255" s="1" customFormat="1" ht="30">
      <c r="A3" s="4" t="s">
        <v>226</v>
      </c>
      <c r="B3" s="5"/>
      <c r="C3" s="5"/>
      <c r="D3" s="6"/>
      <c r="E3" s="6"/>
      <c r="F3" s="6"/>
      <c r="H3" s="3"/>
    </row>
    <row r="4" spans="1:255" s="1" customFormat="1" ht="30">
      <c r="A4" s="4"/>
      <c r="B4" s="5"/>
      <c r="C4" s="5"/>
      <c r="D4" s="6"/>
      <c r="E4" s="6"/>
      <c r="F4" s="6"/>
      <c r="H4" s="3"/>
    </row>
    <row r="5" spans="1:255" s="1" customFormat="1" ht="31.5" thickBot="1">
      <c r="A5" s="7"/>
      <c r="B5" s="8"/>
      <c r="C5" s="8"/>
      <c r="D5" s="6"/>
      <c r="E5" s="6"/>
      <c r="F5" s="6"/>
      <c r="H5" s="3"/>
    </row>
    <row r="6" spans="1:255" s="1" customFormat="1" ht="35.25" customHeight="1" thickTop="1" thickBot="1">
      <c r="A6" s="8"/>
      <c r="B6" s="8"/>
      <c r="C6" s="8"/>
      <c r="D6" s="9" t="s">
        <v>0</v>
      </c>
      <c r="E6" s="9" t="s">
        <v>1</v>
      </c>
      <c r="F6" s="9" t="s">
        <v>2</v>
      </c>
      <c r="H6" s="3"/>
    </row>
    <row r="7" spans="1:255" s="1" customFormat="1" ht="32.1" customHeight="1" thickTop="1" thickBot="1">
      <c r="A7" s="10" t="s">
        <v>3</v>
      </c>
      <c r="B7" s="11"/>
      <c r="C7" s="11"/>
      <c r="D7" s="12">
        <f>SUM(D8+D27+D39+D41+D42)</f>
        <v>76130</v>
      </c>
      <c r="E7" s="12">
        <f>SUM(E8+E27+E39+E41+E42)</f>
        <v>126429</v>
      </c>
      <c r="F7" s="12">
        <f>SUM(F8+F27+F39+F41+F42)</f>
        <v>202559</v>
      </c>
      <c r="H7" s="13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</row>
    <row r="8" spans="1:255" s="1" customFormat="1" ht="32.1" customHeight="1" thickTop="1">
      <c r="A8" s="15" t="s">
        <v>4</v>
      </c>
      <c r="B8" s="2"/>
      <c r="C8" s="16"/>
      <c r="D8" s="17">
        <f>SUM(D9:D26)</f>
        <v>28928</v>
      </c>
      <c r="E8" s="17">
        <f>SUM(E9:E26)</f>
        <v>17751</v>
      </c>
      <c r="F8" s="17">
        <f t="shared" ref="F8:F26" si="0">D8+E8</f>
        <v>46679</v>
      </c>
      <c r="H8" s="13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</row>
    <row r="9" spans="1:255" s="1" customFormat="1" ht="32.1" customHeight="1">
      <c r="A9" s="18" t="s">
        <v>5</v>
      </c>
      <c r="B9" s="2"/>
      <c r="C9" s="16"/>
      <c r="D9" s="19">
        <v>154</v>
      </c>
      <c r="E9" s="19">
        <v>164</v>
      </c>
      <c r="F9" s="20">
        <f t="shared" si="0"/>
        <v>318</v>
      </c>
      <c r="H9" s="13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</row>
    <row r="10" spans="1:255" s="1" customFormat="1" ht="32.1" customHeight="1">
      <c r="A10" s="21" t="s">
        <v>6</v>
      </c>
      <c r="B10" s="8"/>
      <c r="C10" s="6"/>
      <c r="D10" s="20">
        <v>2418</v>
      </c>
      <c r="E10" s="20">
        <v>1267</v>
      </c>
      <c r="F10" s="20">
        <f t="shared" si="0"/>
        <v>3685</v>
      </c>
      <c r="H10" s="3"/>
    </row>
    <row r="11" spans="1:255" s="1" customFormat="1" ht="32.1" customHeight="1">
      <c r="A11" s="21" t="s">
        <v>7</v>
      </c>
      <c r="B11" s="8"/>
      <c r="C11" s="6"/>
      <c r="D11" s="20">
        <v>228</v>
      </c>
      <c r="E11" s="20">
        <v>114</v>
      </c>
      <c r="F11" s="20">
        <f t="shared" si="0"/>
        <v>342</v>
      </c>
      <c r="H11" s="3"/>
    </row>
    <row r="12" spans="1:255" s="1" customFormat="1" ht="32.1" customHeight="1">
      <c r="A12" s="21" t="s">
        <v>8</v>
      </c>
      <c r="B12" s="8"/>
      <c r="C12" s="6"/>
      <c r="D12" s="20">
        <v>618</v>
      </c>
      <c r="E12" s="20">
        <v>552</v>
      </c>
      <c r="F12" s="20">
        <f t="shared" si="0"/>
        <v>1170</v>
      </c>
      <c r="H12" s="3"/>
    </row>
    <row r="13" spans="1:255" s="1" customFormat="1" ht="32.1" customHeight="1">
      <c r="A13" s="21" t="s">
        <v>9</v>
      </c>
      <c r="B13" s="8"/>
      <c r="C13" s="6"/>
      <c r="D13" s="20">
        <v>243</v>
      </c>
      <c r="E13" s="20">
        <v>342</v>
      </c>
      <c r="F13" s="20">
        <f t="shared" si="0"/>
        <v>585</v>
      </c>
      <c r="H13" s="3"/>
    </row>
    <row r="14" spans="1:255" s="1" customFormat="1" ht="32.1" customHeight="1">
      <c r="A14" s="22" t="s">
        <v>10</v>
      </c>
      <c r="B14" s="8"/>
      <c r="C14" s="6"/>
      <c r="D14" s="23">
        <v>928</v>
      </c>
      <c r="E14" s="23">
        <v>891</v>
      </c>
      <c r="F14" s="23">
        <f t="shared" si="0"/>
        <v>1819</v>
      </c>
      <c r="H14" s="3"/>
    </row>
    <row r="15" spans="1:255" s="1" customFormat="1" ht="32.1" customHeight="1">
      <c r="A15" s="21" t="s">
        <v>11</v>
      </c>
      <c r="B15" s="8"/>
      <c r="C15" s="6"/>
      <c r="D15" s="20">
        <v>1645</v>
      </c>
      <c r="E15" s="20">
        <v>1455</v>
      </c>
      <c r="F15" s="23">
        <f t="shared" si="0"/>
        <v>3100</v>
      </c>
      <c r="H15" s="3"/>
    </row>
    <row r="16" spans="1:255" s="1" customFormat="1" ht="32.1" customHeight="1">
      <c r="A16" s="21" t="s">
        <v>12</v>
      </c>
      <c r="B16" s="8"/>
      <c r="C16" s="6"/>
      <c r="D16" s="174">
        <v>520</v>
      </c>
      <c r="E16" s="174">
        <v>883</v>
      </c>
      <c r="F16" s="23">
        <f t="shared" si="0"/>
        <v>1403</v>
      </c>
      <c r="H16" s="3"/>
    </row>
    <row r="17" spans="1:8" s="1" customFormat="1" ht="32.1" customHeight="1">
      <c r="A17" s="21" t="s">
        <v>13</v>
      </c>
      <c r="B17" s="8"/>
      <c r="C17" s="6"/>
      <c r="D17" s="20">
        <v>3815</v>
      </c>
      <c r="E17" s="20">
        <v>1023</v>
      </c>
      <c r="F17" s="23">
        <f t="shared" si="0"/>
        <v>4838</v>
      </c>
      <c r="H17" s="3"/>
    </row>
    <row r="18" spans="1:8" s="1" customFormat="1" ht="32.1" customHeight="1">
      <c r="A18" s="21" t="s">
        <v>14</v>
      </c>
      <c r="B18" s="8"/>
      <c r="C18" s="6"/>
      <c r="D18" s="20">
        <v>3070</v>
      </c>
      <c r="E18" s="20">
        <v>5258</v>
      </c>
      <c r="F18" s="23">
        <f t="shared" si="0"/>
        <v>8328</v>
      </c>
      <c r="H18" s="3"/>
    </row>
    <row r="19" spans="1:8" s="1" customFormat="1" ht="32.1" customHeight="1">
      <c r="A19" s="21" t="s">
        <v>15</v>
      </c>
      <c r="B19" s="8"/>
      <c r="C19" s="6"/>
      <c r="D19" s="20">
        <v>488</v>
      </c>
      <c r="E19" s="20">
        <v>434</v>
      </c>
      <c r="F19" s="23">
        <f t="shared" si="0"/>
        <v>922</v>
      </c>
      <c r="H19" s="3"/>
    </row>
    <row r="20" spans="1:8" s="1" customFormat="1" ht="32.1" customHeight="1">
      <c r="A20" s="21" t="s">
        <v>17</v>
      </c>
      <c r="B20" s="8"/>
      <c r="C20" s="6"/>
      <c r="D20" s="20">
        <v>1959</v>
      </c>
      <c r="E20" s="20">
        <v>168</v>
      </c>
      <c r="F20" s="23">
        <f t="shared" si="0"/>
        <v>2127</v>
      </c>
      <c r="H20" s="3"/>
    </row>
    <row r="21" spans="1:8" s="1" customFormat="1" ht="32.1" customHeight="1">
      <c r="A21" s="21" t="s">
        <v>18</v>
      </c>
      <c r="B21" s="8"/>
      <c r="C21" s="6"/>
      <c r="D21" s="20">
        <v>66</v>
      </c>
      <c r="E21" s="20">
        <v>48</v>
      </c>
      <c r="F21" s="20">
        <f t="shared" si="0"/>
        <v>114</v>
      </c>
      <c r="H21" s="3"/>
    </row>
    <row r="22" spans="1:8" s="1" customFormat="1" ht="32.1" customHeight="1">
      <c r="A22" s="21" t="s">
        <v>19</v>
      </c>
      <c r="B22" s="8"/>
      <c r="C22" s="6"/>
      <c r="D22" s="20">
        <v>225</v>
      </c>
      <c r="E22" s="20">
        <v>131</v>
      </c>
      <c r="F22" s="20">
        <f t="shared" si="0"/>
        <v>356</v>
      </c>
      <c r="H22" s="3"/>
    </row>
    <row r="23" spans="1:8" s="1" customFormat="1" ht="32.1" customHeight="1">
      <c r="A23" s="21" t="s">
        <v>20</v>
      </c>
      <c r="B23" s="8"/>
      <c r="C23" s="6"/>
      <c r="D23" s="20">
        <v>657</v>
      </c>
      <c r="E23" s="20">
        <v>926</v>
      </c>
      <c r="F23" s="20">
        <f t="shared" si="0"/>
        <v>1583</v>
      </c>
      <c r="H23" s="3"/>
    </row>
    <row r="24" spans="1:8" s="1" customFormat="1" ht="32.1" customHeight="1">
      <c r="A24" s="21" t="s">
        <v>21</v>
      </c>
      <c r="B24" s="8"/>
      <c r="C24" s="6"/>
      <c r="D24" s="20">
        <v>6</v>
      </c>
      <c r="E24" s="20">
        <v>11</v>
      </c>
      <c r="F24" s="20">
        <f t="shared" si="0"/>
        <v>17</v>
      </c>
      <c r="H24" s="3"/>
    </row>
    <row r="25" spans="1:8" s="1" customFormat="1" ht="32.1" customHeight="1">
      <c r="A25" s="21" t="s">
        <v>22</v>
      </c>
      <c r="B25" s="8"/>
      <c r="C25" s="6"/>
      <c r="D25" s="20">
        <v>1468</v>
      </c>
      <c r="E25" s="20">
        <v>289</v>
      </c>
      <c r="F25" s="20">
        <f t="shared" si="0"/>
        <v>1757</v>
      </c>
      <c r="H25" s="3"/>
    </row>
    <row r="26" spans="1:8" s="1" customFormat="1" ht="32.1" customHeight="1" thickBot="1">
      <c r="A26" s="27" t="s">
        <v>214</v>
      </c>
      <c r="B26" s="25"/>
      <c r="C26" s="25"/>
      <c r="D26" s="24">
        <v>10420</v>
      </c>
      <c r="E26" s="175">
        <v>3795</v>
      </c>
      <c r="F26" s="175">
        <f t="shared" si="0"/>
        <v>14215</v>
      </c>
      <c r="H26" s="3"/>
    </row>
    <row r="27" spans="1:8" s="1" customFormat="1" ht="32.1" customHeight="1" thickTop="1">
      <c r="A27" s="47" t="s">
        <v>27</v>
      </c>
      <c r="B27" s="28"/>
      <c r="C27" s="28"/>
      <c r="D27" s="29">
        <f>SUM(D28:D38)</f>
        <v>19212</v>
      </c>
      <c r="E27" s="29">
        <f>SUM(E28:E38)</f>
        <v>50636</v>
      </c>
      <c r="F27" s="29">
        <f>SUM(F28:F38)</f>
        <v>69848</v>
      </c>
      <c r="H27" s="3"/>
    </row>
    <row r="28" spans="1:8" s="1" customFormat="1" ht="32.1" customHeight="1">
      <c r="A28" s="18" t="s">
        <v>5</v>
      </c>
      <c r="B28" s="6"/>
      <c r="C28" s="6"/>
      <c r="D28" s="19">
        <v>32</v>
      </c>
      <c r="E28" s="19">
        <v>102</v>
      </c>
      <c r="F28" s="20">
        <f t="shared" ref="F28:F38" si="1">D28+E28</f>
        <v>134</v>
      </c>
      <c r="H28" s="3"/>
    </row>
    <row r="29" spans="1:8" s="1" customFormat="1" ht="32.1" customHeight="1">
      <c r="A29" s="21" t="s">
        <v>6</v>
      </c>
      <c r="B29" s="8"/>
      <c r="C29" s="6"/>
      <c r="D29" s="20">
        <v>142</v>
      </c>
      <c r="E29" s="20">
        <v>38</v>
      </c>
      <c r="F29" s="20">
        <f t="shared" si="1"/>
        <v>180</v>
      </c>
      <c r="H29" s="3"/>
    </row>
    <row r="30" spans="1:8" s="1" customFormat="1" ht="32.1" customHeight="1">
      <c r="A30" s="21" t="s">
        <v>7</v>
      </c>
      <c r="B30" s="8"/>
      <c r="C30" s="6"/>
      <c r="D30" s="20">
        <v>283</v>
      </c>
      <c r="E30" s="20">
        <v>281</v>
      </c>
      <c r="F30" s="20">
        <f t="shared" si="1"/>
        <v>564</v>
      </c>
      <c r="H30" s="3"/>
    </row>
    <row r="31" spans="1:8" s="1" customFormat="1" ht="32.1" customHeight="1">
      <c r="A31" s="21" t="s">
        <v>8</v>
      </c>
      <c r="B31" s="8"/>
      <c r="C31" s="6"/>
      <c r="D31" s="20">
        <v>123</v>
      </c>
      <c r="E31" s="20">
        <v>236</v>
      </c>
      <c r="F31" s="20">
        <f t="shared" si="1"/>
        <v>359</v>
      </c>
      <c r="H31" s="3"/>
    </row>
    <row r="32" spans="1:8" s="1" customFormat="1" ht="32.1" customHeight="1">
      <c r="A32" s="21" t="s">
        <v>9</v>
      </c>
      <c r="B32" s="8"/>
      <c r="C32" s="6"/>
      <c r="D32" s="20">
        <v>189</v>
      </c>
      <c r="E32" s="20">
        <v>248</v>
      </c>
      <c r="F32" s="20">
        <f t="shared" si="1"/>
        <v>437</v>
      </c>
      <c r="H32" s="3"/>
    </row>
    <row r="33" spans="1:255" s="1" customFormat="1" ht="32.1" customHeight="1">
      <c r="A33" s="21" t="s">
        <v>12</v>
      </c>
      <c r="B33" s="8"/>
      <c r="C33" s="6"/>
      <c r="D33" s="20">
        <v>686</v>
      </c>
      <c r="E33" s="20">
        <v>534</v>
      </c>
      <c r="F33" s="20">
        <f t="shared" si="1"/>
        <v>1220</v>
      </c>
      <c r="H33" s="3"/>
    </row>
    <row r="34" spans="1:255" s="1" customFormat="1" ht="32.1" customHeight="1">
      <c r="A34" s="21" t="s">
        <v>28</v>
      </c>
      <c r="B34" s="8"/>
      <c r="C34" s="6"/>
      <c r="D34" s="20">
        <v>550</v>
      </c>
      <c r="E34" s="20">
        <v>873</v>
      </c>
      <c r="F34" s="20">
        <f t="shared" si="1"/>
        <v>1423</v>
      </c>
      <c r="H34" s="3"/>
    </row>
    <row r="35" spans="1:255" s="1" customFormat="1" ht="32.1" customHeight="1">
      <c r="A35" s="21" t="s">
        <v>14</v>
      </c>
      <c r="B35" s="8"/>
      <c r="C35" s="6"/>
      <c r="D35" s="20">
        <v>1746</v>
      </c>
      <c r="E35" s="20">
        <v>1466</v>
      </c>
      <c r="F35" s="20">
        <f t="shared" si="1"/>
        <v>3212</v>
      </c>
      <c r="H35" s="3"/>
    </row>
    <row r="36" spans="1:255" s="1" customFormat="1" ht="32.1" customHeight="1">
      <c r="A36" s="21" t="s">
        <v>20</v>
      </c>
      <c r="B36" s="8"/>
      <c r="C36" s="6"/>
      <c r="D36" s="20">
        <v>254</v>
      </c>
      <c r="E36" s="20">
        <v>372</v>
      </c>
      <c r="F36" s="20">
        <f t="shared" si="1"/>
        <v>626</v>
      </c>
      <c r="H36" s="3"/>
    </row>
    <row r="37" spans="1:255" s="1" customFormat="1" ht="32.1" customHeight="1">
      <c r="A37" s="21" t="s">
        <v>216</v>
      </c>
      <c r="B37" s="8"/>
      <c r="C37" s="6"/>
      <c r="D37" s="20">
        <v>6692</v>
      </c>
      <c r="E37" s="20">
        <v>27425</v>
      </c>
      <c r="F37" s="20">
        <f t="shared" si="1"/>
        <v>34117</v>
      </c>
      <c r="H37" s="3"/>
    </row>
    <row r="38" spans="1:255" s="1" customFormat="1" ht="32.1" customHeight="1" thickBot="1">
      <c r="A38" s="27" t="s">
        <v>88</v>
      </c>
      <c r="B38" s="25"/>
      <c r="C38" s="25"/>
      <c r="D38" s="175">
        <v>8515</v>
      </c>
      <c r="E38" s="175">
        <v>19061</v>
      </c>
      <c r="F38" s="20">
        <f t="shared" si="1"/>
        <v>27576</v>
      </c>
      <c r="H38" s="3"/>
    </row>
    <row r="39" spans="1:255" s="1" customFormat="1" ht="32.1" customHeight="1" thickTop="1" thickBot="1">
      <c r="A39" s="43" t="s">
        <v>29</v>
      </c>
      <c r="B39" s="44"/>
      <c r="C39" s="44"/>
      <c r="D39" s="45">
        <v>3401</v>
      </c>
      <c r="E39" s="45">
        <v>3239</v>
      </c>
      <c r="F39" s="45">
        <f>SUM(D39:E39)</f>
        <v>6640</v>
      </c>
      <c r="H39" s="13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</row>
    <row r="40" spans="1:255" s="1" customFormat="1" ht="32.1" customHeight="1" thickTop="1">
      <c r="A40" s="47" t="s">
        <v>30</v>
      </c>
      <c r="B40" s="48"/>
      <c r="C40" s="48"/>
      <c r="D40" s="176"/>
      <c r="E40" s="45"/>
      <c r="F40" s="177"/>
      <c r="H40" s="13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</row>
    <row r="41" spans="1:255" s="1" customFormat="1" ht="32.1" customHeight="1" thickBot="1">
      <c r="A41" s="30" t="s">
        <v>31</v>
      </c>
      <c r="B41" s="31"/>
      <c r="C41" s="31"/>
      <c r="D41" s="12">
        <v>6019</v>
      </c>
      <c r="E41" s="12">
        <v>4168</v>
      </c>
      <c r="F41" s="12">
        <f>D41+E41</f>
        <v>10187</v>
      </c>
      <c r="H41" s="13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</row>
    <row r="42" spans="1:255" s="1" customFormat="1" ht="32.1" customHeight="1" thickTop="1">
      <c r="A42" s="32" t="s">
        <v>32</v>
      </c>
      <c r="B42" s="33"/>
      <c r="C42" s="33"/>
      <c r="D42" s="17">
        <f>SUM(D43:D45)</f>
        <v>18570</v>
      </c>
      <c r="E42" s="17">
        <f>SUM(E43:E45)</f>
        <v>50635</v>
      </c>
      <c r="F42" s="17">
        <f>D42+E42</f>
        <v>69205</v>
      </c>
      <c r="H42" s="13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</row>
    <row r="43" spans="1:255" s="1" customFormat="1" ht="32.1" customHeight="1">
      <c r="A43" s="21" t="s">
        <v>33</v>
      </c>
      <c r="B43" s="8"/>
      <c r="C43" s="6"/>
      <c r="D43" s="20">
        <v>3492</v>
      </c>
      <c r="E43" s="20">
        <v>451</v>
      </c>
      <c r="F43" s="20">
        <f>D43+E43</f>
        <v>3943</v>
      </c>
      <c r="H43" s="3"/>
    </row>
    <row r="44" spans="1:255" s="1" customFormat="1" ht="32.1" customHeight="1">
      <c r="A44" s="21" t="s">
        <v>34</v>
      </c>
      <c r="B44" s="8"/>
      <c r="C44" s="6"/>
      <c r="D44" s="20">
        <v>4456</v>
      </c>
      <c r="E44" s="20">
        <v>1221</v>
      </c>
      <c r="F44" s="20">
        <f>D44+E44</f>
        <v>5677</v>
      </c>
      <c r="H44" s="3"/>
    </row>
    <row r="45" spans="1:255" s="1" customFormat="1" ht="32.1" customHeight="1" thickBot="1">
      <c r="A45" s="27" t="s">
        <v>24</v>
      </c>
      <c r="B45" s="25"/>
      <c r="C45" s="25"/>
      <c r="D45" s="175">
        <v>10622</v>
      </c>
      <c r="E45" s="175">
        <v>48963</v>
      </c>
      <c r="F45" s="175">
        <f>D45+E45</f>
        <v>59585</v>
      </c>
      <c r="H45" s="3"/>
    </row>
    <row r="46" spans="1:255" s="1" customFormat="1" ht="27" thickTop="1">
      <c r="A46" s="8"/>
      <c r="B46" s="8"/>
      <c r="C46" s="8"/>
      <c r="D46" s="34"/>
      <c r="E46" s="34"/>
      <c r="F46" s="34"/>
      <c r="H46" s="3"/>
    </row>
    <row r="47" spans="1:255" s="36" customFormat="1" ht="26.25">
      <c r="A47" s="37"/>
      <c r="B47" s="37"/>
      <c r="C47" s="37"/>
      <c r="D47" s="38"/>
      <c r="E47" s="35"/>
      <c r="F47" s="35" t="s">
        <v>218</v>
      </c>
      <c r="G47" s="1"/>
      <c r="H47" s="39"/>
    </row>
    <row r="48" spans="1:255" s="36" customFormat="1" ht="25.5">
      <c r="G48" s="1"/>
      <c r="H48" s="39"/>
    </row>
    <row r="49" spans="1:8" s="1" customFormat="1" ht="26.25">
      <c r="A49" s="40" t="s">
        <v>219</v>
      </c>
      <c r="B49" s="8"/>
      <c r="C49" s="8"/>
      <c r="D49" s="6"/>
      <c r="E49" s="6"/>
      <c r="F49" s="6"/>
      <c r="H49" s="3"/>
    </row>
    <row r="50" spans="1:8" s="1" customFormat="1" ht="26.25">
      <c r="A50" s="41" t="s">
        <v>220</v>
      </c>
      <c r="B50" s="8"/>
      <c r="C50" s="8"/>
      <c r="D50" s="6"/>
      <c r="E50" s="6"/>
      <c r="F50" s="6"/>
      <c r="H50" s="3"/>
    </row>
  </sheetData>
  <sheetProtection password="CCA6" sheet="1" objects="1" scenarios="1"/>
  <pageMargins left="0.75" right="0.75" top="1" bottom="1" header="0.5" footer="0.5"/>
  <pageSetup paperSize="9" scale="45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IU50"/>
  <sheetViews>
    <sheetView view="pageBreakPreview" zoomScale="50" zoomScaleNormal="100" workbookViewId="0">
      <selection activeCell="A44" sqref="A44"/>
    </sheetView>
  </sheetViews>
  <sheetFormatPr defaultColWidth="90.28515625" defaultRowHeight="12.75"/>
  <cols>
    <col min="1" max="1" width="132.140625" customWidth="1"/>
    <col min="2" max="3" width="20.28515625" hidden="1" customWidth="1"/>
    <col min="4" max="55" width="20.28515625" customWidth="1"/>
  </cols>
  <sheetData>
    <row r="1" spans="1:255" s="1" customFormat="1" ht="25.5">
      <c r="A1" s="2"/>
      <c r="D1" s="3"/>
      <c r="E1" s="3"/>
      <c r="F1" s="3"/>
      <c r="H1" s="3"/>
    </row>
    <row r="2" spans="1:255" s="1" customFormat="1" ht="25.5">
      <c r="A2" s="2"/>
      <c r="D2" s="3"/>
      <c r="E2" s="3"/>
      <c r="F2" s="3"/>
      <c r="H2" s="3"/>
    </row>
    <row r="3" spans="1:255" s="1" customFormat="1" ht="30">
      <c r="A3" s="4" t="s">
        <v>227</v>
      </c>
      <c r="B3" s="5"/>
      <c r="C3" s="5"/>
      <c r="D3" s="6"/>
      <c r="E3" s="6"/>
      <c r="F3" s="6"/>
      <c r="H3" s="3"/>
    </row>
    <row r="4" spans="1:255" s="1" customFormat="1" ht="30">
      <c r="A4" s="4"/>
      <c r="B4" s="5"/>
      <c r="C4" s="5"/>
      <c r="D4" s="6"/>
      <c r="E4" s="6"/>
      <c r="F4" s="6"/>
      <c r="H4" s="3"/>
    </row>
    <row r="5" spans="1:255" s="1" customFormat="1" ht="31.5" thickBot="1">
      <c r="A5" s="7"/>
      <c r="B5" s="8"/>
      <c r="C5" s="8"/>
      <c r="D5" s="6"/>
      <c r="E5" s="6"/>
      <c r="F5" s="6"/>
      <c r="H5" s="3"/>
    </row>
    <row r="6" spans="1:255" s="1" customFormat="1" ht="35.25" customHeight="1" thickTop="1" thickBot="1">
      <c r="A6" s="8"/>
      <c r="B6" s="8"/>
      <c r="C6" s="8"/>
      <c r="D6" s="9" t="s">
        <v>0</v>
      </c>
      <c r="E6" s="9" t="s">
        <v>1</v>
      </c>
      <c r="F6" s="9" t="s">
        <v>2</v>
      </c>
      <c r="H6" s="3"/>
    </row>
    <row r="7" spans="1:255" s="1" customFormat="1" ht="32.1" customHeight="1" thickTop="1" thickBot="1">
      <c r="A7" s="10" t="s">
        <v>3</v>
      </c>
      <c r="B7" s="11"/>
      <c r="C7" s="11"/>
      <c r="D7" s="12">
        <f>SUM(D8+D27+D39+D41+D42)</f>
        <v>75343</v>
      </c>
      <c r="E7" s="12">
        <f>SUM(E8+E27+E39+E41+E42)</f>
        <v>125634</v>
      </c>
      <c r="F7" s="12">
        <f>SUM(F8+F27+F39+F41+F42)</f>
        <v>200977</v>
      </c>
      <c r="H7" s="13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</row>
    <row r="8" spans="1:255" s="1" customFormat="1" ht="32.1" customHeight="1" thickTop="1">
      <c r="A8" s="15" t="s">
        <v>4</v>
      </c>
      <c r="B8" s="2"/>
      <c r="C8" s="16"/>
      <c r="D8" s="17">
        <f>SUM(D9:D26)</f>
        <v>28575</v>
      </c>
      <c r="E8" s="17">
        <f>SUM(E9:E26)</f>
        <v>17810</v>
      </c>
      <c r="F8" s="17">
        <f t="shared" ref="F8:F26" si="0">D8+E8</f>
        <v>46385</v>
      </c>
      <c r="H8" s="13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</row>
    <row r="9" spans="1:255" s="1" customFormat="1" ht="32.1" customHeight="1">
      <c r="A9" s="18" t="s">
        <v>5</v>
      </c>
      <c r="B9" s="2"/>
      <c r="C9" s="16"/>
      <c r="D9" s="19">
        <v>163</v>
      </c>
      <c r="E9" s="19">
        <v>184</v>
      </c>
      <c r="F9" s="20">
        <f t="shared" si="0"/>
        <v>347</v>
      </c>
      <c r="H9" s="13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</row>
    <row r="10" spans="1:255" s="1" customFormat="1" ht="32.1" customHeight="1">
      <c r="A10" s="21" t="s">
        <v>6</v>
      </c>
      <c r="B10" s="8"/>
      <c r="C10" s="6"/>
      <c r="D10" s="20">
        <v>2426</v>
      </c>
      <c r="E10" s="20">
        <v>1279</v>
      </c>
      <c r="F10" s="20">
        <f t="shared" si="0"/>
        <v>3705</v>
      </c>
      <c r="H10" s="3"/>
    </row>
    <row r="11" spans="1:255" s="1" customFormat="1" ht="32.1" customHeight="1">
      <c r="A11" s="21" t="s">
        <v>7</v>
      </c>
      <c r="B11" s="8"/>
      <c r="C11" s="6"/>
      <c r="D11" s="20">
        <v>238</v>
      </c>
      <c r="E11" s="20">
        <v>117</v>
      </c>
      <c r="F11" s="20">
        <f t="shared" si="0"/>
        <v>355</v>
      </c>
      <c r="H11" s="3"/>
    </row>
    <row r="12" spans="1:255" s="1" customFormat="1" ht="32.1" customHeight="1">
      <c r="A12" s="21" t="s">
        <v>8</v>
      </c>
      <c r="B12" s="8"/>
      <c r="C12" s="6"/>
      <c r="D12" s="20">
        <v>626</v>
      </c>
      <c r="E12" s="20">
        <v>564</v>
      </c>
      <c r="F12" s="20">
        <f t="shared" si="0"/>
        <v>1190</v>
      </c>
      <c r="H12" s="3"/>
    </row>
    <row r="13" spans="1:255" s="1" customFormat="1" ht="32.1" customHeight="1">
      <c r="A13" s="21" t="s">
        <v>9</v>
      </c>
      <c r="B13" s="8"/>
      <c r="C13" s="6"/>
      <c r="D13" s="20">
        <v>241</v>
      </c>
      <c r="E13" s="20">
        <v>342</v>
      </c>
      <c r="F13" s="20">
        <f t="shared" si="0"/>
        <v>583</v>
      </c>
      <c r="H13" s="3"/>
    </row>
    <row r="14" spans="1:255" s="1" customFormat="1" ht="32.1" customHeight="1">
      <c r="A14" s="22" t="s">
        <v>10</v>
      </c>
      <c r="B14" s="8"/>
      <c r="C14" s="6"/>
      <c r="D14" s="23">
        <v>941</v>
      </c>
      <c r="E14" s="23">
        <v>922</v>
      </c>
      <c r="F14" s="23">
        <f t="shared" si="0"/>
        <v>1863</v>
      </c>
      <c r="H14" s="3"/>
    </row>
    <row r="15" spans="1:255" s="1" customFormat="1" ht="32.1" customHeight="1">
      <c r="A15" s="21" t="s">
        <v>11</v>
      </c>
      <c r="B15" s="8"/>
      <c r="C15" s="6"/>
      <c r="D15" s="20">
        <v>1424</v>
      </c>
      <c r="E15" s="20">
        <v>1318</v>
      </c>
      <c r="F15" s="23">
        <f t="shared" si="0"/>
        <v>2742</v>
      </c>
      <c r="H15" s="3"/>
    </row>
    <row r="16" spans="1:255" s="1" customFormat="1" ht="32.1" customHeight="1">
      <c r="A16" s="21" t="s">
        <v>12</v>
      </c>
      <c r="B16" s="8"/>
      <c r="C16" s="6"/>
      <c r="D16" s="174">
        <v>512</v>
      </c>
      <c r="E16" s="174">
        <v>887</v>
      </c>
      <c r="F16" s="23">
        <f t="shared" si="0"/>
        <v>1399</v>
      </c>
      <c r="H16" s="3"/>
    </row>
    <row r="17" spans="1:8" s="1" customFormat="1" ht="32.1" customHeight="1">
      <c r="A17" s="21" t="s">
        <v>13</v>
      </c>
      <c r="B17" s="8"/>
      <c r="C17" s="6"/>
      <c r="D17" s="20">
        <v>3826</v>
      </c>
      <c r="E17" s="20">
        <v>1033</v>
      </c>
      <c r="F17" s="23">
        <f t="shared" si="0"/>
        <v>4859</v>
      </c>
      <c r="H17" s="3"/>
    </row>
    <row r="18" spans="1:8" s="1" customFormat="1" ht="32.1" customHeight="1">
      <c r="A18" s="21" t="s">
        <v>14</v>
      </c>
      <c r="B18" s="8"/>
      <c r="C18" s="6"/>
      <c r="D18" s="20">
        <v>3105</v>
      </c>
      <c r="E18" s="20">
        <v>5330</v>
      </c>
      <c r="F18" s="23">
        <f t="shared" si="0"/>
        <v>8435</v>
      </c>
      <c r="H18" s="3"/>
    </row>
    <row r="19" spans="1:8" s="1" customFormat="1" ht="32.1" customHeight="1">
      <c r="A19" s="21" t="s">
        <v>15</v>
      </c>
      <c r="B19" s="8"/>
      <c r="C19" s="6"/>
      <c r="D19" s="20">
        <v>472</v>
      </c>
      <c r="E19" s="20">
        <v>430</v>
      </c>
      <c r="F19" s="23">
        <f t="shared" si="0"/>
        <v>902</v>
      </c>
      <c r="H19" s="3"/>
    </row>
    <row r="20" spans="1:8" s="1" customFormat="1" ht="32.1" customHeight="1">
      <c r="A20" s="21" t="s">
        <v>17</v>
      </c>
      <c r="B20" s="8"/>
      <c r="C20" s="6"/>
      <c r="D20" s="20">
        <v>1914</v>
      </c>
      <c r="E20" s="20">
        <v>159</v>
      </c>
      <c r="F20" s="23">
        <f t="shared" si="0"/>
        <v>2073</v>
      </c>
      <c r="H20" s="3"/>
    </row>
    <row r="21" spans="1:8" s="1" customFormat="1" ht="32.1" customHeight="1">
      <c r="A21" s="21" t="s">
        <v>18</v>
      </c>
      <c r="B21" s="8"/>
      <c r="C21" s="6"/>
      <c r="D21" s="20">
        <v>70</v>
      </c>
      <c r="E21" s="20">
        <v>49</v>
      </c>
      <c r="F21" s="20">
        <f t="shared" si="0"/>
        <v>119</v>
      </c>
      <c r="H21" s="3"/>
    </row>
    <row r="22" spans="1:8" s="1" customFormat="1" ht="32.1" customHeight="1">
      <c r="A22" s="21" t="s">
        <v>19</v>
      </c>
      <c r="B22" s="8"/>
      <c r="C22" s="6"/>
      <c r="D22" s="20">
        <v>221</v>
      </c>
      <c r="E22" s="20">
        <v>135</v>
      </c>
      <c r="F22" s="20">
        <f t="shared" si="0"/>
        <v>356</v>
      </c>
      <c r="H22" s="3"/>
    </row>
    <row r="23" spans="1:8" s="1" customFormat="1" ht="32.1" customHeight="1">
      <c r="A23" s="21" t="s">
        <v>20</v>
      </c>
      <c r="B23" s="8"/>
      <c r="C23" s="6"/>
      <c r="D23" s="20">
        <v>661</v>
      </c>
      <c r="E23" s="20">
        <v>940</v>
      </c>
      <c r="F23" s="20">
        <f t="shared" si="0"/>
        <v>1601</v>
      </c>
      <c r="H23" s="3"/>
    </row>
    <row r="24" spans="1:8" s="1" customFormat="1" ht="32.1" customHeight="1">
      <c r="A24" s="21" t="s">
        <v>21</v>
      </c>
      <c r="B24" s="8"/>
      <c r="C24" s="6"/>
      <c r="D24" s="20">
        <v>7</v>
      </c>
      <c r="E24" s="20">
        <v>12</v>
      </c>
      <c r="F24" s="20">
        <f t="shared" si="0"/>
        <v>19</v>
      </c>
      <c r="H24" s="3"/>
    </row>
    <row r="25" spans="1:8" s="1" customFormat="1" ht="32.1" customHeight="1">
      <c r="A25" s="21" t="s">
        <v>22</v>
      </c>
      <c r="B25" s="8"/>
      <c r="C25" s="6"/>
      <c r="D25" s="20">
        <v>1477</v>
      </c>
      <c r="E25" s="20">
        <v>294</v>
      </c>
      <c r="F25" s="20">
        <f t="shared" si="0"/>
        <v>1771</v>
      </c>
      <c r="H25" s="3"/>
    </row>
    <row r="26" spans="1:8" s="1" customFormat="1" ht="32.1" customHeight="1" thickBot="1">
      <c r="A26" s="27" t="s">
        <v>214</v>
      </c>
      <c r="B26" s="25"/>
      <c r="C26" s="25"/>
      <c r="D26" s="24">
        <v>10251</v>
      </c>
      <c r="E26" s="175">
        <v>3815</v>
      </c>
      <c r="F26" s="175">
        <f t="shared" si="0"/>
        <v>14066</v>
      </c>
      <c r="H26" s="3"/>
    </row>
    <row r="27" spans="1:8" s="1" customFormat="1" ht="32.1" customHeight="1" thickTop="1">
      <c r="A27" s="47" t="s">
        <v>27</v>
      </c>
      <c r="B27" s="28"/>
      <c r="C27" s="28"/>
      <c r="D27" s="29">
        <f>SUM(D28:D38)</f>
        <v>18558</v>
      </c>
      <c r="E27" s="29">
        <f>SUM(E28:E38)</f>
        <v>49169</v>
      </c>
      <c r="F27" s="29">
        <f>SUM(F28:F38)</f>
        <v>67727</v>
      </c>
      <c r="H27" s="3"/>
    </row>
    <row r="28" spans="1:8" s="1" customFormat="1" ht="32.1" customHeight="1">
      <c r="A28" s="18" t="s">
        <v>5</v>
      </c>
      <c r="B28" s="6"/>
      <c r="C28" s="6"/>
      <c r="D28" s="19">
        <v>36</v>
      </c>
      <c r="E28" s="19">
        <v>108</v>
      </c>
      <c r="F28" s="20">
        <f t="shared" ref="F28:F38" si="1">D28+E28</f>
        <v>144</v>
      </c>
      <c r="H28" s="3"/>
    </row>
    <row r="29" spans="1:8" s="1" customFormat="1" ht="32.1" customHeight="1">
      <c r="A29" s="21" t="s">
        <v>6</v>
      </c>
      <c r="B29" s="8"/>
      <c r="C29" s="6"/>
      <c r="D29" s="20">
        <v>128</v>
      </c>
      <c r="E29" s="20">
        <v>34</v>
      </c>
      <c r="F29" s="20">
        <f t="shared" si="1"/>
        <v>162</v>
      </c>
      <c r="H29" s="3"/>
    </row>
    <row r="30" spans="1:8" s="1" customFormat="1" ht="32.1" customHeight="1">
      <c r="A30" s="21" t="s">
        <v>7</v>
      </c>
      <c r="B30" s="8"/>
      <c r="C30" s="6"/>
      <c r="D30" s="20">
        <v>279</v>
      </c>
      <c r="E30" s="20">
        <v>287</v>
      </c>
      <c r="F30" s="20">
        <f t="shared" si="1"/>
        <v>566</v>
      </c>
      <c r="H30" s="3"/>
    </row>
    <row r="31" spans="1:8" s="1" customFormat="1" ht="32.1" customHeight="1">
      <c r="A31" s="21" t="s">
        <v>8</v>
      </c>
      <c r="B31" s="8"/>
      <c r="C31" s="6"/>
      <c r="D31" s="20">
        <v>120</v>
      </c>
      <c r="E31" s="20">
        <v>231</v>
      </c>
      <c r="F31" s="20">
        <f t="shared" si="1"/>
        <v>351</v>
      </c>
      <c r="H31" s="3"/>
    </row>
    <row r="32" spans="1:8" s="1" customFormat="1" ht="32.1" customHeight="1">
      <c r="A32" s="21" t="s">
        <v>9</v>
      </c>
      <c r="B32" s="8"/>
      <c r="C32" s="6"/>
      <c r="D32" s="20">
        <v>141</v>
      </c>
      <c r="E32" s="20">
        <v>179</v>
      </c>
      <c r="F32" s="20">
        <f t="shared" si="1"/>
        <v>320</v>
      </c>
      <c r="H32" s="3"/>
    </row>
    <row r="33" spans="1:255" s="1" customFormat="1" ht="32.1" customHeight="1">
      <c r="A33" s="21" t="s">
        <v>12</v>
      </c>
      <c r="B33" s="8"/>
      <c r="C33" s="6"/>
      <c r="D33" s="20">
        <v>636</v>
      </c>
      <c r="E33" s="20">
        <v>561</v>
      </c>
      <c r="F33" s="20">
        <f t="shared" si="1"/>
        <v>1197</v>
      </c>
      <c r="H33" s="3"/>
    </row>
    <row r="34" spans="1:255" s="1" customFormat="1" ht="32.1" customHeight="1">
      <c r="A34" s="21" t="s">
        <v>28</v>
      </c>
      <c r="B34" s="8"/>
      <c r="C34" s="6"/>
      <c r="D34" s="20">
        <v>562</v>
      </c>
      <c r="E34" s="20">
        <v>877</v>
      </c>
      <c r="F34" s="20">
        <f t="shared" si="1"/>
        <v>1439</v>
      </c>
      <c r="H34" s="3"/>
    </row>
    <row r="35" spans="1:255" s="1" customFormat="1" ht="32.1" customHeight="1">
      <c r="A35" s="21" t="s">
        <v>14</v>
      </c>
      <c r="B35" s="8"/>
      <c r="C35" s="6"/>
      <c r="D35" s="20">
        <v>1753</v>
      </c>
      <c r="E35" s="20">
        <v>1498</v>
      </c>
      <c r="F35" s="20">
        <f t="shared" si="1"/>
        <v>3251</v>
      </c>
      <c r="H35" s="3"/>
    </row>
    <row r="36" spans="1:255" s="1" customFormat="1" ht="32.1" customHeight="1">
      <c r="A36" s="21" t="s">
        <v>20</v>
      </c>
      <c r="B36" s="8"/>
      <c r="C36" s="6"/>
      <c r="D36" s="20">
        <v>280</v>
      </c>
      <c r="E36" s="20">
        <v>391</v>
      </c>
      <c r="F36" s="20">
        <f t="shared" si="1"/>
        <v>671</v>
      </c>
      <c r="H36" s="3"/>
    </row>
    <row r="37" spans="1:255" s="1" customFormat="1" ht="32.1" customHeight="1">
      <c r="A37" s="21" t="s">
        <v>216</v>
      </c>
      <c r="B37" s="8"/>
      <c r="C37" s="6"/>
      <c r="D37" s="20">
        <v>6550</v>
      </c>
      <c r="E37" s="20">
        <v>26857</v>
      </c>
      <c r="F37" s="20">
        <f t="shared" si="1"/>
        <v>33407</v>
      </c>
      <c r="H37" s="3"/>
    </row>
    <row r="38" spans="1:255" s="1" customFormat="1" ht="32.1" customHeight="1" thickBot="1">
      <c r="A38" s="27" t="s">
        <v>88</v>
      </c>
      <c r="B38" s="25"/>
      <c r="C38" s="25"/>
      <c r="D38" s="175">
        <v>8073</v>
      </c>
      <c r="E38" s="175">
        <v>18146</v>
      </c>
      <c r="F38" s="20">
        <f t="shared" si="1"/>
        <v>26219</v>
      </c>
      <c r="H38" s="3"/>
    </row>
    <row r="39" spans="1:255" s="1" customFormat="1" ht="32.1" customHeight="1" thickTop="1" thickBot="1">
      <c r="A39" s="43" t="s">
        <v>29</v>
      </c>
      <c r="B39" s="44"/>
      <c r="C39" s="44"/>
      <c r="D39" s="45">
        <v>3385</v>
      </c>
      <c r="E39" s="45">
        <v>3241</v>
      </c>
      <c r="F39" s="45">
        <f>SUM(D39:E39)</f>
        <v>6626</v>
      </c>
      <c r="H39" s="13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</row>
    <row r="40" spans="1:255" s="1" customFormat="1" ht="32.1" customHeight="1" thickTop="1">
      <c r="A40" s="47" t="s">
        <v>30</v>
      </c>
      <c r="B40" s="48"/>
      <c r="C40" s="48"/>
      <c r="D40" s="176"/>
      <c r="E40" s="45"/>
      <c r="F40" s="177"/>
      <c r="H40" s="13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</row>
    <row r="41" spans="1:255" s="1" customFormat="1" ht="32.1" customHeight="1" thickBot="1">
      <c r="A41" s="30" t="s">
        <v>31</v>
      </c>
      <c r="B41" s="31"/>
      <c r="C41" s="31"/>
      <c r="D41" s="12">
        <v>6085</v>
      </c>
      <c r="E41" s="12">
        <v>4266</v>
      </c>
      <c r="F41" s="12">
        <f>D41+E41</f>
        <v>10351</v>
      </c>
      <c r="H41" s="13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</row>
    <row r="42" spans="1:255" s="1" customFormat="1" ht="32.1" customHeight="1" thickTop="1">
      <c r="A42" s="32" t="s">
        <v>32</v>
      </c>
      <c r="B42" s="33"/>
      <c r="C42" s="33"/>
      <c r="D42" s="17">
        <f>SUM(D43:D45)</f>
        <v>18740</v>
      </c>
      <c r="E42" s="17">
        <f>SUM(E43:E45)</f>
        <v>51148</v>
      </c>
      <c r="F42" s="17">
        <f>D42+E42</f>
        <v>69888</v>
      </c>
      <c r="H42" s="13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</row>
    <row r="43" spans="1:255" s="1" customFormat="1" ht="32.1" customHeight="1">
      <c r="A43" s="21" t="s">
        <v>33</v>
      </c>
      <c r="B43" s="8"/>
      <c r="C43" s="6"/>
      <c r="D43" s="20">
        <v>3546</v>
      </c>
      <c r="E43" s="20">
        <v>450</v>
      </c>
      <c r="F43" s="20">
        <f>D43+E43</f>
        <v>3996</v>
      </c>
      <c r="H43" s="3"/>
    </row>
    <row r="44" spans="1:255" s="1" customFormat="1" ht="32.1" customHeight="1">
      <c r="A44" s="21" t="s">
        <v>34</v>
      </c>
      <c r="B44" s="8"/>
      <c r="C44" s="6"/>
      <c r="D44" s="20">
        <v>4436</v>
      </c>
      <c r="E44" s="20">
        <v>1207</v>
      </c>
      <c r="F44" s="20">
        <f>D44+E44</f>
        <v>5643</v>
      </c>
      <c r="H44" s="3"/>
    </row>
    <row r="45" spans="1:255" s="1" customFormat="1" ht="32.1" customHeight="1" thickBot="1">
      <c r="A45" s="27" t="s">
        <v>24</v>
      </c>
      <c r="B45" s="25"/>
      <c r="C45" s="25"/>
      <c r="D45" s="175">
        <v>10758</v>
      </c>
      <c r="E45" s="175">
        <v>49491</v>
      </c>
      <c r="F45" s="175">
        <f>D45+E45</f>
        <v>60249</v>
      </c>
      <c r="H45" s="3"/>
    </row>
    <row r="46" spans="1:255" s="1" customFormat="1" ht="27" thickTop="1">
      <c r="A46" s="8"/>
      <c r="B46" s="8"/>
      <c r="C46" s="8"/>
      <c r="D46" s="34"/>
      <c r="E46" s="34"/>
      <c r="F46" s="34"/>
      <c r="H46" s="3"/>
    </row>
    <row r="47" spans="1:255" s="36" customFormat="1" ht="26.25">
      <c r="A47" s="37"/>
      <c r="B47" s="37"/>
      <c r="C47" s="37"/>
      <c r="D47" s="38"/>
      <c r="E47" s="35"/>
      <c r="F47" s="35" t="s">
        <v>218</v>
      </c>
      <c r="G47" s="1"/>
      <c r="H47" s="39"/>
    </row>
    <row r="48" spans="1:255" s="36" customFormat="1" ht="25.5">
      <c r="G48" s="1"/>
      <c r="H48" s="39"/>
    </row>
    <row r="49" spans="1:8" s="1" customFormat="1" ht="26.25">
      <c r="A49" s="40" t="s">
        <v>219</v>
      </c>
      <c r="B49" s="8"/>
      <c r="C49" s="8"/>
      <c r="D49" s="6"/>
      <c r="E49" s="6"/>
      <c r="F49" s="6"/>
      <c r="H49" s="3"/>
    </row>
    <row r="50" spans="1:8" s="1" customFormat="1" ht="26.25">
      <c r="A50" s="41" t="s">
        <v>220</v>
      </c>
      <c r="B50" s="8"/>
      <c r="C50" s="8"/>
      <c r="D50" s="6"/>
      <c r="E50" s="6"/>
      <c r="F50" s="6"/>
      <c r="H50" s="3"/>
    </row>
  </sheetData>
  <sheetProtection password="CCA6" sheet="1" objects="1" scenarios="1"/>
  <pageMargins left="0.75" right="0.75" top="1" bottom="1" header="0.5" footer="0.5"/>
  <pageSetup paperSize="9" scale="4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119</vt:i4>
      </vt:variant>
      <vt:variant>
        <vt:lpstr>Named Ranges</vt:lpstr>
      </vt:variant>
      <vt:variant>
        <vt:i4>24</vt:i4>
      </vt:variant>
    </vt:vector>
  </HeadingPairs>
  <TitlesOfParts>
    <vt:vector size="143" baseType="lpstr">
      <vt:lpstr>Jun 74</vt:lpstr>
      <vt:lpstr>Jun 75</vt:lpstr>
      <vt:lpstr>Jun 76</vt:lpstr>
      <vt:lpstr>Sep 77</vt:lpstr>
      <vt:lpstr>Dec 77</vt:lpstr>
      <vt:lpstr>Jun 78</vt:lpstr>
      <vt:lpstr>Mar 78</vt:lpstr>
      <vt:lpstr>Dec 78</vt:lpstr>
      <vt:lpstr>Mar 79</vt:lpstr>
      <vt:lpstr>Jun 79</vt:lpstr>
      <vt:lpstr>Sep 79</vt:lpstr>
      <vt:lpstr>Dec 79</vt:lpstr>
      <vt:lpstr>Mar 80</vt:lpstr>
      <vt:lpstr>Jun 80</vt:lpstr>
      <vt:lpstr>Sep 80</vt:lpstr>
      <vt:lpstr>Dec 80</vt:lpstr>
      <vt:lpstr>Mar 81</vt:lpstr>
      <vt:lpstr>Jun 81</vt:lpstr>
      <vt:lpstr>Sep 81</vt:lpstr>
      <vt:lpstr>Dec 81</vt:lpstr>
      <vt:lpstr>Mar 82</vt:lpstr>
      <vt:lpstr>Jun 82</vt:lpstr>
      <vt:lpstr>Sep 82</vt:lpstr>
      <vt:lpstr>Dec 82</vt:lpstr>
      <vt:lpstr>Mar 83</vt:lpstr>
      <vt:lpstr>Jun 83</vt:lpstr>
      <vt:lpstr>Sep 83</vt:lpstr>
      <vt:lpstr>Dec 83</vt:lpstr>
      <vt:lpstr>Mar 84</vt:lpstr>
      <vt:lpstr>Jun 84</vt:lpstr>
      <vt:lpstr>Sep 84</vt:lpstr>
      <vt:lpstr>Dec 84</vt:lpstr>
      <vt:lpstr>Mar 85</vt:lpstr>
      <vt:lpstr>Jun 85</vt:lpstr>
      <vt:lpstr>Sep 85</vt:lpstr>
      <vt:lpstr>Dec 85</vt:lpstr>
      <vt:lpstr>Mar 86</vt:lpstr>
      <vt:lpstr>Jun 86</vt:lpstr>
      <vt:lpstr>Sep 86</vt:lpstr>
      <vt:lpstr>Dec 86</vt:lpstr>
      <vt:lpstr>Mar 87</vt:lpstr>
      <vt:lpstr>Jun 87</vt:lpstr>
      <vt:lpstr>Sep 87</vt:lpstr>
      <vt:lpstr>Dec 87</vt:lpstr>
      <vt:lpstr>Mar 88</vt:lpstr>
      <vt:lpstr>jun 88</vt:lpstr>
      <vt:lpstr>Sep 88</vt:lpstr>
      <vt:lpstr>Dec 88</vt:lpstr>
      <vt:lpstr>Mar 89</vt:lpstr>
      <vt:lpstr>Jun 89</vt:lpstr>
      <vt:lpstr>Sep 89</vt:lpstr>
      <vt:lpstr>Dec 89</vt:lpstr>
      <vt:lpstr>Mar 90</vt:lpstr>
      <vt:lpstr>Jun 90</vt:lpstr>
      <vt:lpstr>Sep 90</vt:lpstr>
      <vt:lpstr>Dec 90</vt:lpstr>
      <vt:lpstr>Mar 91</vt:lpstr>
      <vt:lpstr>Jun 91</vt:lpstr>
      <vt:lpstr>Sep 91</vt:lpstr>
      <vt:lpstr>Dec 91</vt:lpstr>
      <vt:lpstr>Mar 92</vt:lpstr>
      <vt:lpstr>Jun 92</vt:lpstr>
      <vt:lpstr>Sep 92</vt:lpstr>
      <vt:lpstr>Dec 92</vt:lpstr>
      <vt:lpstr>Jun 93</vt:lpstr>
      <vt:lpstr>Sep 93</vt:lpstr>
      <vt:lpstr>Dec 93</vt:lpstr>
      <vt:lpstr>Mar 93</vt:lpstr>
      <vt:lpstr>Mar 94</vt:lpstr>
      <vt:lpstr>Jun 94</vt:lpstr>
      <vt:lpstr>Sep 94</vt:lpstr>
      <vt:lpstr>Dec 94</vt:lpstr>
      <vt:lpstr>Mar 95</vt:lpstr>
      <vt:lpstr>Jun 95</vt:lpstr>
      <vt:lpstr>Sep 95</vt:lpstr>
      <vt:lpstr>Dec 95</vt:lpstr>
      <vt:lpstr>Mar 96</vt:lpstr>
      <vt:lpstr>Jun 96</vt:lpstr>
      <vt:lpstr>Sep 96</vt:lpstr>
      <vt:lpstr>Dec 96</vt:lpstr>
      <vt:lpstr>Mar 97</vt:lpstr>
      <vt:lpstr>Jun 97</vt:lpstr>
      <vt:lpstr>Sep 97</vt:lpstr>
      <vt:lpstr>Dec 97</vt:lpstr>
      <vt:lpstr>Mar 98</vt:lpstr>
      <vt:lpstr>Jun 98</vt:lpstr>
      <vt:lpstr>Sep 98</vt:lpstr>
      <vt:lpstr>Dec 98</vt:lpstr>
      <vt:lpstr>Mar 99</vt:lpstr>
      <vt:lpstr>Jun 99</vt:lpstr>
      <vt:lpstr>Sep 99</vt:lpstr>
      <vt:lpstr>Dec 99</vt:lpstr>
      <vt:lpstr>Mar 00</vt:lpstr>
      <vt:lpstr>Jun 00</vt:lpstr>
      <vt:lpstr>Sep 00</vt:lpstr>
      <vt:lpstr>Dec 00</vt:lpstr>
      <vt:lpstr>Mar 01</vt:lpstr>
      <vt:lpstr>June 01</vt:lpstr>
      <vt:lpstr>Sep 01</vt:lpstr>
      <vt:lpstr>Dec 01</vt:lpstr>
      <vt:lpstr>Mar 02</vt:lpstr>
      <vt:lpstr>Jun 02</vt:lpstr>
      <vt:lpstr>Sep 02</vt:lpstr>
      <vt:lpstr>Dec 02</vt:lpstr>
      <vt:lpstr>Mar 03</vt:lpstr>
      <vt:lpstr>Jun 03</vt:lpstr>
      <vt:lpstr>Sep 03</vt:lpstr>
      <vt:lpstr>Dec 03</vt:lpstr>
      <vt:lpstr>Mar 04</vt:lpstr>
      <vt:lpstr>Jun 04</vt:lpstr>
      <vt:lpstr>Sep 04</vt:lpstr>
      <vt:lpstr>Dec 04</vt:lpstr>
      <vt:lpstr>Mar 05</vt:lpstr>
      <vt:lpstr>Jun 05</vt:lpstr>
      <vt:lpstr>Sep 05</vt:lpstr>
      <vt:lpstr>Dec 05</vt:lpstr>
      <vt:lpstr>Mar 06</vt:lpstr>
      <vt:lpstr>Jun 06</vt:lpstr>
      <vt:lpstr>Sep 06</vt:lpstr>
      <vt:lpstr>'Dec 01'!Print_Area</vt:lpstr>
      <vt:lpstr>'Dec 02'!Print_Area</vt:lpstr>
      <vt:lpstr>'Dec 03'!Print_Area</vt:lpstr>
      <vt:lpstr>'Dec 04'!Print_Area</vt:lpstr>
      <vt:lpstr>'Dec 05'!Print_Area</vt:lpstr>
      <vt:lpstr>'Jun 02'!Print_Area</vt:lpstr>
      <vt:lpstr>'Jun 03'!Print_Area</vt:lpstr>
      <vt:lpstr>'Jun 04'!Print_Area</vt:lpstr>
      <vt:lpstr>'Jun 05'!Print_Area</vt:lpstr>
      <vt:lpstr>'Jun 06'!Print_Area</vt:lpstr>
      <vt:lpstr>'Jun 85'!Print_Area</vt:lpstr>
      <vt:lpstr>'Jun 86'!Print_Area</vt:lpstr>
      <vt:lpstr>'Mar 02'!Print_Area</vt:lpstr>
      <vt:lpstr>'Mar 03'!Print_Area</vt:lpstr>
      <vt:lpstr>'Mar 04'!Print_Area</vt:lpstr>
      <vt:lpstr>'Mar 05'!Print_Area</vt:lpstr>
      <vt:lpstr>'Mar 06'!Print_Area</vt:lpstr>
      <vt:lpstr>'Mar 86'!Print_Area</vt:lpstr>
      <vt:lpstr>'Sep 02'!Print_Area</vt:lpstr>
      <vt:lpstr>'Sep 03'!Print_Area</vt:lpstr>
      <vt:lpstr>'Sep 04'!Print_Area</vt:lpstr>
      <vt:lpstr>'Sep 05'!Print_Area</vt:lpstr>
      <vt:lpstr>'Sep 06'!Print_Area</vt:lpstr>
      <vt:lpstr>'Sep 85'!Print_Area</vt:lpstr>
    </vt:vector>
  </TitlesOfParts>
  <Company>N.I.C.S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Stuart Gilmore</dc:creator>
  <cp:lastModifiedBy>Caroline Anderson</cp:lastModifiedBy>
  <dcterms:created xsi:type="dcterms:W3CDTF">2011-08-25T15:06:56Z</dcterms:created>
  <dcterms:modified xsi:type="dcterms:W3CDTF">2017-09-12T11:31:14Z</dcterms:modified>
</cp:coreProperties>
</file>