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Archive nisra site update\External\Annuals\"/>
    </mc:Choice>
  </mc:AlternateContent>
  <bookViews>
    <workbookView xWindow="0" yWindow="0" windowWidth="24000" windowHeight="10320"/>
  </bookViews>
  <sheets>
    <sheet name="Contact" sheetId="9" r:id="rId1"/>
    <sheet name="Contents" sheetId="10" r:id="rId2"/>
    <sheet name="Table 1" sheetId="7" r:id="rId3"/>
    <sheet name="Table 2" sheetId="8" r:id="rId4"/>
    <sheet name="Table 3" sheetId="1" r:id="rId5"/>
    <sheet name="Table 4" sheetId="2" r:id="rId6"/>
    <sheet name="Table 5" sheetId="3" r:id="rId7"/>
    <sheet name="Table 6" sheetId="4" r:id="rId8"/>
    <sheet name="Table 7" sheetId="6" r:id="rId9"/>
    <sheet name="Table 8" sheetId="5" r:id="rId10"/>
    <sheet name="Figure 1a" sheetId="11" r:id="rId11"/>
    <sheet name="Figure 1b" sheetId="17" r:id="rId12"/>
    <sheet name="Figure 2" sheetId="12" r:id="rId13"/>
    <sheet name="Figure 3" sheetId="18" r:id="rId14"/>
    <sheet name="Figure 4" sheetId="14" r:id="rId15"/>
    <sheet name="Figure 5" sheetId="13" r:id="rId16"/>
    <sheet name="Figure 6" sheetId="22" r:id="rId17"/>
    <sheet name="Figure 7" sheetId="20" r:id="rId18"/>
    <sheet name="Figures 8a-8c" sheetId="15" r:id="rId19"/>
    <sheet name="Figure 9" sheetId="21" r:id="rId20"/>
    <sheet name="Figures 10a-10d" sheetId="16" r:id="rId21"/>
    <sheet name="Background Notes" sheetId="23" r:id="rId22"/>
  </sheets>
  <definedNames>
    <definedName name="BackgroundNotes" localSheetId="21">'Background Notes'!$A$1</definedName>
    <definedName name="SurveyMethodologies" localSheetId="21">'Background Notes'!$A$37</definedName>
  </definedNames>
  <calcPr calcId="152511"/>
</workbook>
</file>

<file path=xl/calcChain.xml><?xml version="1.0" encoding="utf-8"?>
<calcChain xmlns="http://schemas.openxmlformats.org/spreadsheetml/2006/main">
  <c r="J13" i="12" l="1"/>
  <c r="J11" i="12"/>
  <c r="J12" i="12"/>
  <c r="J10" i="12"/>
  <c r="Q19" i="4" l="1"/>
  <c r="P19" i="4"/>
  <c r="O19" i="4"/>
  <c r="N19" i="4"/>
  <c r="C22" i="4" l="1"/>
  <c r="D22" i="4"/>
  <c r="E22" i="4"/>
  <c r="AC22" i="4" s="1"/>
  <c r="H22" i="4"/>
  <c r="I22" i="4"/>
  <c r="J22" i="4"/>
  <c r="K22" i="4"/>
  <c r="N22" i="4"/>
  <c r="O22" i="4"/>
  <c r="P22" i="4"/>
  <c r="Q22" i="4"/>
  <c r="T22" i="4"/>
  <c r="U22" i="4"/>
  <c r="V22" i="4"/>
  <c r="W22" i="4"/>
  <c r="B22" i="4"/>
  <c r="Z22" i="4" s="1"/>
  <c r="C19" i="4"/>
  <c r="D19" i="4"/>
  <c r="E19" i="4"/>
  <c r="H19" i="4"/>
  <c r="I19" i="4"/>
  <c r="J19" i="4"/>
  <c r="K19" i="4"/>
  <c r="T19" i="4"/>
  <c r="U19" i="4"/>
  <c r="V19" i="4"/>
  <c r="W19" i="4"/>
  <c r="B19" i="4"/>
  <c r="C12" i="4"/>
  <c r="D12" i="4"/>
  <c r="E12" i="4"/>
  <c r="H12" i="4"/>
  <c r="I12" i="4"/>
  <c r="J12" i="4"/>
  <c r="K12" i="4"/>
  <c r="N12" i="4"/>
  <c r="O12" i="4"/>
  <c r="P12" i="4"/>
  <c r="Q12" i="4"/>
  <c r="T12" i="4"/>
  <c r="U12" i="4"/>
  <c r="V12" i="4"/>
  <c r="W12" i="4"/>
  <c r="B12" i="4"/>
  <c r="Z12" i="4" s="1"/>
  <c r="AC13" i="4"/>
  <c r="AC14" i="4"/>
  <c r="AC15" i="4"/>
  <c r="AC16" i="4"/>
  <c r="AC17" i="4"/>
  <c r="AC18" i="4"/>
  <c r="AC20" i="4"/>
  <c r="AC21" i="4"/>
  <c r="AC23" i="4"/>
  <c r="AC24" i="4"/>
  <c r="AC25" i="4"/>
  <c r="AB13" i="4"/>
  <c r="AB14" i="4"/>
  <c r="AB15" i="4"/>
  <c r="AB16" i="4"/>
  <c r="AB17" i="4"/>
  <c r="AB18" i="4"/>
  <c r="AB19" i="4"/>
  <c r="AB20" i="4"/>
  <c r="AB21" i="4"/>
  <c r="AB22" i="4"/>
  <c r="AB25" i="4"/>
  <c r="AA13" i="4"/>
  <c r="AA14" i="4"/>
  <c r="AA16" i="4"/>
  <c r="AA17" i="4"/>
  <c r="AA18" i="4"/>
  <c r="AA20" i="4"/>
  <c r="AA21" i="4"/>
  <c r="AA22" i="4"/>
  <c r="AA25" i="4"/>
  <c r="Z11" i="4"/>
  <c r="Z13" i="4"/>
  <c r="Z14" i="4"/>
  <c r="Z16" i="4"/>
  <c r="Z17" i="4"/>
  <c r="Z18" i="4"/>
  <c r="Z19" i="4"/>
  <c r="Z20" i="4"/>
  <c r="Z21" i="4"/>
  <c r="Z25" i="4"/>
  <c r="Z26" i="4"/>
  <c r="AA7" i="4"/>
  <c r="AB7" i="4"/>
  <c r="AC7" i="4"/>
  <c r="Z7" i="4"/>
  <c r="AC19" i="4" l="1"/>
  <c r="AA12" i="4"/>
  <c r="AA19" i="4"/>
  <c r="AB12" i="4"/>
  <c r="AC12" i="4"/>
  <c r="E21" i="3"/>
  <c r="E18" i="3"/>
  <c r="E11" i="3"/>
  <c r="E6" i="3"/>
</calcChain>
</file>

<file path=xl/sharedStrings.xml><?xml version="1.0" encoding="utf-8"?>
<sst xmlns="http://schemas.openxmlformats.org/spreadsheetml/2006/main" count="588" uniqueCount="216">
  <si>
    <t>Total</t>
  </si>
  <si>
    <t>Other overseas</t>
  </si>
  <si>
    <t>North America</t>
  </si>
  <si>
    <t>Mainland Europe</t>
  </si>
  <si>
    <t>Republic of Ireland</t>
  </si>
  <si>
    <t>Great Britain</t>
  </si>
  <si>
    <t xml:space="preserve">Other </t>
  </si>
  <si>
    <t>New Zealand</t>
  </si>
  <si>
    <t>Australia</t>
  </si>
  <si>
    <t>Canada</t>
  </si>
  <si>
    <t>USA</t>
  </si>
  <si>
    <t>Other Europe</t>
  </si>
  <si>
    <t>Spain</t>
  </si>
  <si>
    <t>Italy</t>
  </si>
  <si>
    <t>Netherlands</t>
  </si>
  <si>
    <t>Germany</t>
  </si>
  <si>
    <t>France</t>
  </si>
  <si>
    <t>Wales</t>
  </si>
  <si>
    <t>Scotland</t>
  </si>
  <si>
    <t>England</t>
  </si>
  <si>
    <t xml:space="preserve">% Change </t>
  </si>
  <si>
    <t>% Change</t>
  </si>
  <si>
    <t xml:space="preserve">North America </t>
  </si>
  <si>
    <t>Other Overseas</t>
  </si>
  <si>
    <t xml:space="preserve">Total </t>
  </si>
  <si>
    <t>Visiting friends &amp; Relatives</t>
  </si>
  <si>
    <t>Holiday / Pleasure / Leisure</t>
  </si>
  <si>
    <t>Business</t>
  </si>
  <si>
    <t>Other</t>
  </si>
  <si>
    <t xml:space="preserve">% </t>
  </si>
  <si>
    <t>%</t>
  </si>
  <si>
    <t xml:space="preserve">Total Overnight Trips </t>
  </si>
  <si>
    <t xml:space="preserve">Visiting Friends &amp; Relatives </t>
  </si>
  <si>
    <t xml:space="preserve">Holiday / Pleasure / Leisure </t>
  </si>
  <si>
    <t xml:space="preserve">Business </t>
  </si>
  <si>
    <t xml:space="preserve">Total Nights  </t>
  </si>
  <si>
    <t>Total Expenditure</t>
  </si>
  <si>
    <t>Reason for Visit</t>
  </si>
  <si>
    <t xml:space="preserve">Great Britain </t>
  </si>
  <si>
    <t>Overnight Trips</t>
  </si>
  <si>
    <t xml:space="preserve">Number of Nights </t>
  </si>
  <si>
    <t>Expenditure (£)</t>
  </si>
  <si>
    <t>Holiday</t>
  </si>
  <si>
    <t>Visiting friends/relatives</t>
  </si>
  <si>
    <t>Total Overnight Trips</t>
  </si>
  <si>
    <t xml:space="preserve">(1) All surveys are based on sample surveys and therefore have an associated degree of sampling error. Information on confidence intervals where these are available and sample sizes are provided in the background notes. </t>
  </si>
  <si>
    <t>(2) Figures derived from the Northern Ireland Passenger Survey (NIPS) conducted by the Northern Ireland Statistics and Research Agency (NISRA), the Survey of Overseas Travellers (SOT) conducted on behalf of Fáilte Ireland, and the Household Travel Survey (HTS) conducted by Central Statistics Office (CSO).</t>
  </si>
  <si>
    <t>Statistical Theme:</t>
  </si>
  <si>
    <t xml:space="preserve">People and Places </t>
  </si>
  <si>
    <t>Year of Data:</t>
  </si>
  <si>
    <t>Data Subset:</t>
  </si>
  <si>
    <t>Tourism</t>
  </si>
  <si>
    <t>Dataset Title:</t>
  </si>
  <si>
    <t>Coverage:</t>
  </si>
  <si>
    <t xml:space="preserve">Northern Ireland </t>
  </si>
  <si>
    <t>Source:</t>
  </si>
  <si>
    <t xml:space="preserve">Tourism Statistics Branch (NISRA) </t>
  </si>
  <si>
    <t>Responsible Statistician:</t>
  </si>
  <si>
    <t>028 9052 9585</t>
  </si>
  <si>
    <t>Address:</t>
  </si>
  <si>
    <t>NISRA Tourism Statistics Branch,</t>
  </si>
  <si>
    <t>Netherleigh, Massey Avenue</t>
  </si>
  <si>
    <t>BELFAST</t>
  </si>
  <si>
    <t>BT4 2JP</t>
  </si>
  <si>
    <t>National Statistics Data?</t>
  </si>
  <si>
    <t>No</t>
  </si>
  <si>
    <t>Publication Date:</t>
  </si>
  <si>
    <t>Media Enquiries:</t>
  </si>
  <si>
    <r>
      <t>Telephone:</t>
    </r>
    <r>
      <rPr>
        <b/>
        <sz val="12"/>
        <color theme="1"/>
        <rFont val="Arial"/>
        <family val="2"/>
      </rPr>
      <t xml:space="preserve">  </t>
    </r>
    <r>
      <rPr>
        <sz val="12"/>
        <color theme="1"/>
        <rFont val="Arial"/>
        <family val="2"/>
      </rPr>
      <t>028 9052 9604</t>
    </r>
  </si>
  <si>
    <t xml:space="preserve">External Overnight Trips to Northern Ireland </t>
  </si>
  <si>
    <t>Patrick O'Kane</t>
  </si>
  <si>
    <t>Table 1</t>
  </si>
  <si>
    <t>Table 2</t>
  </si>
  <si>
    <t>Table 3</t>
  </si>
  <si>
    <t>Table 4</t>
  </si>
  <si>
    <t>Table 5</t>
  </si>
  <si>
    <t>Table 6</t>
  </si>
  <si>
    <t>Table 7</t>
  </si>
  <si>
    <t>Table 8</t>
  </si>
  <si>
    <t xml:space="preserve">List of Tables </t>
  </si>
  <si>
    <t>Contact</t>
  </si>
  <si>
    <t xml:space="preserve">Other Europe </t>
  </si>
  <si>
    <t xml:space="preserve">Orher Overseas </t>
  </si>
  <si>
    <t xml:space="preserve">Total External Visitors </t>
  </si>
  <si>
    <t xml:space="preserve">Hotel </t>
  </si>
  <si>
    <t>Guesthouse and B&amp;B</t>
  </si>
  <si>
    <t xml:space="preserve">Caravan &amp; Camping </t>
  </si>
  <si>
    <t xml:space="preserve">Rented </t>
  </si>
  <si>
    <t xml:space="preserve">Staying with friends /relatives </t>
  </si>
  <si>
    <t xml:space="preserve">Contents </t>
  </si>
  <si>
    <t>Q1</t>
  </si>
  <si>
    <t>Q2</t>
  </si>
  <si>
    <t>Q3</t>
  </si>
  <si>
    <t>Q4</t>
  </si>
  <si>
    <t xml:space="preserve">Overnight Trips </t>
  </si>
  <si>
    <t>Expenditure</t>
  </si>
  <si>
    <t xml:space="preserve"> </t>
  </si>
  <si>
    <t>Column1</t>
  </si>
  <si>
    <t>External Overnight Trips Average</t>
  </si>
  <si>
    <t>Series 1</t>
  </si>
  <si>
    <t xml:space="preserve">Other Overseas </t>
  </si>
  <si>
    <t xml:space="preserve">External Overnight Trips Average </t>
  </si>
  <si>
    <t>FR</t>
  </si>
  <si>
    <t>H</t>
  </si>
  <si>
    <t xml:space="preserve">List of Figures </t>
  </si>
  <si>
    <t>Figure 2</t>
  </si>
  <si>
    <t>Figure 3</t>
  </si>
  <si>
    <t>Figure 4</t>
  </si>
  <si>
    <t xml:space="preserve">Estimate based on a sample size of less than 30 </t>
  </si>
  <si>
    <t>Estimate based on a sample size of 31-50</t>
  </si>
  <si>
    <t>McAuley House, 2-14 Castle Street</t>
  </si>
  <si>
    <t>BT1 1SY</t>
  </si>
  <si>
    <t>January 2011 - December 2015</t>
  </si>
  <si>
    <t xml:space="preserve">Overnight Trips, Number of Nights and Expenditure (£) of External Visitors in Northern Ireland 2011-2015 </t>
  </si>
  <si>
    <t>Overnight Trips of External Visitors in Northern Ireland by Reason for Visit 2011-2015</t>
  </si>
  <si>
    <t>Overnight Trips of External Visitors in Northern Ireland by Place of Origin 2011-2015</t>
  </si>
  <si>
    <t>Number of Nights (External Visitors) in Northern Ireland by Place of Origin 2011-2015</t>
  </si>
  <si>
    <t>Expenditure (£) of External Overnight Trips in Nothern Ireland by Place of Origin 2011-2015</t>
  </si>
  <si>
    <t>External Overnight Trips to Northern Ireland by Reason for Visit and Place of Origin 2011-2015</t>
  </si>
  <si>
    <t>External Overnight Trips, Nights and Expenditure in Northern Ireland by Reason for Visit and Main Market 2011-2015</t>
  </si>
  <si>
    <t xml:space="preserve">Proportion of Nights of External Visitors in Northern Ireland by Place of Origin and Accommodation Type 2015 </t>
  </si>
  <si>
    <t>Rolling 12 months number of external overnight trips Q1 2011 - Q4 2015 (non-zero axis)</t>
  </si>
  <si>
    <t xml:space="preserve">External Overnight Trips to Northern Ireland by Main Market 2011 - 2015 </t>
  </si>
  <si>
    <t xml:space="preserve">Number of Nights Spend by External Visitors in Northern Ireland by Main Market 2011 - 2015 </t>
  </si>
  <si>
    <t>Rolling 12 Months Expenditure of External Overnight Trips to Northern Ireland Q1 2011 - Q4 2015 (non-zero axis)</t>
  </si>
  <si>
    <t>Reason for External Overnight Trip in Northern Ireland by Place of Origin 2015</t>
  </si>
  <si>
    <t>Proportion of Nights Spent in Accommodation Type by External Overnight Visitors to Northern Ireland and Main Market 2015</t>
  </si>
  <si>
    <r>
      <t>Table 1: Overnight Trips, Number of Nights and Expenditure (£)</t>
    </r>
    <r>
      <rPr>
        <b/>
        <vertAlign val="superscript"/>
        <sz val="12"/>
        <color theme="1"/>
        <rFont val="Arial"/>
        <family val="2"/>
      </rPr>
      <t xml:space="preserve">(1,2) </t>
    </r>
    <r>
      <rPr>
        <b/>
        <sz val="12"/>
        <color theme="1"/>
        <rFont val="Arial"/>
        <family val="2"/>
      </rPr>
      <t xml:space="preserve">of External Visitors in Northern Ireland 2011-2015 </t>
    </r>
  </si>
  <si>
    <r>
      <t>Table 2: Number of Overnight Trips</t>
    </r>
    <r>
      <rPr>
        <b/>
        <vertAlign val="superscript"/>
        <sz val="12"/>
        <color theme="1"/>
        <rFont val="Arial"/>
        <family val="2"/>
      </rPr>
      <t>(1,2)</t>
    </r>
    <r>
      <rPr>
        <b/>
        <sz val="12"/>
        <color theme="1"/>
        <rFont val="Arial"/>
        <family val="2"/>
      </rPr>
      <t xml:space="preserve"> in Northern Ireland (external visitors) by reason for visit 2011-2015</t>
    </r>
  </si>
  <si>
    <r>
      <t>Table 3: Number of External Overnight Trips</t>
    </r>
    <r>
      <rPr>
        <b/>
        <vertAlign val="superscript"/>
        <sz val="12"/>
        <color theme="1"/>
        <rFont val="Arial"/>
        <family val="2"/>
      </rPr>
      <t>(1,2)</t>
    </r>
    <r>
      <rPr>
        <b/>
        <sz val="12"/>
        <color theme="1"/>
        <rFont val="Arial"/>
        <family val="2"/>
      </rPr>
      <t xml:space="preserve"> to Northern Ireland by Place of Origin, 2011-2015</t>
    </r>
  </si>
  <si>
    <r>
      <t>Table 4: Number of Nights (External Visitors)</t>
    </r>
    <r>
      <rPr>
        <b/>
        <vertAlign val="superscript"/>
        <sz val="12"/>
        <color theme="1"/>
        <rFont val="Arial"/>
        <family val="2"/>
      </rPr>
      <t>(1,2)</t>
    </r>
    <r>
      <rPr>
        <b/>
        <sz val="12"/>
        <color theme="1"/>
        <rFont val="Arial"/>
        <family val="2"/>
      </rPr>
      <t xml:space="preserve"> to Northern Ireland by Place of Origin, 2011-2015</t>
    </r>
  </si>
  <si>
    <t xml:space="preserve">Table 5: Expenditure (£) of External Overnight Trips to Northern Ireland by Place of Origin, 2011-2015 </t>
  </si>
  <si>
    <t xml:space="preserve">England </t>
  </si>
  <si>
    <t xml:space="preserve">Wales </t>
  </si>
  <si>
    <t xml:space="preserve">Table 7: External overnight trips, nights and expenditure (£) in Northern Ireland by main market and reason for visit 2011-2015 </t>
  </si>
  <si>
    <t xml:space="preserve">Figure 2: External Overnight Trips to Northern Ireland by Main Market 2011 - 2015 </t>
  </si>
  <si>
    <t xml:space="preserve">Scotland </t>
  </si>
  <si>
    <r>
      <t>Table 8: Proportion of Nights of External Overnight Trips</t>
    </r>
    <r>
      <rPr>
        <b/>
        <vertAlign val="superscript"/>
        <sz val="12"/>
        <color theme="1"/>
        <rFont val="Arial"/>
        <family val="2"/>
      </rPr>
      <t>(1,2)</t>
    </r>
    <r>
      <rPr>
        <b/>
        <sz val="12"/>
        <color theme="1"/>
        <rFont val="Arial"/>
        <family val="2"/>
      </rPr>
      <t xml:space="preserve"> to Northern Ireland by Place of Origin and Accommodation Type 2015</t>
    </r>
  </si>
  <si>
    <t>tourismstatistics@finance-ni.gov.uk</t>
  </si>
  <si>
    <t xml:space="preserve">Figure 3: Breakdown by place of origin 2015 </t>
  </si>
  <si>
    <t>Jul</t>
  </si>
  <si>
    <t>Aug</t>
  </si>
  <si>
    <t>Sep</t>
  </si>
  <si>
    <t>Oct</t>
  </si>
  <si>
    <t>Nov</t>
  </si>
  <si>
    <t>Dec</t>
  </si>
  <si>
    <t>Jan</t>
  </si>
  <si>
    <t>Feb</t>
  </si>
  <si>
    <t>Mar</t>
  </si>
  <si>
    <t>Apr</t>
  </si>
  <si>
    <t>May</t>
  </si>
  <si>
    <t>Jun</t>
  </si>
  <si>
    <t>Euro</t>
  </si>
  <si>
    <t>US dollar</t>
  </si>
  <si>
    <t>Aus Dollar</t>
  </si>
  <si>
    <t>Can Dollar</t>
  </si>
  <si>
    <t>Source: Financial Times</t>
  </si>
  <si>
    <t>Figure 5: Rolling 12 Months Expenditure of External Overnight Trips to Northern Ireland Q1 2011 - Q4 2015 (non-zero axis)</t>
  </si>
  <si>
    <t xml:space="preserve">Figure 4: Number of Nights Spent by External Visitors in Northern Ireland by Main Market 2011 - 2015 </t>
  </si>
  <si>
    <t xml:space="preserve">Figure 7: Reason for overnight trip 2015 </t>
  </si>
  <si>
    <t xml:space="preserve">8a. Visiting Friends / Relatives </t>
  </si>
  <si>
    <t>Figures 8a-8c: Reason for External Overnight Trip in Northern Ireland by Place of Origin 2015</t>
  </si>
  <si>
    <t xml:space="preserve">8b. Holiday / Pleasure / Leisure </t>
  </si>
  <si>
    <t xml:space="preserve">8c. Business </t>
  </si>
  <si>
    <t>Figure 9: Rolling 12 months number of external trips for holiday / pleasure / leisure purposes, Q1 2011 - Q4 2015 (non-zero axis)</t>
  </si>
  <si>
    <t>Figures 10a-10d: Proportion of Nights Spent in Accommodation Type by External Overnight Visitors to Northern Ireland and Main Market 2015</t>
  </si>
  <si>
    <t xml:space="preserve">10a. Friends / Relatives </t>
  </si>
  <si>
    <t xml:space="preserve">10b. Hotel </t>
  </si>
  <si>
    <t>10c. Guesthouse and B&amp;B</t>
  </si>
  <si>
    <t xml:space="preserve">10d. Other </t>
  </si>
  <si>
    <t>Figure 5</t>
  </si>
  <si>
    <t>Figure 6</t>
  </si>
  <si>
    <t>Figure 7</t>
  </si>
  <si>
    <t>Figures 8a-8c</t>
  </si>
  <si>
    <t>Figure 9</t>
  </si>
  <si>
    <t>Figures 10a-10d</t>
  </si>
  <si>
    <t>Figure 1a</t>
  </si>
  <si>
    <t>Figure 1b</t>
  </si>
  <si>
    <t>Monthly exchange rates - currency against £1 July 2013 to December 2015 (non-zero axis)</t>
  </si>
  <si>
    <t xml:space="preserve">Reason for overnight trip 2015 </t>
  </si>
  <si>
    <t>Rolling 12 months number of external trips for holiday / pleasure / leisure purposes, Q1 2011 - Q4 2015 (non-zero axis)</t>
  </si>
  <si>
    <t>External visits</t>
  </si>
  <si>
    <t>Figure 1a: Rolling 12 months number of external overnight trips Q1 2011 - Q4 2015 (non-zero axis)</t>
  </si>
  <si>
    <t>Figure 1b: Annual external overnight trips to Northern Ireland (1959-2015)</t>
  </si>
  <si>
    <t>Figure 6: Monthly exchange rates - currency against £1 January 2011 to December 2015 (non-zero axis)</t>
  </si>
  <si>
    <t>Table 6: External Overnight Trips to Northern Ireland by Reason for Visit and Place of Origin, 2011-2015</t>
  </si>
  <si>
    <t>DfE Communications Office</t>
  </si>
  <si>
    <t>pressoffice@economy-ni.gov.uk</t>
  </si>
  <si>
    <t>Annual external overnight trips to Northern Ireland (1959-2015)</t>
  </si>
  <si>
    <t>Background Notes</t>
  </si>
  <si>
    <t>Sampling Variability</t>
  </si>
  <si>
    <t>The Northern Ireland Passenger Survey (NIPS) is a sample survey and estimates obtained from it are subject to sampling variability; in 2015 the sample size of the NIPS was 56,800. Table 1 details the confidence intervals of the visitor and expenditure estimates by country of residence.</t>
  </si>
  <si>
    <t>95 % Confidence Interval</t>
  </si>
  <si>
    <t>Visitors</t>
  </si>
  <si>
    <t>+/-5%</t>
  </si>
  <si>
    <t>+/- 8%</t>
  </si>
  <si>
    <t xml:space="preserve">Source: NI Passenger Survey (NISRA) </t>
  </si>
  <si>
    <t>Data Revisions</t>
  </si>
  <si>
    <t xml:space="preserve">Tourism estimates are produced to provide timely data to the tourism industry and Government policy makers. The estimates may be subject to revision due to improvements to the survey / analysis / methodology or inclusion of data returned after the publication date. The figures in this document are the most up-to-date available at the time of publication.  </t>
  </si>
  <si>
    <t xml:space="preserve">Single year estimates from the Survey of Overseas Travellers have been replaced with three year rolling averages following consultation with users. Further information can be found on the background notes of the Northern Ireland Annual Tourism Statistics publication. </t>
  </si>
  <si>
    <t>Full information on the revision of tourism statistics can be found at Tourism Statistics Branch Revision Policy.</t>
  </si>
  <si>
    <t>A quality report on Tourism Statistics can be found at this link.</t>
  </si>
  <si>
    <t xml:space="preserve">Survey Methodologies </t>
  </si>
  <si>
    <t>For survey methodologies of the surveys used to compile this report click on the respective link below:</t>
  </si>
  <si>
    <t>Northern Ireland Passenger Survey (NISRA)</t>
  </si>
  <si>
    <t>Survey of Overseas Travellers (Fáilte Ireland)</t>
  </si>
  <si>
    <t>Household Travel Survey (Central Statistics Office)</t>
  </si>
  <si>
    <t>Further Information</t>
  </si>
  <si>
    <t>Copyright</t>
  </si>
  <si>
    <t xml:space="preserve">This publication is Crown copyright and may be reproduced free of charge in any format or medium. Any material used must be acknowledged, and the title of the publication specified. </t>
  </si>
  <si>
    <r>
      <t xml:space="preserve">Table 1: Confidence intervals for external overnight visitors to Northern Ireland </t>
    </r>
    <r>
      <rPr>
        <b/>
        <sz val="12"/>
        <color rgb="FF000000"/>
        <rFont val="Arial"/>
        <family val="2"/>
      </rPr>
      <t>2015 (Northern Ireland Passenger Survey).</t>
    </r>
  </si>
  <si>
    <t>For more information relating to this publication or if an alternative format is required, please contact us at:</t>
  </si>
  <si>
    <t>26/05/2016 (revised 12/08/2016)</t>
  </si>
  <si>
    <t>Data correct as at 12/08/2016</t>
  </si>
  <si>
    <r>
      <t xml:space="preserve">These tables were revised on the 12th August due to a revised weighting mechanism for the Household Travel Survey, conducted by Central Statistics Office regarding overnight visitors to Northern Ireland from the Republic of Ireland. More information can be found at this </t>
    </r>
    <r>
      <rPr>
        <u/>
        <sz val="11"/>
        <color rgb="FF0070C0"/>
        <rFont val="Arial"/>
        <family val="2"/>
      </rPr>
      <t>link</t>
    </r>
    <r>
      <rPr>
        <sz val="11"/>
        <rFont val="Arial"/>
        <family val="2"/>
      </rPr>
      <t xml:space="preserve">. </t>
    </r>
  </si>
  <si>
    <t>The impact of this revision on the estimates for overall trips, nights and spend to NI was less than 1%. When looking at external overnight trips to NI, the biggest differences were in estimates of expenditure in 2013 and 2014 (1.3%). As per the Tourism Statistics Branch Revisions policy, TSB have published more information on the minor impact to tourism statistics at this link (impact of HTS methodological change August 2016). The change in methodology has been discussed at all-island Tourism Statistics groups and NISRA have followed up with key users following this to discuss implications, however the impact is small.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</si>
</sst>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sz val="11"/>
      <color theme="1"/>
      <name val="Calibri"/>
      <family val="2"/>
      <scheme val="minor"/>
    </font>
    <font>
      <b/>
      <i/>
      <sz val="11"/>
      <color theme="1"/>
      <name val="Calibri"/>
      <family val="2"/>
      <scheme val="minor"/>
    </font>
    <font>
      <sz val="12"/>
      <color theme="1"/>
      <name val="Arial"/>
      <family val="2"/>
    </font>
    <font>
      <b/>
      <sz val="12"/>
      <color theme="1"/>
      <name val="Arial"/>
      <family val="2"/>
    </font>
    <font>
      <b/>
      <i/>
      <sz val="12"/>
      <color theme="1"/>
      <name val="Arial"/>
      <family val="2"/>
    </font>
    <font>
      <b/>
      <vertAlign val="superscript"/>
      <sz val="12"/>
      <color theme="1"/>
      <name val="Arial"/>
      <family val="2"/>
    </font>
    <font>
      <i/>
      <sz val="10"/>
      <color theme="1"/>
      <name val="Arial"/>
      <family val="2"/>
    </font>
    <font>
      <sz val="10"/>
      <name val="Arial"/>
      <family val="2"/>
    </font>
    <font>
      <b/>
      <sz val="14"/>
      <name val="Arial"/>
      <family val="2"/>
    </font>
    <font>
      <b/>
      <sz val="14"/>
      <color indexed="18"/>
      <name val="Arial"/>
      <family val="2"/>
    </font>
    <font>
      <sz val="14"/>
      <color indexed="18"/>
      <name val="Arial"/>
      <family val="2"/>
    </font>
    <font>
      <u/>
      <sz val="11"/>
      <color theme="10"/>
      <name val="Calibri"/>
      <family val="2"/>
    </font>
    <font>
      <sz val="14"/>
      <name val="Arial"/>
      <family val="2"/>
    </font>
    <font>
      <u/>
      <sz val="14"/>
      <name val="Arial"/>
      <family val="2"/>
    </font>
    <font>
      <i/>
      <sz val="12"/>
      <color theme="1"/>
      <name val="Arial"/>
      <family val="2"/>
    </font>
    <font>
      <sz val="12"/>
      <color theme="1"/>
      <name val="Calibri"/>
      <family val="2"/>
      <scheme val="minor"/>
    </font>
    <font>
      <u/>
      <sz val="12"/>
      <color theme="10"/>
      <name val="Arial"/>
      <family val="2"/>
    </font>
    <font>
      <b/>
      <sz val="14"/>
      <color theme="1"/>
      <name val="Arial"/>
      <family val="2"/>
    </font>
    <font>
      <b/>
      <sz val="12"/>
      <color rgb="FF000000"/>
      <name val="Arial"/>
      <family val="2"/>
    </font>
    <font>
      <sz val="12"/>
      <color rgb="FF000000"/>
      <name val="Arial"/>
      <family val="2"/>
    </font>
    <font>
      <i/>
      <sz val="10"/>
      <color rgb="FF000000"/>
      <name val="Arial"/>
      <family val="2"/>
    </font>
    <font>
      <sz val="11"/>
      <name val="Arial"/>
      <family val="2"/>
    </font>
    <font>
      <u/>
      <sz val="11"/>
      <color rgb="FF0070C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4">
    <border>
      <left/>
      <right/>
      <top/>
      <bottom/>
      <diagonal/>
    </border>
    <border>
      <left/>
      <right/>
      <top/>
      <bottom style="medium">
        <color auto="1"/>
      </bottom>
      <diagonal/>
    </border>
    <border>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mediumDashed">
        <color auto="1"/>
      </left>
      <right/>
      <top style="medium">
        <color auto="1"/>
      </top>
      <bottom/>
      <diagonal/>
    </border>
    <border>
      <left/>
      <right style="mediumDashed">
        <color auto="1"/>
      </right>
      <top style="medium">
        <color auto="1"/>
      </top>
      <bottom/>
      <diagonal/>
    </border>
    <border>
      <left style="mediumDashed">
        <color auto="1"/>
      </left>
      <right/>
      <top/>
      <bottom style="medium">
        <color auto="1"/>
      </bottom>
      <diagonal/>
    </border>
    <border>
      <left/>
      <right style="mediumDashed">
        <color auto="1"/>
      </right>
      <top/>
      <bottom style="medium">
        <color auto="1"/>
      </bottom>
      <diagonal/>
    </border>
    <border>
      <left style="mediumDashed">
        <color auto="1"/>
      </left>
      <right/>
      <top/>
      <bottom/>
      <diagonal/>
    </border>
    <border>
      <left/>
      <right style="mediumDashed">
        <color auto="1"/>
      </right>
      <top/>
      <bottom/>
      <diagonal/>
    </border>
    <border>
      <left style="mediumDashed">
        <color auto="1"/>
      </left>
      <right/>
      <top style="medium">
        <color auto="1"/>
      </top>
      <bottom style="medium">
        <color auto="1"/>
      </bottom>
      <diagonal/>
    </border>
    <border>
      <left/>
      <right style="mediumDashed">
        <color auto="1"/>
      </right>
      <top style="medium">
        <color auto="1"/>
      </top>
      <bottom style="medium">
        <color auto="1"/>
      </bottom>
      <diagonal/>
    </border>
  </borders>
  <cellStyleXfs count="4">
    <xf numFmtId="0" fontId="0" fillId="0" borderId="0"/>
    <xf numFmtId="9" fontId="1" fillId="0" borderId="0" applyFont="0" applyFill="0" applyBorder="0" applyAlignment="0" applyProtection="0"/>
    <xf numFmtId="0" fontId="8" fillId="0" borderId="0"/>
    <xf numFmtId="0" fontId="12" fillId="0" borderId="0" applyNumberFormat="0" applyFill="0" applyBorder="0" applyAlignment="0" applyProtection="0">
      <alignment vertical="top"/>
      <protection locked="0"/>
    </xf>
  </cellStyleXfs>
  <cellXfs count="127">
    <xf numFmtId="0" fontId="0" fillId="0" borderId="0" xfId="0"/>
    <xf numFmtId="0" fontId="2" fillId="0" borderId="0" xfId="0" applyFont="1"/>
    <xf numFmtId="0" fontId="3" fillId="0" borderId="2" xfId="0" applyFont="1" applyBorder="1"/>
    <xf numFmtId="0" fontId="4" fillId="0" borderId="0" xfId="0" applyFont="1" applyBorder="1"/>
    <xf numFmtId="0" fontId="4" fillId="0" borderId="1" xfId="0" applyFont="1" applyBorder="1"/>
    <xf numFmtId="0" fontId="5" fillId="0" borderId="1" xfId="0" applyFont="1" applyBorder="1"/>
    <xf numFmtId="0" fontId="4" fillId="0" borderId="0" xfId="0" applyFont="1"/>
    <xf numFmtId="14" fontId="3" fillId="0" borderId="0" xfId="0" applyNumberFormat="1" applyFont="1"/>
    <xf numFmtId="0" fontId="3" fillId="0" borderId="0" xfId="0" applyFont="1"/>
    <xf numFmtId="0" fontId="7" fillId="0" borderId="0" xfId="0" applyFont="1" applyAlignment="1">
      <alignment vertical="top" wrapText="1"/>
    </xf>
    <xf numFmtId="0" fontId="9" fillId="0" borderId="0" xfId="2" applyFont="1" applyBorder="1" applyAlignment="1">
      <alignment wrapText="1"/>
    </xf>
    <xf numFmtId="0" fontId="10" fillId="0" borderId="0" xfId="2" applyFont="1" applyBorder="1" applyAlignment="1">
      <alignment wrapText="1"/>
    </xf>
    <xf numFmtId="0" fontId="9" fillId="0" borderId="0" xfId="2" applyFont="1" applyBorder="1" applyAlignment="1">
      <alignment vertical="top" wrapText="1"/>
    </xf>
    <xf numFmtId="0" fontId="10" fillId="0" borderId="0" xfId="2" applyFont="1" applyBorder="1" applyAlignment="1">
      <alignment horizontal="left" vertical="top" wrapText="1"/>
    </xf>
    <xf numFmtId="0" fontId="11" fillId="0" borderId="0" xfId="2" applyFont="1" applyBorder="1" applyAlignment="1">
      <alignment wrapText="1"/>
    </xf>
    <xf numFmtId="0" fontId="11" fillId="0" borderId="0" xfId="2" applyFont="1" applyBorder="1" applyAlignment="1">
      <alignment vertical="top" wrapText="1"/>
    </xf>
    <xf numFmtId="0" fontId="10" fillId="0" borderId="0" xfId="2" applyFont="1" applyBorder="1" applyAlignment="1">
      <alignment vertical="top" wrapText="1"/>
    </xf>
    <xf numFmtId="0" fontId="13" fillId="0" borderId="0" xfId="2" applyFont="1" applyBorder="1" applyAlignment="1">
      <alignment vertical="top" wrapText="1"/>
    </xf>
    <xf numFmtId="0" fontId="9" fillId="0" borderId="0" xfId="2" applyFont="1"/>
    <xf numFmtId="14" fontId="13" fillId="0" borderId="0" xfId="2" applyNumberFormat="1" applyFont="1" applyAlignment="1">
      <alignment horizontal="left"/>
    </xf>
    <xf numFmtId="0" fontId="13" fillId="0" borderId="0" xfId="2" applyFont="1"/>
    <xf numFmtId="0" fontId="3" fillId="0" borderId="0" xfId="0" applyFont="1" applyFill="1" applyAlignment="1">
      <alignment vertical="top" wrapText="1"/>
    </xf>
    <xf numFmtId="0" fontId="14" fillId="0" borderId="0" xfId="2" applyFont="1"/>
    <xf numFmtId="0" fontId="4" fillId="0" borderId="2" xfId="0" applyFont="1" applyBorder="1"/>
    <xf numFmtId="0" fontId="5" fillId="0" borderId="2" xfId="0" applyFont="1" applyBorder="1"/>
    <xf numFmtId="3" fontId="3" fillId="0" borderId="0" xfId="0" applyNumberFormat="1" applyFont="1" applyBorder="1"/>
    <xf numFmtId="9" fontId="15" fillId="0" borderId="0" xfId="1" applyFont="1" applyBorder="1"/>
    <xf numFmtId="3" fontId="3" fillId="0" borderId="1" xfId="0" applyNumberFormat="1" applyFont="1" applyBorder="1"/>
    <xf numFmtId="9" fontId="15" fillId="0" borderId="1" xfId="1" applyFont="1" applyBorder="1"/>
    <xf numFmtId="0" fontId="3" fillId="0" borderId="5" xfId="0" applyFont="1" applyBorder="1"/>
    <xf numFmtId="0" fontId="4" fillId="0" borderId="5" xfId="0" applyFont="1" applyBorder="1"/>
    <xf numFmtId="0" fontId="5" fillId="0" borderId="5" xfId="0" applyFont="1" applyBorder="1"/>
    <xf numFmtId="3" fontId="4" fillId="0" borderId="5" xfId="0" applyNumberFormat="1" applyFont="1" applyBorder="1"/>
    <xf numFmtId="9" fontId="5" fillId="0" borderId="5" xfId="1" applyFont="1" applyBorder="1"/>
    <xf numFmtId="0" fontId="3" fillId="0" borderId="0" xfId="0" applyFont="1" applyBorder="1"/>
    <xf numFmtId="3" fontId="4" fillId="0" borderId="2" xfId="0" applyNumberFormat="1" applyFont="1" applyBorder="1"/>
    <xf numFmtId="9" fontId="5" fillId="0" borderId="2" xfId="1" applyFont="1" applyBorder="1"/>
    <xf numFmtId="3" fontId="5" fillId="0" borderId="5" xfId="0" applyNumberFormat="1" applyFont="1" applyBorder="1"/>
    <xf numFmtId="3" fontId="5" fillId="0" borderId="2" xfId="0" applyNumberFormat="1" applyFont="1" applyBorder="1"/>
    <xf numFmtId="0" fontId="3" fillId="0" borderId="4" xfId="0" applyFont="1" applyBorder="1"/>
    <xf numFmtId="0" fontId="3" fillId="0" borderId="3" xfId="0" applyFont="1" applyBorder="1"/>
    <xf numFmtId="0" fontId="4" fillId="0" borderId="5" xfId="0" applyFont="1" applyBorder="1" applyAlignment="1">
      <alignment horizontal="center"/>
    </xf>
    <xf numFmtId="0" fontId="4" fillId="0" borderId="7" xfId="0" applyFont="1" applyBorder="1" applyAlignment="1">
      <alignment horizontal="center"/>
    </xf>
    <xf numFmtId="0" fontId="5" fillId="0" borderId="1" xfId="0" applyFont="1" applyBorder="1" applyAlignment="1">
      <alignment horizontal="right"/>
    </xf>
    <xf numFmtId="0" fontId="4" fillId="0" borderId="8" xfId="0" applyFont="1" applyBorder="1"/>
    <xf numFmtId="0" fontId="5" fillId="0" borderId="9" xfId="0" applyFont="1" applyBorder="1" applyAlignment="1">
      <alignment horizontal="right"/>
    </xf>
    <xf numFmtId="0" fontId="5" fillId="0" borderId="0" xfId="0" applyFont="1" applyBorder="1"/>
    <xf numFmtId="3" fontId="5" fillId="0" borderId="0" xfId="0" applyNumberFormat="1" applyFont="1" applyBorder="1"/>
    <xf numFmtId="9" fontId="5" fillId="0" borderId="0" xfId="1" applyFont="1" applyBorder="1"/>
    <xf numFmtId="3" fontId="5" fillId="0" borderId="10" xfId="0" applyNumberFormat="1" applyFont="1" applyBorder="1"/>
    <xf numFmtId="9" fontId="5" fillId="0" borderId="11" xfId="1" applyFont="1" applyBorder="1"/>
    <xf numFmtId="3" fontId="5" fillId="0" borderId="0" xfId="0" applyNumberFormat="1" applyFont="1"/>
    <xf numFmtId="3" fontId="5" fillId="0" borderId="6" xfId="0" applyNumberFormat="1" applyFont="1" applyBorder="1"/>
    <xf numFmtId="9" fontId="5" fillId="0" borderId="7" xfId="1" applyFont="1" applyBorder="1"/>
    <xf numFmtId="9" fontId="5" fillId="0" borderId="0" xfId="1" applyFont="1"/>
    <xf numFmtId="3" fontId="3" fillId="0" borderId="10" xfId="0" applyNumberFormat="1" applyFont="1" applyBorder="1"/>
    <xf numFmtId="9" fontId="15" fillId="0" borderId="11" xfId="1" applyFont="1" applyBorder="1"/>
    <xf numFmtId="3" fontId="3" fillId="0" borderId="0" xfId="0" applyNumberFormat="1" applyFont="1"/>
    <xf numFmtId="9" fontId="15" fillId="0" borderId="0" xfId="1" applyFont="1"/>
    <xf numFmtId="3" fontId="5" fillId="0" borderId="12" xfId="0" applyNumberFormat="1" applyFont="1" applyBorder="1"/>
    <xf numFmtId="9" fontId="5" fillId="0" borderId="13" xfId="1" applyFont="1" applyBorder="1"/>
    <xf numFmtId="0" fontId="3" fillId="0" borderId="1" xfId="0" applyFont="1" applyBorder="1"/>
    <xf numFmtId="0" fontId="4" fillId="0" borderId="9" xfId="0" applyFont="1" applyBorder="1" applyAlignment="1">
      <alignment horizontal="right"/>
    </xf>
    <xf numFmtId="9" fontId="15" fillId="0" borderId="9" xfId="1" applyFont="1" applyBorder="1"/>
    <xf numFmtId="0" fontId="3" fillId="0" borderId="11" xfId="0" applyFont="1" applyBorder="1"/>
    <xf numFmtId="0" fontId="3" fillId="0" borderId="9" xfId="0" applyFont="1" applyBorder="1"/>
    <xf numFmtId="0" fontId="5" fillId="0" borderId="2" xfId="0" applyFont="1" applyBorder="1" applyAlignment="1">
      <alignment horizontal="right"/>
    </xf>
    <xf numFmtId="0" fontId="7" fillId="0" borderId="0" xfId="0" applyFont="1" applyAlignment="1">
      <alignment horizontal="left" vertical="top" wrapText="1"/>
    </xf>
    <xf numFmtId="0" fontId="5" fillId="0" borderId="0" xfId="0" applyFont="1"/>
    <xf numFmtId="0" fontId="16" fillId="0" borderId="0" xfId="0" applyFont="1"/>
    <xf numFmtId="9" fontId="3" fillId="0" borderId="0" xfId="1" applyFont="1"/>
    <xf numFmtId="0" fontId="0" fillId="0" borderId="2" xfId="0" applyBorder="1"/>
    <xf numFmtId="0" fontId="4" fillId="0" borderId="2" xfId="0" applyFont="1" applyBorder="1" applyAlignment="1">
      <alignment wrapText="1"/>
    </xf>
    <xf numFmtId="9" fontId="3" fillId="0" borderId="1" xfId="1" applyFont="1" applyBorder="1"/>
    <xf numFmtId="9" fontId="5" fillId="0" borderId="1" xfId="1" applyFont="1" applyBorder="1"/>
    <xf numFmtId="0" fontId="17" fillId="0" borderId="0" xfId="3" applyFont="1" applyAlignment="1" applyProtection="1"/>
    <xf numFmtId="0" fontId="0" fillId="0" borderId="0" xfId="0" applyBorder="1"/>
    <xf numFmtId="3" fontId="0" fillId="0" borderId="0" xfId="0" applyNumberFormat="1"/>
    <xf numFmtId="3" fontId="0" fillId="0" borderId="0" xfId="0" applyNumberFormat="1" applyBorder="1"/>
    <xf numFmtId="9" fontId="0" fillId="0" borderId="0" xfId="1" applyFont="1" applyBorder="1"/>
    <xf numFmtId="9" fontId="0" fillId="0" borderId="0" xfId="1" applyFont="1"/>
    <xf numFmtId="0" fontId="0" fillId="0" borderId="0" xfId="0" applyAlignment="1">
      <alignment wrapText="1"/>
    </xf>
    <xf numFmtId="3" fontId="3" fillId="2" borderId="0" xfId="0" applyNumberFormat="1" applyFont="1" applyFill="1" applyBorder="1"/>
    <xf numFmtId="9" fontId="15" fillId="2" borderId="11" xfId="1" applyFont="1" applyFill="1" applyBorder="1"/>
    <xf numFmtId="3" fontId="3" fillId="3" borderId="0" xfId="0" applyNumberFormat="1" applyFont="1" applyFill="1" applyBorder="1"/>
    <xf numFmtId="9" fontId="15" fillId="3" borderId="11" xfId="1" applyFont="1" applyFill="1" applyBorder="1"/>
    <xf numFmtId="0" fontId="0" fillId="0" borderId="0" xfId="0" applyFill="1"/>
    <xf numFmtId="3" fontId="4" fillId="0" borderId="0" xfId="0" applyNumberFormat="1" applyFont="1" applyBorder="1"/>
    <xf numFmtId="0" fontId="4" fillId="0" borderId="5" xfId="0" applyFont="1" applyBorder="1" applyAlignment="1">
      <alignment horizontal="center"/>
    </xf>
    <xf numFmtId="3" fontId="4" fillId="0" borderId="0" xfId="0" applyNumberFormat="1" applyFont="1" applyFill="1" applyBorder="1"/>
    <xf numFmtId="0" fontId="7" fillId="0" borderId="0" xfId="0" applyFont="1" applyAlignment="1">
      <alignment horizontal="left" vertical="top" wrapText="1"/>
    </xf>
    <xf numFmtId="164" fontId="0" fillId="0" borderId="0" xfId="0" applyNumberFormat="1"/>
    <xf numFmtId="3" fontId="2" fillId="0" borderId="0" xfId="0" applyNumberFormat="1" applyFont="1"/>
    <xf numFmtId="3" fontId="3" fillId="0" borderId="0" xfId="0" applyNumberFormat="1" applyFont="1" applyFill="1" applyBorder="1"/>
    <xf numFmtId="9" fontId="2" fillId="0" borderId="0" xfId="1" applyFont="1"/>
    <xf numFmtId="0" fontId="7" fillId="0" borderId="0" xfId="0" applyFont="1" applyAlignment="1">
      <alignment horizontal="left" vertical="top" wrapText="1"/>
    </xf>
    <xf numFmtId="1" fontId="0" fillId="0" borderId="0" xfId="0" applyNumberFormat="1"/>
    <xf numFmtId="9" fontId="0" fillId="0" borderId="0" xfId="0" applyNumberFormat="1"/>
    <xf numFmtId="0" fontId="17" fillId="0" borderId="0" xfId="3" applyFont="1" applyFill="1" applyAlignment="1" applyProtection="1">
      <alignment vertical="top" wrapText="1"/>
    </xf>
    <xf numFmtId="0" fontId="18" fillId="0" borderId="0" xfId="0" applyFont="1"/>
    <xf numFmtId="0" fontId="12" fillId="0" borderId="0" xfId="3" applyAlignment="1" applyProtection="1"/>
    <xf numFmtId="0" fontId="3" fillId="0" borderId="1" xfId="0" applyFont="1" applyBorder="1" applyAlignment="1">
      <alignment horizontal="left" wrapText="1" indent="2"/>
    </xf>
    <xf numFmtId="0" fontId="4" fillId="0" borderId="1" xfId="0" applyFont="1" applyBorder="1" applyAlignment="1">
      <alignment horizontal="left" wrapText="1" indent="2"/>
    </xf>
    <xf numFmtId="0" fontId="20" fillId="0" borderId="0" xfId="0" applyFont="1"/>
    <xf numFmtId="0" fontId="3" fillId="0" borderId="0" xfId="0" applyFont="1" applyAlignment="1">
      <alignment horizontal="left" wrapText="1"/>
    </xf>
    <xf numFmtId="0" fontId="21" fillId="0" borderId="0" xfId="0" applyFont="1" applyAlignment="1"/>
    <xf numFmtId="0" fontId="20" fillId="0" borderId="0" xfId="0" applyFont="1" applyAlignment="1">
      <alignment horizontal="left" wrapText="1"/>
    </xf>
    <xf numFmtId="0" fontId="17" fillId="0" borderId="0" xfId="3" applyFont="1" applyBorder="1" applyAlignment="1" applyProtection="1">
      <alignment wrapText="1"/>
    </xf>
    <xf numFmtId="0" fontId="22" fillId="0" borderId="0" xfId="3" applyFont="1" applyAlignment="1" applyProtection="1">
      <alignment horizontal="left" wrapText="1"/>
    </xf>
    <xf numFmtId="0" fontId="9" fillId="0" borderId="0" xfId="2" applyFont="1" applyBorder="1" applyAlignment="1">
      <alignment vertical="top" wrapText="1"/>
    </xf>
    <xf numFmtId="0" fontId="7" fillId="0" borderId="0" xfId="0" applyFont="1" applyAlignment="1">
      <alignment horizontal="left" vertical="top" wrapText="1"/>
    </xf>
    <xf numFmtId="0" fontId="4" fillId="0" borderId="6" xfId="0" applyFont="1" applyBorder="1" applyAlignment="1">
      <alignment horizontal="center"/>
    </xf>
    <xf numFmtId="0" fontId="4" fillId="0" borderId="5" xfId="0" applyFont="1" applyBorder="1" applyAlignment="1">
      <alignment horizontal="center"/>
    </xf>
    <xf numFmtId="0" fontId="7" fillId="2" borderId="0" xfId="0" applyFont="1" applyFill="1" applyAlignment="1">
      <alignment horizontal="left" vertical="top" wrapText="1"/>
    </xf>
    <xf numFmtId="0" fontId="7" fillId="3" borderId="0" xfId="0" applyFont="1" applyFill="1" applyAlignment="1">
      <alignment horizontal="left" vertical="top" wrapText="1"/>
    </xf>
    <xf numFmtId="0" fontId="4" fillId="0" borderId="7" xfId="0" applyFont="1" applyBorder="1" applyAlignment="1">
      <alignment horizontal="center"/>
    </xf>
    <xf numFmtId="0" fontId="0" fillId="0" borderId="0" xfId="0" applyAlignment="1">
      <alignment horizontal="center"/>
    </xf>
    <xf numFmtId="0" fontId="3" fillId="0" borderId="0" xfId="0" applyFont="1" applyAlignment="1">
      <alignment horizontal="left" wrapText="1"/>
    </xf>
    <xf numFmtId="0" fontId="3" fillId="0" borderId="0" xfId="0" applyFont="1" applyBorder="1" applyAlignment="1">
      <alignment horizontal="center" wrapText="1"/>
    </xf>
    <xf numFmtId="0" fontId="4" fillId="0" borderId="2"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left" vertical="top" wrapText="1"/>
    </xf>
    <xf numFmtId="0" fontId="3" fillId="0" borderId="5" xfId="0" applyFont="1" applyBorder="1" applyAlignment="1">
      <alignment horizontal="center" wrapText="1"/>
    </xf>
    <xf numFmtId="0" fontId="3" fillId="0" borderId="2" xfId="0" applyFont="1" applyBorder="1" applyAlignment="1">
      <alignment wrapText="1"/>
    </xf>
    <xf numFmtId="0" fontId="3" fillId="0" borderId="2" xfId="0" applyFont="1" applyBorder="1" applyAlignment="1">
      <alignment horizontal="center" wrapText="1"/>
    </xf>
    <xf numFmtId="0" fontId="3" fillId="0" borderId="1" xfId="0" applyFont="1" applyBorder="1" applyAlignment="1">
      <alignment horizontal="center" wrapText="1"/>
    </xf>
    <xf numFmtId="0" fontId="22" fillId="0" borderId="0" xfId="3" applyFont="1" applyAlignment="1" applyProtection="1">
      <alignment horizontal="left" wrapText="1"/>
    </xf>
  </cellXfs>
  <cellStyles count="4">
    <cellStyle name="Hyperlink" xfId="3" builtinId="8"/>
    <cellStyle name="Normal" xfId="0" builtinId="0"/>
    <cellStyle name="Normal 2" xfId="2"/>
    <cellStyle name="Percent" xfId="1" builtinId="5"/>
  </cellStyles>
  <dxfs count="4">
    <dxf>
      <border diagonalUp="0" diagonalDown="0">
        <left style="thin">
          <color indexed="12"/>
        </left>
        <right style="thin">
          <color indexed="12"/>
        </right>
        <top style="thin">
          <color indexed="12"/>
        </top>
        <bottom style="thin">
          <color indexed="12"/>
        </bottom>
      </border>
    </dxf>
    <dxf>
      <border diagonalUp="0" diagonalDown="0">
        <left style="thin">
          <color indexed="12"/>
        </left>
        <right style="thin">
          <color indexed="12"/>
        </right>
        <top style="thin">
          <color indexed="12"/>
        </top>
        <bottom style="thin">
          <color indexed="12"/>
        </bottom>
      </border>
    </dxf>
    <dxf>
      <font>
        <b val="0"/>
        <i val="0"/>
        <strike val="0"/>
        <condense val="0"/>
        <extend val="0"/>
        <outline val="0"/>
        <shadow val="0"/>
        <u val="none"/>
        <vertAlign val="baseline"/>
        <sz val="11"/>
        <color theme="1"/>
        <name val="Calibri"/>
        <scheme val="minor"/>
      </font>
    </dxf>
    <dxf>
      <border diagonalUp="0" diagonalDown="0">
        <left style="thin">
          <color indexed="12"/>
        </left>
        <right style="thin">
          <color indexed="12"/>
        </right>
        <top style="thin">
          <color indexed="12"/>
        </top>
        <bottom style="thin">
          <color indexed="12"/>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6898581844682"/>
          <c:y val="6.9201186808170709E-2"/>
          <c:w val="0.8763727786680231"/>
          <c:h val="0.79906538856555953"/>
        </c:manualLayout>
      </c:layout>
      <c:barChart>
        <c:barDir val="col"/>
        <c:grouping val="clustered"/>
        <c:varyColors val="0"/>
        <c:ser>
          <c:idx val="0"/>
          <c:order val="0"/>
          <c:invertIfNegative val="0"/>
          <c:cat>
            <c:strRef>
              <c:f>'Figure 1a'!$C$7:$C$26</c:f>
              <c:strCache>
                <c:ptCount val="20"/>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strCache>
            </c:strRef>
          </c:cat>
          <c:val>
            <c:numRef>
              <c:f>'Figure 1a'!$D$7:$D$26</c:f>
              <c:numCache>
                <c:formatCode>#,##0</c:formatCode>
                <c:ptCount val="20"/>
                <c:pt idx="0">
                  <c:v>1841932.9558424389</c:v>
                </c:pt>
                <c:pt idx="1">
                  <c:v>1890388.2028505683</c:v>
                </c:pt>
                <c:pt idx="2">
                  <c:v>1904261.149501414</c:v>
                </c:pt>
                <c:pt idx="3">
                  <c:v>1931625.9691203714</c:v>
                </c:pt>
                <c:pt idx="4">
                  <c:v>1945153.1752101746</c:v>
                </c:pt>
                <c:pt idx="5">
                  <c:v>1982716.3557205056</c:v>
                </c:pt>
                <c:pt idx="6">
                  <c:v>2009701.5463704905</c:v>
                </c:pt>
                <c:pt idx="7">
                  <c:v>2006435.7454813779</c:v>
                </c:pt>
                <c:pt idx="8">
                  <c:v>2068461.1825586783</c:v>
                </c:pt>
                <c:pt idx="9">
                  <c:v>2065945.620460459</c:v>
                </c:pt>
                <c:pt idx="10">
                  <c:v>2102012.4943753132</c:v>
                </c:pt>
                <c:pt idx="11">
                  <c:v>2089270.5773518179</c:v>
                </c:pt>
                <c:pt idx="12">
                  <c:v>2030393.9976041738</c:v>
                </c:pt>
                <c:pt idx="13">
                  <c:v>2066508.6116260174</c:v>
                </c:pt>
                <c:pt idx="14">
                  <c:v>2067898.6407051715</c:v>
                </c:pt>
                <c:pt idx="15">
                  <c:v>2178519.57483452</c:v>
                </c:pt>
                <c:pt idx="16">
                  <c:v>2237085.717474469</c:v>
                </c:pt>
                <c:pt idx="17">
                  <c:v>2220037.6449524816</c:v>
                </c:pt>
                <c:pt idx="18">
                  <c:v>2296201.8547611283</c:v>
                </c:pt>
                <c:pt idx="19">
                  <c:v>2301401.871033641</c:v>
                </c:pt>
              </c:numCache>
            </c:numRef>
          </c:val>
        </c:ser>
        <c:dLbls>
          <c:showLegendKey val="0"/>
          <c:showVal val="0"/>
          <c:showCatName val="0"/>
          <c:showSerName val="0"/>
          <c:showPercent val="0"/>
          <c:showBubbleSize val="0"/>
        </c:dLbls>
        <c:gapWidth val="50"/>
        <c:axId val="633207728"/>
        <c:axId val="513877352"/>
      </c:barChart>
      <c:catAx>
        <c:axId val="633207728"/>
        <c:scaling>
          <c:orientation val="minMax"/>
        </c:scaling>
        <c:delete val="0"/>
        <c:axPos val="b"/>
        <c:numFmt formatCode="General" sourceLinked="0"/>
        <c:majorTickMark val="out"/>
        <c:minorTickMark val="none"/>
        <c:tickLblPos val="nextTo"/>
        <c:txPr>
          <a:bodyPr/>
          <a:lstStyle/>
          <a:p>
            <a:pPr>
              <a:defRPr sz="1200">
                <a:latin typeface="Arial" pitchFamily="34" charset="0"/>
                <a:cs typeface="Arial" pitchFamily="34" charset="0"/>
              </a:defRPr>
            </a:pPr>
            <a:endParaRPr lang="en-US"/>
          </a:p>
        </c:txPr>
        <c:crossAx val="513877352"/>
        <c:crosses val="autoZero"/>
        <c:auto val="1"/>
        <c:lblAlgn val="ctr"/>
        <c:lblOffset val="100"/>
        <c:noMultiLvlLbl val="0"/>
      </c:catAx>
      <c:valAx>
        <c:axId val="513877352"/>
        <c:scaling>
          <c:orientation val="minMax"/>
          <c:min val="1600000"/>
        </c:scaling>
        <c:delete val="0"/>
        <c:axPos val="l"/>
        <c:numFmt formatCode="#,##0" sourceLinked="0"/>
        <c:majorTickMark val="out"/>
        <c:minorTickMark val="none"/>
        <c:tickLblPos val="nextTo"/>
        <c:txPr>
          <a:bodyPr/>
          <a:lstStyle/>
          <a:p>
            <a:pPr>
              <a:defRPr sz="1200">
                <a:latin typeface="Arial" pitchFamily="34" charset="0"/>
                <a:cs typeface="Arial" pitchFamily="34" charset="0"/>
              </a:defRPr>
            </a:pPr>
            <a:endParaRPr lang="en-US"/>
          </a:p>
        </c:txPr>
        <c:crossAx val="633207728"/>
        <c:crosses val="autoZero"/>
        <c:crossBetween val="between"/>
        <c:dispUnits>
          <c:builtInUnit val="thousands"/>
          <c:dispUnitsLbl>
            <c:layout>
              <c:manualLayout>
                <c:xMode val="edge"/>
                <c:yMode val="edge"/>
                <c:x val="1.5397395113596659E-2"/>
                <c:y val="1.5370959064899501E-2"/>
              </c:manualLayout>
            </c:layout>
            <c:tx>
              <c:rich>
                <a:bodyPr rot="0" vert="horz"/>
                <a:lstStyle/>
                <a:p>
                  <a:pPr>
                    <a:defRPr sz="1200">
                      <a:latin typeface="Arial" pitchFamily="34" charset="0"/>
                      <a:cs typeface="Arial" pitchFamily="34" charset="0"/>
                    </a:defRPr>
                  </a:pPr>
                  <a:r>
                    <a:rPr lang="en-GB" sz="1200">
                      <a:latin typeface="Arial" pitchFamily="34" charset="0"/>
                      <a:cs typeface="Arial" pitchFamily="34" charset="0"/>
                    </a:rPr>
                    <a:t>Rolling Year Overnight Trips (Thousands)</a:t>
                  </a:r>
                </a:p>
              </c:rich>
            </c:tx>
          </c:dispUnitsLbl>
        </c:dispUnits>
      </c:valAx>
      <c:dTable>
        <c:showHorzBorder val="1"/>
        <c:showVertBorder val="1"/>
        <c:showOutline val="1"/>
        <c:showKeys val="0"/>
        <c:txPr>
          <a:bodyPr/>
          <a:lstStyle/>
          <a:p>
            <a:pPr rtl="0">
              <a:defRPr sz="1100">
                <a:latin typeface="Arial" pitchFamily="34" charset="0"/>
                <a:cs typeface="Arial" pitchFamily="34" charset="0"/>
              </a:defRPr>
            </a:pPr>
            <a:endParaRPr lang="en-US"/>
          </a:p>
        </c:txPr>
      </c:dTable>
    </c:plotArea>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64541529083934E-2"/>
          <c:y val="2.3892322004053296E-2"/>
          <c:w val="0.88295110960592249"/>
          <c:h val="0.70384597494933465"/>
        </c:manualLayout>
      </c:layout>
      <c:barChart>
        <c:barDir val="col"/>
        <c:grouping val="clustered"/>
        <c:varyColors val="0"/>
        <c:ser>
          <c:idx val="0"/>
          <c:order val="0"/>
          <c:tx>
            <c:strRef>
              <c:f>'Figures 8a-8c'!$M$12</c:f>
              <c:strCache>
                <c:ptCount val="1"/>
                <c:pt idx="0">
                  <c:v>Series 1</c:v>
                </c:pt>
              </c:strCache>
            </c:strRef>
          </c:tx>
          <c:invertIfNegative val="0"/>
          <c:dPt>
            <c:idx val="3"/>
            <c:invertIfNegative val="0"/>
            <c:bubble3D val="0"/>
            <c:spPr>
              <a:solidFill>
                <a:schemeClr val="accent1"/>
              </a:solidFill>
            </c:spPr>
          </c:dPt>
          <c:dPt>
            <c:idx val="5"/>
            <c:invertIfNegative val="0"/>
            <c:bubble3D val="0"/>
            <c:spPr>
              <a:solidFill>
                <a:srgbClr val="7030A0"/>
              </a:solidFill>
            </c:spPr>
          </c:dPt>
          <c:dPt>
            <c:idx val="10"/>
            <c:invertIfNegative val="0"/>
            <c:bubble3D val="0"/>
            <c:spPr>
              <a:solidFill>
                <a:schemeClr val="accent1"/>
              </a:solidFill>
            </c:spPr>
          </c:dPt>
          <c:dPt>
            <c:idx val="12"/>
            <c:invertIfNegative val="0"/>
            <c:bubble3D val="0"/>
            <c:spPr>
              <a:solidFill>
                <a:srgbClr val="7030A0"/>
              </a:solidFill>
            </c:spPr>
          </c:dPt>
          <c:dPt>
            <c:idx val="13"/>
            <c:invertIfNegative val="0"/>
            <c:bubble3D val="0"/>
            <c:spPr>
              <a:solidFill>
                <a:srgbClr val="7030A0"/>
              </a:solidFill>
            </c:spPr>
          </c:dPt>
          <c:cat>
            <c:strRef>
              <c:f>'Figures 8a-8c'!$L$13:$L$27</c:f>
              <c:strCache>
                <c:ptCount val="15"/>
                <c:pt idx="0">
                  <c:v>England</c:v>
                </c:pt>
                <c:pt idx="1">
                  <c:v>Scotland</c:v>
                </c:pt>
                <c:pt idx="2">
                  <c:v>Wales</c:v>
                </c:pt>
                <c:pt idx="3">
                  <c:v>Republic of Ireland</c:v>
                </c:pt>
                <c:pt idx="4">
                  <c:v>France</c:v>
                </c:pt>
                <c:pt idx="5">
                  <c:v>Germany</c:v>
                </c:pt>
                <c:pt idx="6">
                  <c:v>Netherlands</c:v>
                </c:pt>
                <c:pt idx="7">
                  <c:v>Italy</c:v>
                </c:pt>
                <c:pt idx="8">
                  <c:v>Spain</c:v>
                </c:pt>
                <c:pt idx="9">
                  <c:v>Other Europe</c:v>
                </c:pt>
                <c:pt idx="10">
                  <c:v>USA</c:v>
                </c:pt>
                <c:pt idx="11">
                  <c:v>Canada</c:v>
                </c:pt>
                <c:pt idx="12">
                  <c:v>Australia</c:v>
                </c:pt>
                <c:pt idx="13">
                  <c:v>New Zealand</c:v>
                </c:pt>
                <c:pt idx="14">
                  <c:v>Other overseas</c:v>
                </c:pt>
              </c:strCache>
            </c:strRef>
          </c:cat>
          <c:val>
            <c:numRef>
              <c:f>'Figures 8a-8c'!$M$13:$M$27</c:f>
              <c:numCache>
                <c:formatCode>0%</c:formatCode>
                <c:ptCount val="15"/>
                <c:pt idx="0">
                  <c:v>0.17469808403802761</c:v>
                </c:pt>
                <c:pt idx="1">
                  <c:v>0.30615576262704747</c:v>
                </c:pt>
                <c:pt idx="2">
                  <c:v>0.17749838808419843</c:v>
                </c:pt>
                <c:pt idx="3">
                  <c:v>0.39969915245419657</c:v>
                </c:pt>
                <c:pt idx="4">
                  <c:v>0.54790288827676314</c:v>
                </c:pt>
                <c:pt idx="5">
                  <c:v>0.59545591450187429</c:v>
                </c:pt>
                <c:pt idx="6">
                  <c:v>0.45224876385078466</c:v>
                </c:pt>
                <c:pt idx="7">
                  <c:v>0.51644844908392751</c:v>
                </c:pt>
                <c:pt idx="8">
                  <c:v>0.29235376232563515</c:v>
                </c:pt>
                <c:pt idx="9">
                  <c:v>0.42197971929335282</c:v>
                </c:pt>
                <c:pt idx="10">
                  <c:v>0.45792695112861143</c:v>
                </c:pt>
                <c:pt idx="11">
                  <c:v>0.57801691611701289</c:v>
                </c:pt>
                <c:pt idx="12">
                  <c:v>0.61526608008052208</c:v>
                </c:pt>
                <c:pt idx="13">
                  <c:v>0.71023453336112108</c:v>
                </c:pt>
                <c:pt idx="14">
                  <c:v>0.45420172457799773</c:v>
                </c:pt>
              </c:numCache>
            </c:numRef>
          </c:val>
        </c:ser>
        <c:dLbls>
          <c:showLegendKey val="0"/>
          <c:showVal val="0"/>
          <c:showCatName val="0"/>
          <c:showSerName val="0"/>
          <c:showPercent val="0"/>
          <c:showBubbleSize val="0"/>
        </c:dLbls>
        <c:gapWidth val="150"/>
        <c:axId val="518506136"/>
        <c:axId val="518506528"/>
      </c:barChart>
      <c:lineChart>
        <c:grouping val="standard"/>
        <c:varyColors val="0"/>
        <c:ser>
          <c:idx val="1"/>
          <c:order val="1"/>
          <c:tx>
            <c:strRef>
              <c:f>'Figures 8a-8c'!$N$12</c:f>
              <c:strCache>
                <c:ptCount val="1"/>
                <c:pt idx="0">
                  <c:v>External Overnight Trips Average</c:v>
                </c:pt>
              </c:strCache>
            </c:strRef>
          </c:tx>
          <c:spPr>
            <a:ln>
              <a:solidFill>
                <a:srgbClr val="00B050"/>
              </a:solidFill>
              <a:prstDash val="sysDot"/>
            </a:ln>
          </c:spPr>
          <c:marker>
            <c:symbol val="none"/>
          </c:marker>
          <c:cat>
            <c:strRef>
              <c:f>'Figures 8a-8c'!$L$13:$L$27</c:f>
              <c:strCache>
                <c:ptCount val="15"/>
                <c:pt idx="0">
                  <c:v>England</c:v>
                </c:pt>
                <c:pt idx="1">
                  <c:v>Scotland</c:v>
                </c:pt>
                <c:pt idx="2">
                  <c:v>Wales</c:v>
                </c:pt>
                <c:pt idx="3">
                  <c:v>Republic of Ireland</c:v>
                </c:pt>
                <c:pt idx="4">
                  <c:v>France</c:v>
                </c:pt>
                <c:pt idx="5">
                  <c:v>Germany</c:v>
                </c:pt>
                <c:pt idx="6">
                  <c:v>Netherlands</c:v>
                </c:pt>
                <c:pt idx="7">
                  <c:v>Italy</c:v>
                </c:pt>
                <c:pt idx="8">
                  <c:v>Spain</c:v>
                </c:pt>
                <c:pt idx="9">
                  <c:v>Other Europe</c:v>
                </c:pt>
                <c:pt idx="10">
                  <c:v>USA</c:v>
                </c:pt>
                <c:pt idx="11">
                  <c:v>Canada</c:v>
                </c:pt>
                <c:pt idx="12">
                  <c:v>Australia</c:v>
                </c:pt>
                <c:pt idx="13">
                  <c:v>New Zealand</c:v>
                </c:pt>
                <c:pt idx="14">
                  <c:v>Other overseas</c:v>
                </c:pt>
              </c:strCache>
            </c:strRef>
          </c:cat>
          <c:val>
            <c:numRef>
              <c:f>'Figures 8a-8c'!$N$13:$N$27</c:f>
              <c:numCache>
                <c:formatCode>0%</c:formatCode>
                <c:ptCount val="15"/>
                <c:pt idx="0">
                  <c:v>0.31</c:v>
                </c:pt>
                <c:pt idx="1">
                  <c:v>0.31</c:v>
                </c:pt>
                <c:pt idx="2">
                  <c:v>0.31</c:v>
                </c:pt>
                <c:pt idx="3">
                  <c:v>0.31</c:v>
                </c:pt>
                <c:pt idx="4">
                  <c:v>0.31</c:v>
                </c:pt>
                <c:pt idx="5">
                  <c:v>0.31</c:v>
                </c:pt>
                <c:pt idx="6">
                  <c:v>0.31</c:v>
                </c:pt>
                <c:pt idx="7">
                  <c:v>0.31</c:v>
                </c:pt>
                <c:pt idx="8">
                  <c:v>0.31</c:v>
                </c:pt>
                <c:pt idx="9">
                  <c:v>0.31</c:v>
                </c:pt>
                <c:pt idx="10">
                  <c:v>0.31</c:v>
                </c:pt>
                <c:pt idx="11">
                  <c:v>0.31</c:v>
                </c:pt>
                <c:pt idx="12">
                  <c:v>0.31</c:v>
                </c:pt>
                <c:pt idx="13">
                  <c:v>0.31</c:v>
                </c:pt>
                <c:pt idx="14">
                  <c:v>0.31</c:v>
                </c:pt>
              </c:numCache>
            </c:numRef>
          </c:val>
          <c:smooth val="0"/>
        </c:ser>
        <c:dLbls>
          <c:showLegendKey val="0"/>
          <c:showVal val="0"/>
          <c:showCatName val="0"/>
          <c:showSerName val="0"/>
          <c:showPercent val="0"/>
          <c:showBubbleSize val="0"/>
        </c:dLbls>
        <c:marker val="1"/>
        <c:smooth val="0"/>
        <c:axId val="518506136"/>
        <c:axId val="518506528"/>
      </c:lineChart>
      <c:catAx>
        <c:axId val="518506136"/>
        <c:scaling>
          <c:orientation val="minMax"/>
        </c:scaling>
        <c:delete val="0"/>
        <c:axPos val="b"/>
        <c:numFmt formatCode="General" sourceLinked="0"/>
        <c:majorTickMark val="out"/>
        <c:minorTickMark val="none"/>
        <c:tickLblPos val="nextTo"/>
        <c:txPr>
          <a:bodyPr rot="-5400000" vert="horz"/>
          <a:lstStyle/>
          <a:p>
            <a:pPr>
              <a:defRPr sz="1100">
                <a:latin typeface="Arial" pitchFamily="34" charset="0"/>
                <a:cs typeface="Arial" pitchFamily="34" charset="0"/>
              </a:defRPr>
            </a:pPr>
            <a:endParaRPr lang="en-US"/>
          </a:p>
        </c:txPr>
        <c:crossAx val="518506528"/>
        <c:crosses val="autoZero"/>
        <c:auto val="1"/>
        <c:lblAlgn val="ctr"/>
        <c:lblOffset val="100"/>
        <c:noMultiLvlLbl val="0"/>
      </c:catAx>
      <c:valAx>
        <c:axId val="518506528"/>
        <c:scaling>
          <c:orientation val="minMax"/>
        </c:scaling>
        <c:delete val="0"/>
        <c:axPos val="l"/>
        <c:numFmt formatCode="0%" sourceLinked="1"/>
        <c:majorTickMark val="out"/>
        <c:minorTickMark val="none"/>
        <c:tickLblPos val="nextTo"/>
        <c:txPr>
          <a:bodyPr/>
          <a:lstStyle/>
          <a:p>
            <a:pPr>
              <a:defRPr sz="1100">
                <a:latin typeface="Arial" pitchFamily="34" charset="0"/>
                <a:cs typeface="Arial" pitchFamily="34" charset="0"/>
              </a:defRPr>
            </a:pPr>
            <a:endParaRPr lang="en-US"/>
          </a:p>
        </c:txPr>
        <c:crossAx val="518506136"/>
        <c:crosses val="autoZero"/>
        <c:crossBetween val="between"/>
      </c:valAx>
    </c:plotArea>
    <c:legend>
      <c:legendPos val="b"/>
      <c:legendEntry>
        <c:idx val="0"/>
        <c:delete val="1"/>
      </c:legendEntry>
      <c:layout>
        <c:manualLayout>
          <c:xMode val="edge"/>
          <c:yMode val="edge"/>
          <c:x val="0.22403108213623912"/>
          <c:y val="0.9300274095484935"/>
          <c:w val="0.55671680824843162"/>
          <c:h val="3.8327020831256838E-2"/>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640025085360481E-2"/>
          <c:y val="2.3779444892223146E-2"/>
          <c:w val="0.88440127284974335"/>
          <c:h val="0.69264686796040265"/>
        </c:manualLayout>
      </c:layout>
      <c:barChart>
        <c:barDir val="col"/>
        <c:grouping val="clustered"/>
        <c:varyColors val="0"/>
        <c:ser>
          <c:idx val="0"/>
          <c:order val="0"/>
          <c:tx>
            <c:strRef>
              <c:f>'Figures 8a-8c'!$V$12</c:f>
              <c:strCache>
                <c:ptCount val="1"/>
                <c:pt idx="0">
                  <c:v>Column1</c:v>
                </c:pt>
              </c:strCache>
            </c:strRef>
          </c:tx>
          <c:invertIfNegative val="0"/>
          <c:dPt>
            <c:idx val="0"/>
            <c:invertIfNegative val="0"/>
            <c:bubble3D val="0"/>
            <c:spPr>
              <a:solidFill>
                <a:schemeClr val="accent2"/>
              </a:solidFill>
            </c:spPr>
          </c:dPt>
          <c:dPt>
            <c:idx val="2"/>
            <c:invertIfNegative val="0"/>
            <c:bubble3D val="0"/>
            <c:spPr>
              <a:solidFill>
                <a:schemeClr val="accent2"/>
              </a:solidFill>
            </c:spPr>
          </c:dPt>
          <c:dPt>
            <c:idx val="4"/>
            <c:invertIfNegative val="0"/>
            <c:bubble3D val="0"/>
            <c:spPr>
              <a:solidFill>
                <a:schemeClr val="accent1"/>
              </a:solidFill>
            </c:spPr>
          </c:dPt>
          <c:dPt>
            <c:idx val="7"/>
            <c:invertIfNegative val="0"/>
            <c:bubble3D val="0"/>
            <c:spPr>
              <a:solidFill>
                <a:schemeClr val="accent1"/>
              </a:solidFill>
            </c:spPr>
          </c:dPt>
          <c:dPt>
            <c:idx val="9"/>
            <c:invertIfNegative val="0"/>
            <c:bubble3D val="0"/>
            <c:spPr>
              <a:solidFill>
                <a:schemeClr val="accent2"/>
              </a:solidFill>
            </c:spPr>
          </c:dPt>
          <c:dPt>
            <c:idx val="14"/>
            <c:invertIfNegative val="0"/>
            <c:bubble3D val="0"/>
            <c:spPr>
              <a:solidFill>
                <a:schemeClr val="accent2"/>
              </a:solidFill>
            </c:spPr>
          </c:dPt>
          <c:cat>
            <c:strRef>
              <c:f>'Figures 8a-8c'!$U$13:$U$27</c:f>
              <c:strCache>
                <c:ptCount val="15"/>
                <c:pt idx="0">
                  <c:v>England</c:v>
                </c:pt>
                <c:pt idx="1">
                  <c:v>Scotland</c:v>
                </c:pt>
                <c:pt idx="2">
                  <c:v>Wales</c:v>
                </c:pt>
                <c:pt idx="3">
                  <c:v>Republic of Ireland</c:v>
                </c:pt>
                <c:pt idx="4">
                  <c:v>France</c:v>
                </c:pt>
                <c:pt idx="5">
                  <c:v>Germany</c:v>
                </c:pt>
                <c:pt idx="6">
                  <c:v>Netherlands</c:v>
                </c:pt>
                <c:pt idx="7">
                  <c:v>Italy</c:v>
                </c:pt>
                <c:pt idx="8">
                  <c:v>Spain</c:v>
                </c:pt>
                <c:pt idx="9">
                  <c:v>Other Europe</c:v>
                </c:pt>
                <c:pt idx="10">
                  <c:v>USA</c:v>
                </c:pt>
                <c:pt idx="11">
                  <c:v>Canada</c:v>
                </c:pt>
                <c:pt idx="12">
                  <c:v>Australia</c:v>
                </c:pt>
                <c:pt idx="13">
                  <c:v>New Zealand</c:v>
                </c:pt>
                <c:pt idx="14">
                  <c:v>Other overseas</c:v>
                </c:pt>
              </c:strCache>
            </c:strRef>
          </c:cat>
          <c:val>
            <c:numRef>
              <c:f>'Figures 8a-8c'!$V$13:$V$27</c:f>
              <c:numCache>
                <c:formatCode>0%</c:formatCode>
                <c:ptCount val="15"/>
                <c:pt idx="0">
                  <c:v>0.20114617567379739</c:v>
                </c:pt>
                <c:pt idx="1">
                  <c:v>0.14051833675248127</c:v>
                </c:pt>
                <c:pt idx="2">
                  <c:v>0.26253953095633475</c:v>
                </c:pt>
                <c:pt idx="3">
                  <c:v>0.10134578739115829</c:v>
                </c:pt>
                <c:pt idx="4">
                  <c:v>0.1089334822021847</c:v>
                </c:pt>
                <c:pt idx="5">
                  <c:v>6.7177035062021939E-2</c:v>
                </c:pt>
                <c:pt idx="6">
                  <c:v>0.14241828508412038</c:v>
                </c:pt>
                <c:pt idx="7">
                  <c:v>0.1065922841797156</c:v>
                </c:pt>
                <c:pt idx="8">
                  <c:v>0.13294597638323158</c:v>
                </c:pt>
                <c:pt idx="9">
                  <c:v>0.19771510127392988</c:v>
                </c:pt>
                <c:pt idx="10">
                  <c:v>0.10157914438769515</c:v>
                </c:pt>
                <c:pt idx="11">
                  <c:v>9.8436603403332431E-3</c:v>
                </c:pt>
                <c:pt idx="12">
                  <c:v>4.0697184077634653E-2</c:v>
                </c:pt>
                <c:pt idx="13">
                  <c:v>3.2911179490804375E-2</c:v>
                </c:pt>
                <c:pt idx="14">
                  <c:v>0.21621167982591399</c:v>
                </c:pt>
              </c:numCache>
            </c:numRef>
          </c:val>
        </c:ser>
        <c:dLbls>
          <c:showLegendKey val="0"/>
          <c:showVal val="0"/>
          <c:showCatName val="0"/>
          <c:showSerName val="0"/>
          <c:showPercent val="0"/>
          <c:showBubbleSize val="0"/>
        </c:dLbls>
        <c:gapWidth val="150"/>
        <c:axId val="518507312"/>
        <c:axId val="513824104"/>
      </c:barChart>
      <c:lineChart>
        <c:grouping val="standard"/>
        <c:varyColors val="0"/>
        <c:ser>
          <c:idx val="1"/>
          <c:order val="1"/>
          <c:tx>
            <c:strRef>
              <c:f>'Figures 8a-8c'!$W$12</c:f>
              <c:strCache>
                <c:ptCount val="1"/>
                <c:pt idx="0">
                  <c:v>External Overnight Trips Average</c:v>
                </c:pt>
              </c:strCache>
            </c:strRef>
          </c:tx>
          <c:spPr>
            <a:ln>
              <a:solidFill>
                <a:srgbClr val="00B050"/>
              </a:solidFill>
              <a:prstDash val="sysDot"/>
            </a:ln>
          </c:spPr>
          <c:marker>
            <c:symbol val="none"/>
          </c:marker>
          <c:cat>
            <c:strRef>
              <c:f>'Figures 8a-8c'!$U$13:$U$27</c:f>
              <c:strCache>
                <c:ptCount val="15"/>
                <c:pt idx="0">
                  <c:v>England</c:v>
                </c:pt>
                <c:pt idx="1">
                  <c:v>Scotland</c:v>
                </c:pt>
                <c:pt idx="2">
                  <c:v>Wales</c:v>
                </c:pt>
                <c:pt idx="3">
                  <c:v>Republic of Ireland</c:v>
                </c:pt>
                <c:pt idx="4">
                  <c:v>France</c:v>
                </c:pt>
                <c:pt idx="5">
                  <c:v>Germany</c:v>
                </c:pt>
                <c:pt idx="6">
                  <c:v>Netherlands</c:v>
                </c:pt>
                <c:pt idx="7">
                  <c:v>Italy</c:v>
                </c:pt>
                <c:pt idx="8">
                  <c:v>Spain</c:v>
                </c:pt>
                <c:pt idx="9">
                  <c:v>Other Europe</c:v>
                </c:pt>
                <c:pt idx="10">
                  <c:v>USA</c:v>
                </c:pt>
                <c:pt idx="11">
                  <c:v>Canada</c:v>
                </c:pt>
                <c:pt idx="12">
                  <c:v>Australia</c:v>
                </c:pt>
                <c:pt idx="13">
                  <c:v>New Zealand</c:v>
                </c:pt>
                <c:pt idx="14">
                  <c:v>Other overseas</c:v>
                </c:pt>
              </c:strCache>
            </c:strRef>
          </c:cat>
          <c:val>
            <c:numRef>
              <c:f>'Figures 8a-8c'!$W$13:$W$27</c:f>
              <c:numCache>
                <c:formatCode>0%</c:formatCode>
                <c:ptCount val="15"/>
                <c:pt idx="0">
                  <c:v>0.16</c:v>
                </c:pt>
                <c:pt idx="1">
                  <c:v>0.16</c:v>
                </c:pt>
                <c:pt idx="2">
                  <c:v>0.16</c:v>
                </c:pt>
                <c:pt idx="3">
                  <c:v>0.16</c:v>
                </c:pt>
                <c:pt idx="4">
                  <c:v>0.16</c:v>
                </c:pt>
                <c:pt idx="5">
                  <c:v>0.16</c:v>
                </c:pt>
                <c:pt idx="6">
                  <c:v>0.16</c:v>
                </c:pt>
                <c:pt idx="7">
                  <c:v>0.16</c:v>
                </c:pt>
                <c:pt idx="8">
                  <c:v>0.16</c:v>
                </c:pt>
                <c:pt idx="9">
                  <c:v>0.16</c:v>
                </c:pt>
                <c:pt idx="10">
                  <c:v>0.16</c:v>
                </c:pt>
                <c:pt idx="11">
                  <c:v>0.16</c:v>
                </c:pt>
                <c:pt idx="12">
                  <c:v>0.16</c:v>
                </c:pt>
                <c:pt idx="13">
                  <c:v>0.16</c:v>
                </c:pt>
                <c:pt idx="14">
                  <c:v>0.16</c:v>
                </c:pt>
              </c:numCache>
            </c:numRef>
          </c:val>
          <c:smooth val="0"/>
        </c:ser>
        <c:dLbls>
          <c:showLegendKey val="0"/>
          <c:showVal val="0"/>
          <c:showCatName val="0"/>
          <c:showSerName val="0"/>
          <c:showPercent val="0"/>
          <c:showBubbleSize val="0"/>
        </c:dLbls>
        <c:marker val="1"/>
        <c:smooth val="0"/>
        <c:axId val="518507312"/>
        <c:axId val="513824104"/>
      </c:lineChart>
      <c:catAx>
        <c:axId val="518507312"/>
        <c:scaling>
          <c:orientation val="minMax"/>
        </c:scaling>
        <c:delete val="0"/>
        <c:axPos val="b"/>
        <c:numFmt formatCode="General" sourceLinked="0"/>
        <c:majorTickMark val="out"/>
        <c:minorTickMark val="none"/>
        <c:tickLblPos val="nextTo"/>
        <c:txPr>
          <a:bodyPr rot="-5400000" vert="horz"/>
          <a:lstStyle/>
          <a:p>
            <a:pPr>
              <a:defRPr sz="1100">
                <a:latin typeface="Arial" pitchFamily="34" charset="0"/>
                <a:cs typeface="Arial" pitchFamily="34" charset="0"/>
              </a:defRPr>
            </a:pPr>
            <a:endParaRPr lang="en-US"/>
          </a:p>
        </c:txPr>
        <c:crossAx val="513824104"/>
        <c:crosses val="autoZero"/>
        <c:auto val="1"/>
        <c:lblAlgn val="ctr"/>
        <c:lblOffset val="100"/>
        <c:noMultiLvlLbl val="0"/>
      </c:catAx>
      <c:valAx>
        <c:axId val="513824104"/>
        <c:scaling>
          <c:orientation val="minMax"/>
          <c:max val="0.8"/>
        </c:scaling>
        <c:delete val="0"/>
        <c:axPos val="l"/>
        <c:numFmt formatCode="0%" sourceLinked="1"/>
        <c:majorTickMark val="out"/>
        <c:minorTickMark val="none"/>
        <c:tickLblPos val="nextTo"/>
        <c:txPr>
          <a:bodyPr/>
          <a:lstStyle/>
          <a:p>
            <a:pPr>
              <a:defRPr sz="1100">
                <a:latin typeface="Arial" pitchFamily="34" charset="0"/>
                <a:cs typeface="Arial" pitchFamily="34" charset="0"/>
              </a:defRPr>
            </a:pPr>
            <a:endParaRPr lang="en-US"/>
          </a:p>
        </c:txPr>
        <c:crossAx val="518507312"/>
        <c:crosses val="autoZero"/>
        <c:crossBetween val="between"/>
      </c:valAx>
    </c:plotArea>
    <c:legend>
      <c:legendPos val="b"/>
      <c:legendEntry>
        <c:idx val="0"/>
        <c:delete val="1"/>
      </c:legendEntry>
      <c:layout>
        <c:manualLayout>
          <c:xMode val="edge"/>
          <c:yMode val="edge"/>
          <c:x val="0.23452971918333221"/>
          <c:y val="0.93245772624878664"/>
          <c:w val="0.5498194318630526"/>
          <c:h val="3.8145948291896582E-2"/>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48304567989494E-2"/>
          <c:y val="1.1686993740316521E-2"/>
          <c:w val="0.93913688061719569"/>
          <c:h val="0.83988474487624676"/>
        </c:manualLayout>
      </c:layout>
      <c:lineChart>
        <c:grouping val="standard"/>
        <c:varyColors val="0"/>
        <c:ser>
          <c:idx val="0"/>
          <c:order val="0"/>
          <c:tx>
            <c:strRef>
              <c:f>'Figure 9'!$D$5</c:f>
              <c:strCache>
                <c:ptCount val="1"/>
                <c:pt idx="0">
                  <c:v>Overnight Trips </c:v>
                </c:pt>
              </c:strCache>
            </c:strRef>
          </c:tx>
          <c:marker>
            <c:symbol val="none"/>
          </c:marker>
          <c:cat>
            <c:multiLvlStrRef>
              <c:f>'Figure 9'!$B$6:$C$25</c:f>
              <c:multiLvlStrCache>
                <c:ptCount val="20"/>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lvl>
                <c:lvl>
                  <c:pt idx="0">
                    <c:v>2011</c:v>
                  </c:pt>
                  <c:pt idx="4">
                    <c:v>2012</c:v>
                  </c:pt>
                  <c:pt idx="8">
                    <c:v>2013</c:v>
                  </c:pt>
                  <c:pt idx="12">
                    <c:v>2014</c:v>
                  </c:pt>
                  <c:pt idx="16">
                    <c:v>2015</c:v>
                  </c:pt>
                </c:lvl>
              </c:multiLvlStrCache>
            </c:multiLvlStrRef>
          </c:cat>
          <c:val>
            <c:numRef>
              <c:f>'Figure 9'!$D$6:$D$25</c:f>
              <c:numCache>
                <c:formatCode>#,##0</c:formatCode>
                <c:ptCount val="20"/>
                <c:pt idx="0">
                  <c:v>548903.46244427783</c:v>
                </c:pt>
                <c:pt idx="1">
                  <c:v>557169.82271996909</c:v>
                </c:pt>
                <c:pt idx="2">
                  <c:v>483435.82336593862</c:v>
                </c:pt>
                <c:pt idx="3">
                  <c:v>531344.27190847031</c:v>
                </c:pt>
                <c:pt idx="4">
                  <c:v>539664.06787205266</c:v>
                </c:pt>
                <c:pt idx="5">
                  <c:v>570170.96952158702</c:v>
                </c:pt>
                <c:pt idx="6">
                  <c:v>634299.17109864135</c:v>
                </c:pt>
                <c:pt idx="7">
                  <c:v>649009.14572177175</c:v>
                </c:pt>
                <c:pt idx="8">
                  <c:v>654342.01631171373</c:v>
                </c:pt>
                <c:pt idx="9">
                  <c:v>615988.49308793864</c:v>
                </c:pt>
                <c:pt idx="10">
                  <c:v>625371.17984958552</c:v>
                </c:pt>
                <c:pt idx="11">
                  <c:v>638759.72133553086</c:v>
                </c:pt>
                <c:pt idx="12">
                  <c:v>635641.19182550244</c:v>
                </c:pt>
                <c:pt idx="13">
                  <c:v>681943.2263965368</c:v>
                </c:pt>
                <c:pt idx="14">
                  <c:v>696432.60257490957</c:v>
                </c:pt>
                <c:pt idx="15">
                  <c:v>708038.51084020606</c:v>
                </c:pt>
                <c:pt idx="16">
                  <c:v>730797.08060061117</c:v>
                </c:pt>
                <c:pt idx="17">
                  <c:v>717564.93153888849</c:v>
                </c:pt>
                <c:pt idx="18">
                  <c:v>741373.44151492475</c:v>
                </c:pt>
                <c:pt idx="19">
                  <c:v>729875.75945246115</c:v>
                </c:pt>
              </c:numCache>
            </c:numRef>
          </c:val>
          <c:smooth val="0"/>
        </c:ser>
        <c:dLbls>
          <c:showLegendKey val="0"/>
          <c:showVal val="0"/>
          <c:showCatName val="0"/>
          <c:showSerName val="0"/>
          <c:showPercent val="0"/>
          <c:showBubbleSize val="0"/>
        </c:dLbls>
        <c:smooth val="0"/>
        <c:axId val="513824888"/>
        <c:axId val="513825280"/>
      </c:lineChart>
      <c:catAx>
        <c:axId val="513824888"/>
        <c:scaling>
          <c:orientation val="minMax"/>
        </c:scaling>
        <c:delete val="0"/>
        <c:axPos val="b"/>
        <c:numFmt formatCode="General" sourceLinked="0"/>
        <c:majorTickMark val="out"/>
        <c:minorTickMark val="none"/>
        <c:tickLblPos val="nextTo"/>
        <c:txPr>
          <a:bodyPr/>
          <a:lstStyle/>
          <a:p>
            <a:pPr>
              <a:defRPr>
                <a:latin typeface="Arial" pitchFamily="34" charset="0"/>
                <a:cs typeface="Arial" pitchFamily="34" charset="0"/>
              </a:defRPr>
            </a:pPr>
            <a:endParaRPr lang="en-US"/>
          </a:p>
        </c:txPr>
        <c:crossAx val="513825280"/>
        <c:crosses val="autoZero"/>
        <c:auto val="1"/>
        <c:lblAlgn val="ctr"/>
        <c:lblOffset val="100"/>
        <c:noMultiLvlLbl val="0"/>
      </c:catAx>
      <c:valAx>
        <c:axId val="513825280"/>
        <c:scaling>
          <c:orientation val="minMax"/>
          <c:min val="400000"/>
        </c:scaling>
        <c:delete val="0"/>
        <c:axPos val="l"/>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513824888"/>
        <c:crosses val="autoZero"/>
        <c:crossBetween val="between"/>
        <c:dispUnits>
          <c:builtInUnit val="thousands"/>
          <c:dispUnitsLbl>
            <c:layout>
              <c:manualLayout>
                <c:xMode val="edge"/>
                <c:yMode val="edge"/>
                <c:x val="0.1253410645845002"/>
                <c:y val="1.5127875156500119E-2"/>
              </c:manualLayout>
            </c:layout>
            <c:tx>
              <c:rich>
                <a:bodyPr rot="0" vert="horz"/>
                <a:lstStyle/>
                <a:p>
                  <a:pPr>
                    <a:defRPr>
                      <a:latin typeface="Arial" pitchFamily="34" charset="0"/>
                      <a:cs typeface="Arial" pitchFamily="34" charset="0"/>
                    </a:defRPr>
                  </a:pPr>
                  <a:r>
                    <a:rPr lang="en-GB">
                      <a:latin typeface="Arial" pitchFamily="34" charset="0"/>
                      <a:cs typeface="Arial" pitchFamily="34" charset="0"/>
                    </a:rPr>
                    <a:t>Overnight Trips (Thousands)</a:t>
                  </a:r>
                </a:p>
              </c:rich>
            </c:tx>
          </c:dispUnitsLbl>
        </c:dispUnits>
      </c:valAx>
      <c:dTable>
        <c:showHorzBorder val="1"/>
        <c:showVertBorder val="1"/>
        <c:showOutline val="1"/>
        <c:showKeys val="1"/>
      </c:dTable>
    </c:plotArea>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'Figures 10a-10d'!$C$8</c:f>
              <c:strCache>
                <c:ptCount val="1"/>
                <c:pt idx="0">
                  <c:v>FR</c:v>
                </c:pt>
              </c:strCache>
            </c:strRef>
          </c:tx>
          <c:invertIfNegative val="0"/>
          <c:cat>
            <c:strRef>
              <c:f>'Figures 10a-10d'!$B$9:$B$12</c:f>
              <c:strCache>
                <c:ptCount val="4"/>
                <c:pt idx="0">
                  <c:v>Great Britain </c:v>
                </c:pt>
                <c:pt idx="1">
                  <c:v>Republic of Ireland</c:v>
                </c:pt>
                <c:pt idx="2">
                  <c:v>Other Europe </c:v>
                </c:pt>
                <c:pt idx="3">
                  <c:v>Other Overseas </c:v>
                </c:pt>
              </c:strCache>
            </c:strRef>
          </c:cat>
          <c:val>
            <c:numRef>
              <c:f>'Figures 10a-10d'!$C$9:$C$12</c:f>
              <c:numCache>
                <c:formatCode>General</c:formatCode>
                <c:ptCount val="4"/>
                <c:pt idx="0">
                  <c:v>65.413149451482823</c:v>
                </c:pt>
                <c:pt idx="1">
                  <c:v>42.730445580647135</c:v>
                </c:pt>
                <c:pt idx="2">
                  <c:v>39.368353636556684</c:v>
                </c:pt>
                <c:pt idx="3">
                  <c:v>59.558762598029034</c:v>
                </c:pt>
              </c:numCache>
            </c:numRef>
          </c:val>
        </c:ser>
        <c:dLbls>
          <c:showLegendKey val="0"/>
          <c:showVal val="0"/>
          <c:showCatName val="0"/>
          <c:showSerName val="0"/>
          <c:showPercent val="0"/>
          <c:showBubbleSize val="0"/>
        </c:dLbls>
        <c:gapWidth val="150"/>
        <c:axId val="518954912"/>
        <c:axId val="518955304"/>
      </c:barChart>
      <c:lineChart>
        <c:grouping val="standard"/>
        <c:varyColors val="0"/>
        <c:ser>
          <c:idx val="1"/>
          <c:order val="1"/>
          <c:tx>
            <c:strRef>
              <c:f>'Figures 10a-10d'!$D$8</c:f>
              <c:strCache>
                <c:ptCount val="1"/>
                <c:pt idx="0">
                  <c:v>External Overnight Trips Average </c:v>
                </c:pt>
              </c:strCache>
            </c:strRef>
          </c:tx>
          <c:spPr>
            <a:ln>
              <a:solidFill>
                <a:srgbClr val="00B050"/>
              </a:solidFill>
              <a:prstDash val="sysDot"/>
            </a:ln>
          </c:spPr>
          <c:marker>
            <c:symbol val="none"/>
          </c:marker>
          <c:cat>
            <c:strRef>
              <c:f>'Figures 10a-10d'!$B$9:$B$12</c:f>
              <c:strCache>
                <c:ptCount val="4"/>
                <c:pt idx="0">
                  <c:v>Great Britain </c:v>
                </c:pt>
                <c:pt idx="1">
                  <c:v>Republic of Ireland</c:v>
                </c:pt>
                <c:pt idx="2">
                  <c:v>Other Europe </c:v>
                </c:pt>
                <c:pt idx="3">
                  <c:v>Other Overseas </c:v>
                </c:pt>
              </c:strCache>
            </c:strRef>
          </c:cat>
          <c:val>
            <c:numRef>
              <c:f>'Figures 10a-10d'!$D$9:$D$12</c:f>
              <c:numCache>
                <c:formatCode>General</c:formatCode>
                <c:ptCount val="4"/>
                <c:pt idx="0">
                  <c:v>57.463779575991559</c:v>
                </c:pt>
                <c:pt idx="1">
                  <c:v>57.463779575991559</c:v>
                </c:pt>
                <c:pt idx="2">
                  <c:v>57.463779575991559</c:v>
                </c:pt>
                <c:pt idx="3">
                  <c:v>57.463779575991602</c:v>
                </c:pt>
              </c:numCache>
            </c:numRef>
          </c:val>
          <c:smooth val="0"/>
        </c:ser>
        <c:dLbls>
          <c:showLegendKey val="0"/>
          <c:showVal val="0"/>
          <c:showCatName val="0"/>
          <c:showSerName val="0"/>
          <c:showPercent val="0"/>
          <c:showBubbleSize val="0"/>
        </c:dLbls>
        <c:marker val="1"/>
        <c:smooth val="0"/>
        <c:axId val="518954912"/>
        <c:axId val="518955304"/>
      </c:lineChart>
      <c:catAx>
        <c:axId val="518954912"/>
        <c:scaling>
          <c:orientation val="minMax"/>
        </c:scaling>
        <c:delete val="0"/>
        <c:axPos val="b"/>
        <c:numFmt formatCode="General" sourceLinked="0"/>
        <c:majorTickMark val="out"/>
        <c:minorTickMark val="none"/>
        <c:tickLblPos val="nextTo"/>
        <c:txPr>
          <a:bodyPr/>
          <a:lstStyle/>
          <a:p>
            <a:pPr>
              <a:defRPr sz="1100">
                <a:latin typeface="Arial" pitchFamily="34" charset="0"/>
                <a:cs typeface="Arial" pitchFamily="34" charset="0"/>
              </a:defRPr>
            </a:pPr>
            <a:endParaRPr lang="en-US"/>
          </a:p>
        </c:txPr>
        <c:crossAx val="518955304"/>
        <c:crosses val="autoZero"/>
        <c:auto val="1"/>
        <c:lblAlgn val="ctr"/>
        <c:lblOffset val="100"/>
        <c:noMultiLvlLbl val="0"/>
      </c:catAx>
      <c:valAx>
        <c:axId val="518955304"/>
        <c:scaling>
          <c:orientation val="minMax"/>
        </c:scaling>
        <c:delete val="0"/>
        <c:axPos val="l"/>
        <c:numFmt formatCode="General" sourceLinked="1"/>
        <c:majorTickMark val="out"/>
        <c:minorTickMark val="none"/>
        <c:tickLblPos val="nextTo"/>
        <c:txPr>
          <a:bodyPr/>
          <a:lstStyle/>
          <a:p>
            <a:pPr>
              <a:defRPr sz="1100">
                <a:latin typeface="Arial" pitchFamily="34" charset="0"/>
                <a:cs typeface="Arial" pitchFamily="34" charset="0"/>
              </a:defRPr>
            </a:pPr>
            <a:endParaRPr lang="en-US"/>
          </a:p>
        </c:txPr>
        <c:crossAx val="518954912"/>
        <c:crosses val="autoZero"/>
        <c:crossBetween val="between"/>
      </c:valAx>
    </c:plotArea>
    <c:legend>
      <c:legendPos val="b"/>
      <c:legendEntry>
        <c:idx val="0"/>
        <c:delete val="1"/>
      </c:legendEntry>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55244431344475"/>
          <c:y val="2.8014744910132977E-2"/>
          <c:w val="0.86023186941204544"/>
          <c:h val="0.81583609150583625"/>
        </c:manualLayout>
      </c:layout>
      <c:barChart>
        <c:barDir val="col"/>
        <c:grouping val="clustered"/>
        <c:varyColors val="0"/>
        <c:ser>
          <c:idx val="0"/>
          <c:order val="0"/>
          <c:tx>
            <c:strRef>
              <c:f>'Figures 10a-10d'!$I$11</c:f>
              <c:strCache>
                <c:ptCount val="1"/>
                <c:pt idx="0">
                  <c:v>H</c:v>
                </c:pt>
              </c:strCache>
            </c:strRef>
          </c:tx>
          <c:invertIfNegative val="0"/>
          <c:cat>
            <c:strRef>
              <c:f>'Figures 10a-10d'!$H$12:$H$15</c:f>
              <c:strCache>
                <c:ptCount val="4"/>
                <c:pt idx="0">
                  <c:v>Great Britain</c:v>
                </c:pt>
                <c:pt idx="1">
                  <c:v>Republic of Ireland</c:v>
                </c:pt>
                <c:pt idx="2">
                  <c:v>Other Europe </c:v>
                </c:pt>
                <c:pt idx="3">
                  <c:v>Other Overseas </c:v>
                </c:pt>
              </c:strCache>
            </c:strRef>
          </c:cat>
          <c:val>
            <c:numRef>
              <c:f>'Figures 10a-10d'!$I$12:$I$15</c:f>
              <c:numCache>
                <c:formatCode>General</c:formatCode>
                <c:ptCount val="4"/>
                <c:pt idx="0">
                  <c:v>19.503812547859074</c:v>
                </c:pt>
                <c:pt idx="1">
                  <c:v>37.881292950578313</c:v>
                </c:pt>
                <c:pt idx="2">
                  <c:v>16.689601362514608</c:v>
                </c:pt>
                <c:pt idx="3">
                  <c:v>18.020045482068582</c:v>
                </c:pt>
              </c:numCache>
            </c:numRef>
          </c:val>
        </c:ser>
        <c:dLbls>
          <c:showLegendKey val="0"/>
          <c:showVal val="0"/>
          <c:showCatName val="0"/>
          <c:showSerName val="0"/>
          <c:showPercent val="0"/>
          <c:showBubbleSize val="0"/>
        </c:dLbls>
        <c:gapWidth val="150"/>
        <c:axId val="518956088"/>
        <c:axId val="517929008"/>
      </c:barChart>
      <c:lineChart>
        <c:grouping val="standard"/>
        <c:varyColors val="0"/>
        <c:ser>
          <c:idx val="1"/>
          <c:order val="1"/>
          <c:tx>
            <c:strRef>
              <c:f>'Figures 10a-10d'!$J$11</c:f>
              <c:strCache>
                <c:ptCount val="1"/>
                <c:pt idx="0">
                  <c:v>External Overnight Trips Average </c:v>
                </c:pt>
              </c:strCache>
            </c:strRef>
          </c:tx>
          <c:spPr>
            <a:ln>
              <a:solidFill>
                <a:srgbClr val="00B050"/>
              </a:solidFill>
              <a:prstDash val="sysDot"/>
            </a:ln>
          </c:spPr>
          <c:marker>
            <c:symbol val="none"/>
          </c:marker>
          <c:cat>
            <c:strRef>
              <c:f>'Figures 10a-10d'!$H$12:$H$15</c:f>
              <c:strCache>
                <c:ptCount val="4"/>
                <c:pt idx="0">
                  <c:v>Great Britain</c:v>
                </c:pt>
                <c:pt idx="1">
                  <c:v>Republic of Ireland</c:v>
                </c:pt>
                <c:pt idx="2">
                  <c:v>Other Europe </c:v>
                </c:pt>
                <c:pt idx="3">
                  <c:v>Other Overseas </c:v>
                </c:pt>
              </c:strCache>
            </c:strRef>
          </c:cat>
          <c:val>
            <c:numRef>
              <c:f>'Figures 10a-10d'!$J$12:$J$15</c:f>
              <c:numCache>
                <c:formatCode>General</c:formatCode>
                <c:ptCount val="4"/>
                <c:pt idx="0">
                  <c:v>19.821995560424675</c:v>
                </c:pt>
                <c:pt idx="1">
                  <c:v>19.821995560424675</c:v>
                </c:pt>
                <c:pt idx="2">
                  <c:v>19.821995560424675</c:v>
                </c:pt>
                <c:pt idx="3">
                  <c:v>19.821995560424675</c:v>
                </c:pt>
              </c:numCache>
            </c:numRef>
          </c:val>
          <c:smooth val="0"/>
        </c:ser>
        <c:dLbls>
          <c:showLegendKey val="0"/>
          <c:showVal val="0"/>
          <c:showCatName val="0"/>
          <c:showSerName val="0"/>
          <c:showPercent val="0"/>
          <c:showBubbleSize val="0"/>
        </c:dLbls>
        <c:marker val="1"/>
        <c:smooth val="0"/>
        <c:axId val="518956088"/>
        <c:axId val="517929008"/>
      </c:lineChart>
      <c:catAx>
        <c:axId val="518956088"/>
        <c:scaling>
          <c:orientation val="minMax"/>
        </c:scaling>
        <c:delete val="0"/>
        <c:axPos val="b"/>
        <c:numFmt formatCode="General" sourceLinked="0"/>
        <c:majorTickMark val="out"/>
        <c:minorTickMark val="none"/>
        <c:tickLblPos val="nextTo"/>
        <c:txPr>
          <a:bodyPr/>
          <a:lstStyle/>
          <a:p>
            <a:pPr>
              <a:defRPr sz="1100">
                <a:latin typeface="Arial" pitchFamily="34" charset="0"/>
                <a:cs typeface="Arial" pitchFamily="34" charset="0"/>
              </a:defRPr>
            </a:pPr>
            <a:endParaRPr lang="en-US"/>
          </a:p>
        </c:txPr>
        <c:crossAx val="517929008"/>
        <c:crosses val="autoZero"/>
        <c:auto val="1"/>
        <c:lblAlgn val="ctr"/>
        <c:lblOffset val="100"/>
        <c:noMultiLvlLbl val="0"/>
      </c:catAx>
      <c:valAx>
        <c:axId val="517929008"/>
        <c:scaling>
          <c:orientation val="minMax"/>
          <c:max val="70"/>
        </c:scaling>
        <c:delete val="0"/>
        <c:axPos val="l"/>
        <c:numFmt formatCode="General" sourceLinked="1"/>
        <c:majorTickMark val="out"/>
        <c:minorTickMark val="none"/>
        <c:tickLblPos val="nextTo"/>
        <c:txPr>
          <a:bodyPr/>
          <a:lstStyle/>
          <a:p>
            <a:pPr>
              <a:defRPr sz="1100">
                <a:latin typeface="Arial" pitchFamily="34" charset="0"/>
                <a:cs typeface="Arial" pitchFamily="34" charset="0"/>
              </a:defRPr>
            </a:pPr>
            <a:endParaRPr lang="en-US"/>
          </a:p>
        </c:txPr>
        <c:crossAx val="518956088"/>
        <c:crosses val="autoZero"/>
        <c:crossBetween val="between"/>
      </c:valAx>
    </c:plotArea>
    <c:legend>
      <c:legendPos val="b"/>
      <c:legendEntry>
        <c:idx val="0"/>
        <c:delete val="1"/>
      </c:legendEntry>
      <c:layout>
        <c:manualLayout>
          <c:xMode val="edge"/>
          <c:yMode val="edge"/>
          <c:x val="8.8855671115977475E-2"/>
          <c:y val="0.93876947723185522"/>
          <c:w val="0.8436790320996036"/>
          <c:h val="4.6492662505478573E-2"/>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'Figures 10a-10d'!$P$10</c:f>
              <c:strCache>
                <c:ptCount val="1"/>
                <c:pt idx="0">
                  <c:v>H</c:v>
                </c:pt>
              </c:strCache>
            </c:strRef>
          </c:tx>
          <c:invertIfNegative val="0"/>
          <c:cat>
            <c:strRef>
              <c:f>'Figures 10a-10d'!$O$11:$O$14</c:f>
              <c:strCache>
                <c:ptCount val="4"/>
                <c:pt idx="0">
                  <c:v>Great Britain</c:v>
                </c:pt>
                <c:pt idx="1">
                  <c:v>Republic of Ireland</c:v>
                </c:pt>
                <c:pt idx="2">
                  <c:v>Other Europe </c:v>
                </c:pt>
                <c:pt idx="3">
                  <c:v>Other Overseas </c:v>
                </c:pt>
              </c:strCache>
            </c:strRef>
          </c:cat>
          <c:val>
            <c:numRef>
              <c:f>'Figures 10a-10d'!$P$11:$P$14</c:f>
              <c:numCache>
                <c:formatCode>General</c:formatCode>
                <c:ptCount val="4"/>
                <c:pt idx="0">
                  <c:v>3.0075710346030324</c:v>
                </c:pt>
                <c:pt idx="1">
                  <c:v>2.2503633601286928</c:v>
                </c:pt>
                <c:pt idx="2">
                  <c:v>7.18249395601703</c:v>
                </c:pt>
                <c:pt idx="3">
                  <c:v>3.5351663758149638</c:v>
                </c:pt>
              </c:numCache>
            </c:numRef>
          </c:val>
        </c:ser>
        <c:dLbls>
          <c:showLegendKey val="0"/>
          <c:showVal val="0"/>
          <c:showCatName val="0"/>
          <c:showSerName val="0"/>
          <c:showPercent val="0"/>
          <c:showBubbleSize val="0"/>
        </c:dLbls>
        <c:gapWidth val="150"/>
        <c:axId val="517929792"/>
        <c:axId val="517930184"/>
      </c:barChart>
      <c:lineChart>
        <c:grouping val="standard"/>
        <c:varyColors val="0"/>
        <c:ser>
          <c:idx val="1"/>
          <c:order val="1"/>
          <c:tx>
            <c:strRef>
              <c:f>'Figures 10a-10d'!$Q$10</c:f>
              <c:strCache>
                <c:ptCount val="1"/>
                <c:pt idx="0">
                  <c:v>External Overnight Trips Average </c:v>
                </c:pt>
              </c:strCache>
            </c:strRef>
          </c:tx>
          <c:spPr>
            <a:ln>
              <a:solidFill>
                <a:srgbClr val="00B050"/>
              </a:solidFill>
              <a:prstDash val="sysDot"/>
            </a:ln>
          </c:spPr>
          <c:marker>
            <c:symbol val="none"/>
          </c:marker>
          <c:cat>
            <c:strRef>
              <c:f>'Figures 10a-10d'!$O$11:$O$14</c:f>
              <c:strCache>
                <c:ptCount val="4"/>
                <c:pt idx="0">
                  <c:v>Great Britain</c:v>
                </c:pt>
                <c:pt idx="1">
                  <c:v>Republic of Ireland</c:v>
                </c:pt>
                <c:pt idx="2">
                  <c:v>Other Europe </c:v>
                </c:pt>
                <c:pt idx="3">
                  <c:v>Other Overseas </c:v>
                </c:pt>
              </c:strCache>
            </c:strRef>
          </c:cat>
          <c:val>
            <c:numRef>
              <c:f>'Figures 10a-10d'!$Q$11:$Q$14</c:f>
              <c:numCache>
                <c:formatCode>General</c:formatCode>
                <c:ptCount val="4"/>
                <c:pt idx="0">
                  <c:v>3.8982998190859459</c:v>
                </c:pt>
                <c:pt idx="1">
                  <c:v>3.8982998190859459</c:v>
                </c:pt>
                <c:pt idx="2">
                  <c:v>3.8982998190859459</c:v>
                </c:pt>
                <c:pt idx="3">
                  <c:v>3.8982998190859459</c:v>
                </c:pt>
              </c:numCache>
            </c:numRef>
          </c:val>
          <c:smooth val="0"/>
        </c:ser>
        <c:dLbls>
          <c:showLegendKey val="0"/>
          <c:showVal val="0"/>
          <c:showCatName val="0"/>
          <c:showSerName val="0"/>
          <c:showPercent val="0"/>
          <c:showBubbleSize val="0"/>
        </c:dLbls>
        <c:marker val="1"/>
        <c:smooth val="0"/>
        <c:axId val="517929792"/>
        <c:axId val="517930184"/>
      </c:lineChart>
      <c:catAx>
        <c:axId val="517929792"/>
        <c:scaling>
          <c:orientation val="minMax"/>
        </c:scaling>
        <c:delete val="0"/>
        <c:axPos val="b"/>
        <c:numFmt formatCode="General" sourceLinked="0"/>
        <c:majorTickMark val="out"/>
        <c:minorTickMark val="none"/>
        <c:tickLblPos val="nextTo"/>
        <c:txPr>
          <a:bodyPr/>
          <a:lstStyle/>
          <a:p>
            <a:pPr>
              <a:defRPr sz="1100">
                <a:latin typeface="Arial" pitchFamily="34" charset="0"/>
                <a:cs typeface="Arial" pitchFamily="34" charset="0"/>
              </a:defRPr>
            </a:pPr>
            <a:endParaRPr lang="en-US"/>
          </a:p>
        </c:txPr>
        <c:crossAx val="517930184"/>
        <c:crosses val="autoZero"/>
        <c:auto val="1"/>
        <c:lblAlgn val="ctr"/>
        <c:lblOffset val="100"/>
        <c:noMultiLvlLbl val="0"/>
      </c:catAx>
      <c:valAx>
        <c:axId val="517930184"/>
        <c:scaling>
          <c:orientation val="minMax"/>
          <c:max val="70"/>
        </c:scaling>
        <c:delete val="0"/>
        <c:axPos val="l"/>
        <c:numFmt formatCode="General" sourceLinked="1"/>
        <c:majorTickMark val="out"/>
        <c:minorTickMark val="none"/>
        <c:tickLblPos val="nextTo"/>
        <c:txPr>
          <a:bodyPr/>
          <a:lstStyle/>
          <a:p>
            <a:pPr>
              <a:defRPr sz="1100">
                <a:latin typeface="Arial" pitchFamily="34" charset="0"/>
                <a:cs typeface="Arial" pitchFamily="34" charset="0"/>
              </a:defRPr>
            </a:pPr>
            <a:endParaRPr lang="en-US"/>
          </a:p>
        </c:txPr>
        <c:crossAx val="517929792"/>
        <c:crosses val="autoZero"/>
        <c:crossBetween val="between"/>
      </c:valAx>
    </c:plotArea>
    <c:legend>
      <c:legendPos val="b"/>
      <c:legendEntry>
        <c:idx val="0"/>
        <c:delete val="1"/>
      </c:legendEntry>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'Figures 10a-10d'!$U$10</c:f>
              <c:strCache>
                <c:ptCount val="1"/>
                <c:pt idx="0">
                  <c:v>H</c:v>
                </c:pt>
              </c:strCache>
            </c:strRef>
          </c:tx>
          <c:invertIfNegative val="0"/>
          <c:cat>
            <c:strRef>
              <c:f>'Figures 10a-10d'!$T$11:$T$14</c:f>
              <c:strCache>
                <c:ptCount val="4"/>
                <c:pt idx="0">
                  <c:v>Great Britain</c:v>
                </c:pt>
                <c:pt idx="1">
                  <c:v>Republic of Ireland</c:v>
                </c:pt>
                <c:pt idx="2">
                  <c:v>Other Europe </c:v>
                </c:pt>
                <c:pt idx="3">
                  <c:v>Other Overseas </c:v>
                </c:pt>
              </c:strCache>
            </c:strRef>
          </c:cat>
          <c:val>
            <c:numRef>
              <c:f>'Figures 10a-10d'!$U$11:$U$14</c:f>
              <c:numCache>
                <c:formatCode>General</c:formatCode>
                <c:ptCount val="4"/>
                <c:pt idx="0">
                  <c:v>12.075466966055078</c:v>
                </c:pt>
                <c:pt idx="1">
                  <c:v>17.137898108645857</c:v>
                </c:pt>
                <c:pt idx="2">
                  <c:v>36.759551044911682</c:v>
                </c:pt>
                <c:pt idx="3">
                  <c:v>18.88602554408741</c:v>
                </c:pt>
              </c:numCache>
            </c:numRef>
          </c:val>
        </c:ser>
        <c:dLbls>
          <c:showLegendKey val="0"/>
          <c:showVal val="0"/>
          <c:showCatName val="0"/>
          <c:showSerName val="0"/>
          <c:showPercent val="0"/>
          <c:showBubbleSize val="0"/>
        </c:dLbls>
        <c:gapWidth val="150"/>
        <c:axId val="633805128"/>
        <c:axId val="633805520"/>
      </c:barChart>
      <c:lineChart>
        <c:grouping val="standard"/>
        <c:varyColors val="0"/>
        <c:ser>
          <c:idx val="1"/>
          <c:order val="1"/>
          <c:tx>
            <c:strRef>
              <c:f>'Figures 10a-10d'!$V$10</c:f>
              <c:strCache>
                <c:ptCount val="1"/>
                <c:pt idx="0">
                  <c:v>External Overnight Trips Average </c:v>
                </c:pt>
              </c:strCache>
            </c:strRef>
          </c:tx>
          <c:spPr>
            <a:ln>
              <a:solidFill>
                <a:srgbClr val="00B050"/>
              </a:solidFill>
              <a:prstDash val="sysDot"/>
            </a:ln>
          </c:spPr>
          <c:marker>
            <c:symbol val="none"/>
          </c:marker>
          <c:cat>
            <c:strRef>
              <c:f>'Figures 10a-10d'!$T$11:$T$14</c:f>
              <c:strCache>
                <c:ptCount val="4"/>
                <c:pt idx="0">
                  <c:v>Great Britain</c:v>
                </c:pt>
                <c:pt idx="1">
                  <c:v>Republic of Ireland</c:v>
                </c:pt>
                <c:pt idx="2">
                  <c:v>Other Europe </c:v>
                </c:pt>
                <c:pt idx="3">
                  <c:v>Other Overseas </c:v>
                </c:pt>
              </c:strCache>
            </c:strRef>
          </c:cat>
          <c:val>
            <c:numRef>
              <c:f>'Figures 10a-10d'!$V$11:$V$14</c:f>
              <c:numCache>
                <c:formatCode>General</c:formatCode>
                <c:ptCount val="4"/>
                <c:pt idx="0">
                  <c:v>18.815925044497821</c:v>
                </c:pt>
                <c:pt idx="1">
                  <c:v>18.815925044497821</c:v>
                </c:pt>
                <c:pt idx="2">
                  <c:v>18.815925044497821</c:v>
                </c:pt>
                <c:pt idx="3">
                  <c:v>18.815925044497799</c:v>
                </c:pt>
              </c:numCache>
            </c:numRef>
          </c:val>
          <c:smooth val="0"/>
        </c:ser>
        <c:dLbls>
          <c:showLegendKey val="0"/>
          <c:showVal val="0"/>
          <c:showCatName val="0"/>
          <c:showSerName val="0"/>
          <c:showPercent val="0"/>
          <c:showBubbleSize val="0"/>
        </c:dLbls>
        <c:marker val="1"/>
        <c:smooth val="0"/>
        <c:axId val="633805128"/>
        <c:axId val="633805520"/>
      </c:lineChart>
      <c:catAx>
        <c:axId val="633805128"/>
        <c:scaling>
          <c:orientation val="minMax"/>
        </c:scaling>
        <c:delete val="0"/>
        <c:axPos val="b"/>
        <c:numFmt formatCode="General" sourceLinked="0"/>
        <c:majorTickMark val="out"/>
        <c:minorTickMark val="none"/>
        <c:tickLblPos val="nextTo"/>
        <c:txPr>
          <a:bodyPr/>
          <a:lstStyle/>
          <a:p>
            <a:pPr>
              <a:defRPr sz="1100">
                <a:latin typeface="Arial" pitchFamily="34" charset="0"/>
                <a:cs typeface="Arial" pitchFamily="34" charset="0"/>
              </a:defRPr>
            </a:pPr>
            <a:endParaRPr lang="en-US"/>
          </a:p>
        </c:txPr>
        <c:crossAx val="633805520"/>
        <c:crosses val="autoZero"/>
        <c:auto val="1"/>
        <c:lblAlgn val="ctr"/>
        <c:lblOffset val="100"/>
        <c:noMultiLvlLbl val="0"/>
      </c:catAx>
      <c:valAx>
        <c:axId val="633805520"/>
        <c:scaling>
          <c:orientation val="minMax"/>
          <c:max val="70"/>
        </c:scaling>
        <c:delete val="0"/>
        <c:axPos val="l"/>
        <c:numFmt formatCode="General" sourceLinked="1"/>
        <c:majorTickMark val="out"/>
        <c:minorTickMark val="none"/>
        <c:tickLblPos val="nextTo"/>
        <c:txPr>
          <a:bodyPr/>
          <a:lstStyle/>
          <a:p>
            <a:pPr>
              <a:defRPr sz="1100">
                <a:latin typeface="Arial" pitchFamily="34" charset="0"/>
                <a:cs typeface="Arial" pitchFamily="34" charset="0"/>
              </a:defRPr>
            </a:pPr>
            <a:endParaRPr lang="en-US"/>
          </a:p>
        </c:txPr>
        <c:crossAx val="633805128"/>
        <c:crosses val="autoZero"/>
        <c:crossBetween val="between"/>
      </c:valAx>
    </c:plotArea>
    <c:legend>
      <c:legendPos val="b"/>
      <c:legendEntry>
        <c:idx val="0"/>
        <c:delete val="1"/>
      </c:legendEntry>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3.4347514114692501E-2"/>
          <c:y val="4.9363528051455954E-2"/>
          <c:w val="0.95246303744406069"/>
          <c:h val="0.87665185067947116"/>
        </c:manualLayout>
      </c:layout>
      <c:lineChart>
        <c:grouping val="standard"/>
        <c:varyColors val="0"/>
        <c:ser>
          <c:idx val="0"/>
          <c:order val="0"/>
          <c:tx>
            <c:strRef>
              <c:f>'Figure 1b'!$W$4</c:f>
              <c:strCache>
                <c:ptCount val="1"/>
                <c:pt idx="0">
                  <c:v>External visits</c:v>
                </c:pt>
              </c:strCache>
            </c:strRef>
          </c:tx>
          <c:marker>
            <c:symbol val="square"/>
            <c:size val="5"/>
          </c:marker>
          <c:dPt>
            <c:idx val="4"/>
            <c:marker>
              <c:symbol val="square"/>
              <c:size val="10"/>
              <c:spPr>
                <a:solidFill>
                  <a:schemeClr val="accent1"/>
                </a:solidFill>
              </c:spPr>
            </c:marker>
            <c:bubble3D val="0"/>
          </c:dPt>
          <c:dPt>
            <c:idx val="24"/>
            <c:marker>
              <c:symbol val="square"/>
              <c:size val="10"/>
              <c:spPr>
                <a:solidFill>
                  <a:schemeClr val="accent1"/>
                </a:solidFill>
              </c:spPr>
            </c:marker>
            <c:bubble3D val="0"/>
          </c:dPt>
          <c:dPt>
            <c:idx val="49"/>
            <c:marker>
              <c:symbol val="square"/>
              <c:size val="10"/>
              <c:spPr>
                <a:solidFill>
                  <a:schemeClr val="accent1"/>
                </a:solidFill>
              </c:spPr>
            </c:marker>
            <c:bubble3D val="0"/>
          </c:dPt>
          <c:dPt>
            <c:idx val="50"/>
            <c:marker>
              <c:symbol val="square"/>
              <c:size val="10"/>
              <c:spPr>
                <a:solidFill>
                  <a:schemeClr val="accent1"/>
                </a:solidFill>
              </c:spPr>
            </c:marker>
            <c:bubble3D val="0"/>
          </c:dPt>
          <c:dPt>
            <c:idx val="56"/>
            <c:marker>
              <c:symbol val="square"/>
              <c:size val="10"/>
              <c:spPr>
                <a:solidFill>
                  <a:schemeClr val="accent1"/>
                </a:solidFill>
              </c:spPr>
            </c:marker>
            <c:bubble3D val="0"/>
          </c:dPt>
          <c:cat>
            <c:numRef>
              <c:f>'Figure 1b'!$V$5:$V$61</c:f>
              <c:numCache>
                <c:formatCode>General</c:formatCode>
                <c:ptCount val="57"/>
                <c:pt idx="0">
                  <c:v>1959</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pt idx="51">
                  <c:v>2010</c:v>
                </c:pt>
                <c:pt idx="52">
                  <c:v>2011</c:v>
                </c:pt>
                <c:pt idx="53">
                  <c:v>2012</c:v>
                </c:pt>
                <c:pt idx="54">
                  <c:v>2013</c:v>
                </c:pt>
                <c:pt idx="55">
                  <c:v>2014</c:v>
                </c:pt>
                <c:pt idx="56">
                  <c:v>2015</c:v>
                </c:pt>
              </c:numCache>
            </c:numRef>
          </c:cat>
          <c:val>
            <c:numRef>
              <c:f>'Figure 1b'!$W$5:$W$61</c:f>
              <c:numCache>
                <c:formatCode>General</c:formatCode>
                <c:ptCount val="57"/>
                <c:pt idx="0">
                  <c:v>633000</c:v>
                </c:pt>
                <c:pt idx="4">
                  <c:v>704600</c:v>
                </c:pt>
                <c:pt idx="8">
                  <c:v>1080000</c:v>
                </c:pt>
                <c:pt idx="9">
                  <c:v>1139000</c:v>
                </c:pt>
                <c:pt idx="10">
                  <c:v>1066000</c:v>
                </c:pt>
                <c:pt idx="11">
                  <c:v>977000</c:v>
                </c:pt>
                <c:pt idx="12">
                  <c:v>670000</c:v>
                </c:pt>
                <c:pt idx="13">
                  <c:v>435000</c:v>
                </c:pt>
                <c:pt idx="14">
                  <c:v>486800</c:v>
                </c:pt>
                <c:pt idx="15">
                  <c:v>486800</c:v>
                </c:pt>
                <c:pt idx="16">
                  <c:v>529600</c:v>
                </c:pt>
                <c:pt idx="17">
                  <c:v>432000</c:v>
                </c:pt>
                <c:pt idx="18">
                  <c:v>503200</c:v>
                </c:pt>
                <c:pt idx="19">
                  <c:v>628100</c:v>
                </c:pt>
                <c:pt idx="20">
                  <c:v>728000</c:v>
                </c:pt>
                <c:pt idx="21">
                  <c:v>710000</c:v>
                </c:pt>
                <c:pt idx="22">
                  <c:v>588000</c:v>
                </c:pt>
                <c:pt idx="23">
                  <c:v>712000</c:v>
                </c:pt>
                <c:pt idx="24">
                  <c:v>865300</c:v>
                </c:pt>
                <c:pt idx="25">
                  <c:v>907800</c:v>
                </c:pt>
                <c:pt idx="26">
                  <c:v>862500</c:v>
                </c:pt>
                <c:pt idx="27">
                  <c:v>824100</c:v>
                </c:pt>
                <c:pt idx="28">
                  <c:v>942800</c:v>
                </c:pt>
                <c:pt idx="29">
                  <c:v>930400</c:v>
                </c:pt>
                <c:pt idx="30">
                  <c:v>1090600</c:v>
                </c:pt>
                <c:pt idx="31">
                  <c:v>1152800</c:v>
                </c:pt>
                <c:pt idx="32">
                  <c:v>1186100</c:v>
                </c:pt>
                <c:pt idx="33">
                  <c:v>1252500</c:v>
                </c:pt>
                <c:pt idx="34">
                  <c:v>1262000</c:v>
                </c:pt>
                <c:pt idx="35">
                  <c:v>1294000</c:v>
                </c:pt>
                <c:pt idx="36">
                  <c:v>1557000</c:v>
                </c:pt>
                <c:pt idx="37">
                  <c:v>1436000</c:v>
                </c:pt>
                <c:pt idx="38">
                  <c:v>1415000</c:v>
                </c:pt>
                <c:pt idx="39">
                  <c:v>1477000</c:v>
                </c:pt>
                <c:pt idx="40">
                  <c:v>1655000</c:v>
                </c:pt>
                <c:pt idx="41">
                  <c:v>1480000</c:v>
                </c:pt>
                <c:pt idx="42">
                  <c:v>1511000</c:v>
                </c:pt>
                <c:pt idx="43">
                  <c:v>1615000</c:v>
                </c:pt>
                <c:pt idx="44">
                  <c:v>1896000</c:v>
                </c:pt>
                <c:pt idx="45">
                  <c:v>1985000</c:v>
                </c:pt>
                <c:pt idx="46">
                  <c:v>1972000</c:v>
                </c:pt>
                <c:pt idx="47">
                  <c:v>1979000</c:v>
                </c:pt>
                <c:pt idx="48">
                  <c:v>2107000</c:v>
                </c:pt>
                <c:pt idx="49">
                  <c:v>2076000</c:v>
                </c:pt>
                <c:pt idx="50">
                  <c:v>1918000</c:v>
                </c:pt>
                <c:pt idx="51">
                  <c:v>1809000</c:v>
                </c:pt>
                <c:pt idx="52">
                  <c:v>1931000</c:v>
                </c:pt>
                <c:pt idx="53">
                  <c:v>2006000</c:v>
                </c:pt>
                <c:pt idx="54">
                  <c:v>2089000</c:v>
                </c:pt>
                <c:pt idx="55">
                  <c:v>2179000</c:v>
                </c:pt>
                <c:pt idx="56">
                  <c:v>2301000</c:v>
                </c:pt>
              </c:numCache>
            </c:numRef>
          </c:val>
          <c:smooth val="0"/>
        </c:ser>
        <c:dLbls>
          <c:showLegendKey val="0"/>
          <c:showVal val="0"/>
          <c:showCatName val="0"/>
          <c:showSerName val="0"/>
          <c:showPercent val="0"/>
          <c:showBubbleSize val="0"/>
        </c:dLbls>
        <c:marker val="1"/>
        <c:smooth val="0"/>
        <c:axId val="513878528"/>
        <c:axId val="513878920"/>
      </c:lineChart>
      <c:catAx>
        <c:axId val="513878528"/>
        <c:scaling>
          <c:orientation val="minMax"/>
        </c:scaling>
        <c:delete val="0"/>
        <c:axPos val="b"/>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513878920"/>
        <c:crosses val="autoZero"/>
        <c:auto val="1"/>
        <c:lblAlgn val="ctr"/>
        <c:lblOffset val="100"/>
        <c:noMultiLvlLbl val="0"/>
      </c:catAx>
      <c:valAx>
        <c:axId val="513878920"/>
        <c:scaling>
          <c:orientation val="minMax"/>
        </c:scaling>
        <c:delete val="0"/>
        <c:axPos val="l"/>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513878528"/>
        <c:crosses val="autoZero"/>
        <c:crossBetween val="between"/>
        <c:dispUnits>
          <c:builtInUnit val="millions"/>
          <c:dispUnitsLbl>
            <c:layout>
              <c:manualLayout>
                <c:xMode val="edge"/>
                <c:yMode val="edge"/>
                <c:x val="2.7476066390981688E-2"/>
                <c:y val="9.1625230263302528E-3"/>
              </c:manualLayout>
            </c:layout>
            <c:tx>
              <c:rich>
                <a:bodyPr rot="0" vert="horz"/>
                <a:lstStyle/>
                <a:p>
                  <a:pPr>
                    <a:defRPr>
                      <a:latin typeface="Arial" pitchFamily="34" charset="0"/>
                      <a:cs typeface="Arial" pitchFamily="34" charset="0"/>
                    </a:defRPr>
                  </a:pPr>
                  <a:r>
                    <a:rPr lang="en-GB">
                      <a:latin typeface="Arial" pitchFamily="34" charset="0"/>
                      <a:cs typeface="Arial" pitchFamily="34" charset="0"/>
                    </a:rPr>
                    <a:t>Overnight Trips (Millions)</a:t>
                  </a:r>
                </a:p>
              </c:rich>
            </c:tx>
          </c:dispUnitsLbl>
        </c:dispUnits>
      </c:valAx>
    </c:plotArea>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631503915865521E-2"/>
          <c:y val="7.4815909233732408E-2"/>
          <c:w val="0.89680732371054306"/>
          <c:h val="0.73071492024220752"/>
        </c:manualLayout>
      </c:layout>
      <c:barChart>
        <c:barDir val="col"/>
        <c:grouping val="clustered"/>
        <c:varyColors val="0"/>
        <c:ser>
          <c:idx val="0"/>
          <c:order val="0"/>
          <c:tx>
            <c:strRef>
              <c:f>'Figure 2'!$D$9</c:f>
              <c:strCache>
                <c:ptCount val="1"/>
                <c:pt idx="0">
                  <c:v>2011</c:v>
                </c:pt>
              </c:strCache>
            </c:strRef>
          </c:tx>
          <c:spPr>
            <a:ln>
              <a:solidFill>
                <a:schemeClr val="bg1"/>
              </a:solidFill>
            </a:ln>
          </c:spPr>
          <c:invertIfNegative val="0"/>
          <c:cat>
            <c:strRef>
              <c:f>'Figure 2'!$C$10:$C$14</c:f>
              <c:strCache>
                <c:ptCount val="5"/>
                <c:pt idx="0">
                  <c:v>Great Britain</c:v>
                </c:pt>
                <c:pt idx="1">
                  <c:v>Republic of Ireland</c:v>
                </c:pt>
                <c:pt idx="2">
                  <c:v>Mainland Europe</c:v>
                </c:pt>
                <c:pt idx="3">
                  <c:v>North America</c:v>
                </c:pt>
                <c:pt idx="4">
                  <c:v>Other overseas</c:v>
                </c:pt>
              </c:strCache>
            </c:strRef>
          </c:cat>
          <c:val>
            <c:numRef>
              <c:f>'Figure 2'!$D$10:$D$14</c:f>
              <c:numCache>
                <c:formatCode>#,##0</c:formatCode>
                <c:ptCount val="5"/>
                <c:pt idx="0">
                  <c:v>1052225</c:v>
                </c:pt>
                <c:pt idx="1">
                  <c:v>370310</c:v>
                </c:pt>
                <c:pt idx="2">
                  <c:v>253310.11747621186</c:v>
                </c:pt>
                <c:pt idx="3">
                  <c:v>161010.11090397532</c:v>
                </c:pt>
                <c:pt idx="4">
                  <c:v>94769.883748573178</c:v>
                </c:pt>
              </c:numCache>
            </c:numRef>
          </c:val>
        </c:ser>
        <c:ser>
          <c:idx val="1"/>
          <c:order val="1"/>
          <c:tx>
            <c:strRef>
              <c:f>'Figure 2'!$E$9</c:f>
              <c:strCache>
                <c:ptCount val="1"/>
                <c:pt idx="0">
                  <c:v>2012</c:v>
                </c:pt>
              </c:strCache>
            </c:strRef>
          </c:tx>
          <c:spPr>
            <a:ln>
              <a:solidFill>
                <a:schemeClr val="bg1"/>
              </a:solidFill>
            </a:ln>
          </c:spPr>
          <c:invertIfNegative val="0"/>
          <c:cat>
            <c:strRef>
              <c:f>'Figure 2'!$C$10:$C$14</c:f>
              <c:strCache>
                <c:ptCount val="5"/>
                <c:pt idx="0">
                  <c:v>Great Britain</c:v>
                </c:pt>
                <c:pt idx="1">
                  <c:v>Republic of Ireland</c:v>
                </c:pt>
                <c:pt idx="2">
                  <c:v>Mainland Europe</c:v>
                </c:pt>
                <c:pt idx="3">
                  <c:v>North America</c:v>
                </c:pt>
                <c:pt idx="4">
                  <c:v>Other overseas</c:v>
                </c:pt>
              </c:strCache>
            </c:strRef>
          </c:cat>
          <c:val>
            <c:numRef>
              <c:f>'Figure 2'!$E$10:$E$14</c:f>
              <c:numCache>
                <c:formatCode>#,##0</c:formatCode>
                <c:ptCount val="5"/>
                <c:pt idx="0">
                  <c:v>1034440</c:v>
                </c:pt>
                <c:pt idx="1">
                  <c:v>452716</c:v>
                </c:pt>
                <c:pt idx="2">
                  <c:v>252961.91494035404</c:v>
                </c:pt>
                <c:pt idx="3">
                  <c:v>163572.09106568815</c:v>
                </c:pt>
                <c:pt idx="4">
                  <c:v>102746.71098504501</c:v>
                </c:pt>
              </c:numCache>
            </c:numRef>
          </c:val>
        </c:ser>
        <c:ser>
          <c:idx val="2"/>
          <c:order val="2"/>
          <c:tx>
            <c:strRef>
              <c:f>'Figure 2'!$F$9</c:f>
              <c:strCache>
                <c:ptCount val="1"/>
                <c:pt idx="0">
                  <c:v>2013</c:v>
                </c:pt>
              </c:strCache>
            </c:strRef>
          </c:tx>
          <c:spPr>
            <a:ln>
              <a:solidFill>
                <a:schemeClr val="bg1"/>
              </a:solidFill>
            </a:ln>
          </c:spPr>
          <c:invertIfNegative val="0"/>
          <c:cat>
            <c:strRef>
              <c:f>'Figure 2'!$C$10:$C$14</c:f>
              <c:strCache>
                <c:ptCount val="5"/>
                <c:pt idx="0">
                  <c:v>Great Britain</c:v>
                </c:pt>
                <c:pt idx="1">
                  <c:v>Republic of Ireland</c:v>
                </c:pt>
                <c:pt idx="2">
                  <c:v>Mainland Europe</c:v>
                </c:pt>
                <c:pt idx="3">
                  <c:v>North America</c:v>
                </c:pt>
                <c:pt idx="4">
                  <c:v>Other overseas</c:v>
                </c:pt>
              </c:strCache>
            </c:strRef>
          </c:cat>
          <c:val>
            <c:numRef>
              <c:f>'Figure 2'!$F$10:$F$14</c:f>
              <c:numCache>
                <c:formatCode>#,##0</c:formatCode>
                <c:ptCount val="5"/>
                <c:pt idx="0">
                  <c:v>1165004</c:v>
                </c:pt>
                <c:pt idx="1">
                  <c:v>396359</c:v>
                </c:pt>
                <c:pt idx="2">
                  <c:v>242947.13224071471</c:v>
                </c:pt>
                <c:pt idx="3">
                  <c:v>165188.09238301357</c:v>
                </c:pt>
                <c:pt idx="4">
                  <c:v>119774.80297198555</c:v>
                </c:pt>
              </c:numCache>
            </c:numRef>
          </c:val>
        </c:ser>
        <c:ser>
          <c:idx val="3"/>
          <c:order val="3"/>
          <c:tx>
            <c:strRef>
              <c:f>'Figure 2'!$G$9</c:f>
              <c:strCache>
                <c:ptCount val="1"/>
                <c:pt idx="0">
                  <c:v>2014</c:v>
                </c:pt>
              </c:strCache>
            </c:strRef>
          </c:tx>
          <c:spPr>
            <a:ln>
              <a:solidFill>
                <a:schemeClr val="bg1"/>
              </a:solidFill>
            </a:ln>
          </c:spPr>
          <c:invertIfNegative val="0"/>
          <c:cat>
            <c:strRef>
              <c:f>'Figure 2'!$C$10:$C$14</c:f>
              <c:strCache>
                <c:ptCount val="5"/>
                <c:pt idx="0">
                  <c:v>Great Britain</c:v>
                </c:pt>
                <c:pt idx="1">
                  <c:v>Republic of Ireland</c:v>
                </c:pt>
                <c:pt idx="2">
                  <c:v>Mainland Europe</c:v>
                </c:pt>
                <c:pt idx="3">
                  <c:v>North America</c:v>
                </c:pt>
                <c:pt idx="4">
                  <c:v>Other overseas</c:v>
                </c:pt>
              </c:strCache>
            </c:strRef>
          </c:cat>
          <c:val>
            <c:numRef>
              <c:f>'Figure 2'!$G$10:$G$14</c:f>
              <c:numCache>
                <c:formatCode>#,##0</c:formatCode>
                <c:ptCount val="5"/>
                <c:pt idx="0">
                  <c:v>1174607.0169156727</c:v>
                </c:pt>
                <c:pt idx="1">
                  <c:v>389757</c:v>
                </c:pt>
                <c:pt idx="2">
                  <c:v>264933.41125319275</c:v>
                </c:pt>
                <c:pt idx="3">
                  <c:v>227321.65416194155</c:v>
                </c:pt>
                <c:pt idx="4">
                  <c:v>121898.50776166838</c:v>
                </c:pt>
              </c:numCache>
            </c:numRef>
          </c:val>
        </c:ser>
        <c:ser>
          <c:idx val="4"/>
          <c:order val="4"/>
          <c:tx>
            <c:strRef>
              <c:f>'Figure 2'!$H$9</c:f>
              <c:strCache>
                <c:ptCount val="1"/>
                <c:pt idx="0">
                  <c:v>2015</c:v>
                </c:pt>
              </c:strCache>
            </c:strRef>
          </c:tx>
          <c:spPr>
            <a:ln>
              <a:solidFill>
                <a:schemeClr val="bg1"/>
              </a:solidFill>
            </a:ln>
          </c:spPr>
          <c:invertIfNegative val="0"/>
          <c:cat>
            <c:strRef>
              <c:f>'Figure 2'!$C$10:$C$14</c:f>
              <c:strCache>
                <c:ptCount val="5"/>
                <c:pt idx="0">
                  <c:v>Great Britain</c:v>
                </c:pt>
                <c:pt idx="1">
                  <c:v>Republic of Ireland</c:v>
                </c:pt>
                <c:pt idx="2">
                  <c:v>Mainland Europe</c:v>
                </c:pt>
                <c:pt idx="3">
                  <c:v>North America</c:v>
                </c:pt>
                <c:pt idx="4">
                  <c:v>Other overseas</c:v>
                </c:pt>
              </c:strCache>
            </c:strRef>
          </c:cat>
          <c:val>
            <c:numRef>
              <c:f>'Figure 2'!$H$10:$H$14</c:f>
              <c:numCache>
                <c:formatCode>#,##0</c:formatCode>
                <c:ptCount val="5"/>
                <c:pt idx="0">
                  <c:v>1295418.537081498</c:v>
                </c:pt>
                <c:pt idx="1">
                  <c:v>336383</c:v>
                </c:pt>
                <c:pt idx="2">
                  <c:v>310665.66792814597</c:v>
                </c:pt>
                <c:pt idx="3">
                  <c:v>229122.04903257074</c:v>
                </c:pt>
                <c:pt idx="4">
                  <c:v>129811.58187731396</c:v>
                </c:pt>
              </c:numCache>
            </c:numRef>
          </c:val>
        </c:ser>
        <c:dLbls>
          <c:showLegendKey val="0"/>
          <c:showVal val="0"/>
          <c:showCatName val="0"/>
          <c:showSerName val="0"/>
          <c:showPercent val="0"/>
          <c:showBubbleSize val="0"/>
        </c:dLbls>
        <c:gapWidth val="150"/>
        <c:axId val="519423048"/>
        <c:axId val="519423440"/>
      </c:barChart>
      <c:catAx>
        <c:axId val="519423048"/>
        <c:scaling>
          <c:orientation val="minMax"/>
        </c:scaling>
        <c:delete val="0"/>
        <c:axPos val="b"/>
        <c:numFmt formatCode="General" sourceLinked="0"/>
        <c:majorTickMark val="out"/>
        <c:minorTickMark val="none"/>
        <c:tickLblPos val="nextTo"/>
        <c:crossAx val="519423440"/>
        <c:crosses val="autoZero"/>
        <c:auto val="1"/>
        <c:lblAlgn val="ctr"/>
        <c:lblOffset val="100"/>
        <c:noMultiLvlLbl val="0"/>
      </c:catAx>
      <c:valAx>
        <c:axId val="519423440"/>
        <c:scaling>
          <c:orientation val="minMax"/>
        </c:scaling>
        <c:delete val="0"/>
        <c:axPos val="l"/>
        <c:numFmt formatCode="#,##0" sourceLinked="1"/>
        <c:majorTickMark val="out"/>
        <c:minorTickMark val="none"/>
        <c:tickLblPos val="nextTo"/>
        <c:txPr>
          <a:bodyPr/>
          <a:lstStyle/>
          <a:p>
            <a:pPr>
              <a:defRPr sz="1100">
                <a:latin typeface="Arial" pitchFamily="34" charset="0"/>
                <a:cs typeface="Arial" pitchFamily="34" charset="0"/>
              </a:defRPr>
            </a:pPr>
            <a:endParaRPr lang="en-US"/>
          </a:p>
        </c:txPr>
        <c:crossAx val="519423048"/>
        <c:crosses val="autoZero"/>
        <c:crossBetween val="between"/>
        <c:dispUnits>
          <c:builtInUnit val="thousands"/>
          <c:dispUnitsLbl>
            <c:layout>
              <c:manualLayout>
                <c:xMode val="edge"/>
                <c:yMode val="edge"/>
                <c:x val="1.1673151750972803E-2"/>
                <c:y val="2.3387330091838028E-2"/>
              </c:manualLayout>
            </c:layout>
            <c:tx>
              <c:rich>
                <a:bodyPr rot="0" vert="horz"/>
                <a:lstStyle/>
                <a:p>
                  <a:pPr>
                    <a:defRPr sz="1100">
                      <a:latin typeface="Arial" pitchFamily="34" charset="0"/>
                      <a:cs typeface="Arial" pitchFamily="34" charset="0"/>
                    </a:defRPr>
                  </a:pPr>
                  <a:r>
                    <a:rPr lang="en-GB" sz="1100">
                      <a:latin typeface="Arial" pitchFamily="34" charset="0"/>
                      <a:cs typeface="Arial" pitchFamily="34" charset="0"/>
                    </a:rPr>
                    <a:t>External Overnight Trips (Thousands)</a:t>
                  </a:r>
                </a:p>
              </c:rich>
            </c:tx>
          </c:dispUnitsLbl>
        </c:dispUnits>
      </c:valAx>
      <c:dTable>
        <c:showHorzBorder val="1"/>
        <c:showVertBorder val="1"/>
        <c:showOutline val="1"/>
        <c:showKeys val="0"/>
        <c:txPr>
          <a:bodyPr/>
          <a:lstStyle/>
          <a:p>
            <a:pPr rtl="0">
              <a:defRPr sz="1100">
                <a:latin typeface="Arial" pitchFamily="34" charset="0"/>
                <a:cs typeface="Arial" pitchFamily="34" charset="0"/>
              </a:defRPr>
            </a:pPr>
            <a:endParaRPr lang="en-US"/>
          </a:p>
        </c:txPr>
      </c:dTable>
    </c:plotArea>
    <c:legend>
      <c:legendPos val="t"/>
      <c:layout>
        <c:manualLayout>
          <c:xMode val="edge"/>
          <c:yMode val="edge"/>
          <c:x val="0.62422744337625269"/>
          <c:y val="0.11287480044157452"/>
          <c:w val="0.2765832286528388"/>
          <c:h val="3.4603829711860573E-2"/>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doughnutChart>
        <c:varyColors val="1"/>
        <c:ser>
          <c:idx val="0"/>
          <c:order val="0"/>
          <c:spPr>
            <a:ln>
              <a:solidFill>
                <a:schemeClr val="bg1"/>
              </a:solidFill>
            </a:ln>
          </c:spPr>
          <c:dLbls>
            <c:spPr>
              <a:noFill/>
              <a:ln>
                <a:noFill/>
              </a:ln>
              <a:effectLst/>
            </c:spPr>
            <c:txPr>
              <a:bodyPr/>
              <a:lstStyle/>
              <a:p>
                <a:pPr>
                  <a:defRPr sz="1200">
                    <a:solidFill>
                      <a:schemeClr val="bg1"/>
                    </a:solidFill>
                    <a:latin typeface="Arial" pitchFamily="34" charset="0"/>
                    <a:cs typeface="Arial" pitchFamily="34" charset="0"/>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3'!$C$7:$C$10</c:f>
              <c:strCache>
                <c:ptCount val="4"/>
                <c:pt idx="0">
                  <c:v>Great Britain</c:v>
                </c:pt>
                <c:pt idx="1">
                  <c:v>Republic of Ireland</c:v>
                </c:pt>
                <c:pt idx="2">
                  <c:v>Other Europe</c:v>
                </c:pt>
                <c:pt idx="3">
                  <c:v>Other Overseas</c:v>
                </c:pt>
              </c:strCache>
            </c:strRef>
          </c:cat>
          <c:val>
            <c:numRef>
              <c:f>'Figure 3'!$D$7:$D$10</c:f>
              <c:numCache>
                <c:formatCode>0%</c:formatCode>
                <c:ptCount val="4"/>
                <c:pt idx="0">
                  <c:v>0.5628823775418248</c:v>
                </c:pt>
                <c:pt idx="1">
                  <c:v>0.14616439195877995</c:v>
                </c:pt>
                <c:pt idx="2">
                  <c:v>0.13498975410524819</c:v>
                </c:pt>
                <c:pt idx="3">
                  <c:v>0.15596347639414715</c:v>
                </c:pt>
              </c:numCache>
            </c:numRef>
          </c:val>
        </c:ser>
        <c:dLbls>
          <c:showLegendKey val="0"/>
          <c:showVal val="1"/>
          <c:showCatName val="0"/>
          <c:showSerName val="0"/>
          <c:showPercent val="0"/>
          <c:showBubbleSize val="0"/>
          <c:showLeaderLines val="1"/>
        </c:dLbls>
        <c:firstSliceAng val="0"/>
        <c:holeSize val="40"/>
      </c:doughnutChart>
    </c:plotArea>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631503915865521E-2"/>
          <c:y val="7.3891279319009587E-2"/>
          <c:w val="0.89680732371054306"/>
          <c:h val="0.73163938107463911"/>
        </c:manualLayout>
      </c:layout>
      <c:barChart>
        <c:barDir val="col"/>
        <c:grouping val="clustered"/>
        <c:varyColors val="0"/>
        <c:ser>
          <c:idx val="0"/>
          <c:order val="0"/>
          <c:tx>
            <c:strRef>
              <c:f>'Figure 4'!$D$9</c:f>
              <c:strCache>
                <c:ptCount val="1"/>
                <c:pt idx="0">
                  <c:v>2011</c:v>
                </c:pt>
              </c:strCache>
            </c:strRef>
          </c:tx>
          <c:spPr>
            <a:ln>
              <a:solidFill>
                <a:schemeClr val="bg1"/>
              </a:solidFill>
            </a:ln>
          </c:spPr>
          <c:invertIfNegative val="0"/>
          <c:cat>
            <c:strRef>
              <c:f>'Figure 4'!$C$10:$C$14</c:f>
              <c:strCache>
                <c:ptCount val="5"/>
                <c:pt idx="0">
                  <c:v>Great Britain</c:v>
                </c:pt>
                <c:pt idx="1">
                  <c:v>Republic of Ireland</c:v>
                </c:pt>
                <c:pt idx="2">
                  <c:v>Mainland Europe</c:v>
                </c:pt>
                <c:pt idx="3">
                  <c:v>North America</c:v>
                </c:pt>
                <c:pt idx="4">
                  <c:v>Other overseas</c:v>
                </c:pt>
              </c:strCache>
            </c:strRef>
          </c:cat>
          <c:val>
            <c:numRef>
              <c:f>'Figure 4'!$D$10:$D$14</c:f>
              <c:numCache>
                <c:formatCode>#,##0</c:formatCode>
                <c:ptCount val="5"/>
                <c:pt idx="0">
                  <c:v>4897861</c:v>
                </c:pt>
                <c:pt idx="1">
                  <c:v>1247978</c:v>
                </c:pt>
                <c:pt idx="2">
                  <c:v>2121618.4926383733</c:v>
                </c:pt>
                <c:pt idx="3">
                  <c:v>957715.84878706443</c:v>
                </c:pt>
                <c:pt idx="4">
                  <c:v>866940.66270233714</c:v>
                </c:pt>
              </c:numCache>
            </c:numRef>
          </c:val>
        </c:ser>
        <c:ser>
          <c:idx val="1"/>
          <c:order val="1"/>
          <c:tx>
            <c:strRef>
              <c:f>'Figure 4'!$E$9</c:f>
              <c:strCache>
                <c:ptCount val="1"/>
                <c:pt idx="0">
                  <c:v>2012</c:v>
                </c:pt>
              </c:strCache>
            </c:strRef>
          </c:tx>
          <c:spPr>
            <a:ln>
              <a:solidFill>
                <a:schemeClr val="bg1"/>
              </a:solidFill>
            </a:ln>
          </c:spPr>
          <c:invertIfNegative val="0"/>
          <c:cat>
            <c:strRef>
              <c:f>'Figure 4'!$C$10:$C$14</c:f>
              <c:strCache>
                <c:ptCount val="5"/>
                <c:pt idx="0">
                  <c:v>Great Britain</c:v>
                </c:pt>
                <c:pt idx="1">
                  <c:v>Republic of Ireland</c:v>
                </c:pt>
                <c:pt idx="2">
                  <c:v>Mainland Europe</c:v>
                </c:pt>
                <c:pt idx="3">
                  <c:v>North America</c:v>
                </c:pt>
                <c:pt idx="4">
                  <c:v>Other overseas</c:v>
                </c:pt>
              </c:strCache>
            </c:strRef>
          </c:cat>
          <c:val>
            <c:numRef>
              <c:f>'Figure 4'!$E$10:$E$14</c:f>
              <c:numCache>
                <c:formatCode>#,##0</c:formatCode>
                <c:ptCount val="5"/>
                <c:pt idx="0">
                  <c:v>4555919</c:v>
                </c:pt>
                <c:pt idx="1">
                  <c:v>1002772</c:v>
                </c:pt>
                <c:pt idx="2">
                  <c:v>1684492.7173006558</c:v>
                </c:pt>
                <c:pt idx="3">
                  <c:v>1447709.6960244046</c:v>
                </c:pt>
                <c:pt idx="4">
                  <c:v>1015482.2075821178</c:v>
                </c:pt>
              </c:numCache>
            </c:numRef>
          </c:val>
        </c:ser>
        <c:ser>
          <c:idx val="2"/>
          <c:order val="2"/>
          <c:tx>
            <c:strRef>
              <c:f>'Figure 4'!$F$9</c:f>
              <c:strCache>
                <c:ptCount val="1"/>
                <c:pt idx="0">
                  <c:v>2013</c:v>
                </c:pt>
              </c:strCache>
            </c:strRef>
          </c:tx>
          <c:spPr>
            <a:ln>
              <a:solidFill>
                <a:schemeClr val="bg1"/>
              </a:solidFill>
            </a:ln>
          </c:spPr>
          <c:invertIfNegative val="0"/>
          <c:cat>
            <c:strRef>
              <c:f>'Figure 4'!$C$10:$C$14</c:f>
              <c:strCache>
                <c:ptCount val="5"/>
                <c:pt idx="0">
                  <c:v>Great Britain</c:v>
                </c:pt>
                <c:pt idx="1">
                  <c:v>Republic of Ireland</c:v>
                </c:pt>
                <c:pt idx="2">
                  <c:v>Mainland Europe</c:v>
                </c:pt>
                <c:pt idx="3">
                  <c:v>North America</c:v>
                </c:pt>
                <c:pt idx="4">
                  <c:v>Other overseas</c:v>
                </c:pt>
              </c:strCache>
            </c:strRef>
          </c:cat>
          <c:val>
            <c:numRef>
              <c:f>'Figure 4'!$F$10:$F$14</c:f>
              <c:numCache>
                <c:formatCode>#,##0</c:formatCode>
                <c:ptCount val="5"/>
                <c:pt idx="0">
                  <c:v>5482224</c:v>
                </c:pt>
                <c:pt idx="1">
                  <c:v>1087955</c:v>
                </c:pt>
                <c:pt idx="2">
                  <c:v>1560735.3658028797</c:v>
                </c:pt>
                <c:pt idx="3">
                  <c:v>948089.56910050986</c:v>
                </c:pt>
                <c:pt idx="4">
                  <c:v>823083.30283664947</c:v>
                </c:pt>
              </c:numCache>
            </c:numRef>
          </c:val>
        </c:ser>
        <c:ser>
          <c:idx val="3"/>
          <c:order val="3"/>
          <c:tx>
            <c:strRef>
              <c:f>'Figure 4'!$G$9</c:f>
              <c:strCache>
                <c:ptCount val="1"/>
                <c:pt idx="0">
                  <c:v>2014</c:v>
                </c:pt>
              </c:strCache>
            </c:strRef>
          </c:tx>
          <c:spPr>
            <a:ln>
              <a:solidFill>
                <a:schemeClr val="bg1"/>
              </a:solidFill>
            </a:ln>
          </c:spPr>
          <c:invertIfNegative val="0"/>
          <c:cat>
            <c:strRef>
              <c:f>'Figure 4'!$C$10:$C$14</c:f>
              <c:strCache>
                <c:ptCount val="5"/>
                <c:pt idx="0">
                  <c:v>Great Britain</c:v>
                </c:pt>
                <c:pt idx="1">
                  <c:v>Republic of Ireland</c:v>
                </c:pt>
                <c:pt idx="2">
                  <c:v>Mainland Europe</c:v>
                </c:pt>
                <c:pt idx="3">
                  <c:v>North America</c:v>
                </c:pt>
                <c:pt idx="4">
                  <c:v>Other overseas</c:v>
                </c:pt>
              </c:strCache>
            </c:strRef>
          </c:cat>
          <c:val>
            <c:numRef>
              <c:f>'Figure 4'!$G$10:$G$14</c:f>
              <c:numCache>
                <c:formatCode>#,##0</c:formatCode>
                <c:ptCount val="5"/>
                <c:pt idx="0">
                  <c:v>4994063.2730819723</c:v>
                </c:pt>
                <c:pt idx="1">
                  <c:v>850394</c:v>
                </c:pt>
                <c:pt idx="2">
                  <c:v>1855835.6718788412</c:v>
                </c:pt>
                <c:pt idx="3">
                  <c:v>1210395.213393043</c:v>
                </c:pt>
                <c:pt idx="4">
                  <c:v>884884.41576100118</c:v>
                </c:pt>
              </c:numCache>
            </c:numRef>
          </c:val>
        </c:ser>
        <c:ser>
          <c:idx val="4"/>
          <c:order val="4"/>
          <c:tx>
            <c:strRef>
              <c:f>'Figure 4'!$H$9</c:f>
              <c:strCache>
                <c:ptCount val="1"/>
                <c:pt idx="0">
                  <c:v>2015</c:v>
                </c:pt>
              </c:strCache>
            </c:strRef>
          </c:tx>
          <c:spPr>
            <a:ln>
              <a:solidFill>
                <a:schemeClr val="bg1"/>
              </a:solidFill>
            </a:ln>
          </c:spPr>
          <c:invertIfNegative val="0"/>
          <c:cat>
            <c:strRef>
              <c:f>'Figure 4'!$C$10:$C$14</c:f>
              <c:strCache>
                <c:ptCount val="5"/>
                <c:pt idx="0">
                  <c:v>Great Britain</c:v>
                </c:pt>
                <c:pt idx="1">
                  <c:v>Republic of Ireland</c:v>
                </c:pt>
                <c:pt idx="2">
                  <c:v>Mainland Europe</c:v>
                </c:pt>
                <c:pt idx="3">
                  <c:v>North America</c:v>
                </c:pt>
                <c:pt idx="4">
                  <c:v>Other overseas</c:v>
                </c:pt>
              </c:strCache>
            </c:strRef>
          </c:cat>
          <c:val>
            <c:numRef>
              <c:f>'Figure 4'!$H$10:$H$14</c:f>
              <c:numCache>
                <c:formatCode>#,##0</c:formatCode>
                <c:ptCount val="5"/>
                <c:pt idx="0">
                  <c:v>5426342.2737381672</c:v>
                </c:pt>
                <c:pt idx="1">
                  <c:v>811820</c:v>
                </c:pt>
                <c:pt idx="2">
                  <c:v>2052504.5783279696</c:v>
                </c:pt>
                <c:pt idx="3">
                  <c:v>1508636.4699728647</c:v>
                </c:pt>
                <c:pt idx="4">
                  <c:v>842307.79358430952</c:v>
                </c:pt>
              </c:numCache>
            </c:numRef>
          </c:val>
        </c:ser>
        <c:dLbls>
          <c:showLegendKey val="0"/>
          <c:showVal val="0"/>
          <c:showCatName val="0"/>
          <c:showSerName val="0"/>
          <c:showPercent val="0"/>
          <c:showBubbleSize val="0"/>
        </c:dLbls>
        <c:gapWidth val="150"/>
        <c:axId val="189172288"/>
        <c:axId val="189172680"/>
      </c:barChart>
      <c:catAx>
        <c:axId val="189172288"/>
        <c:scaling>
          <c:orientation val="minMax"/>
        </c:scaling>
        <c:delete val="0"/>
        <c:axPos val="b"/>
        <c:numFmt formatCode="General" sourceLinked="0"/>
        <c:majorTickMark val="out"/>
        <c:minorTickMark val="none"/>
        <c:tickLblPos val="nextTo"/>
        <c:crossAx val="189172680"/>
        <c:crosses val="autoZero"/>
        <c:auto val="1"/>
        <c:lblAlgn val="ctr"/>
        <c:lblOffset val="100"/>
        <c:noMultiLvlLbl val="0"/>
      </c:catAx>
      <c:valAx>
        <c:axId val="189172680"/>
        <c:scaling>
          <c:orientation val="minMax"/>
        </c:scaling>
        <c:delete val="0"/>
        <c:axPos val="l"/>
        <c:numFmt formatCode="#,##0" sourceLinked="1"/>
        <c:majorTickMark val="out"/>
        <c:minorTickMark val="none"/>
        <c:tickLblPos val="nextTo"/>
        <c:txPr>
          <a:bodyPr/>
          <a:lstStyle/>
          <a:p>
            <a:pPr>
              <a:defRPr sz="1100">
                <a:latin typeface="Arial" pitchFamily="34" charset="0"/>
                <a:cs typeface="Arial" pitchFamily="34" charset="0"/>
              </a:defRPr>
            </a:pPr>
            <a:endParaRPr lang="en-US"/>
          </a:p>
        </c:txPr>
        <c:crossAx val="189172288"/>
        <c:crosses val="autoZero"/>
        <c:crossBetween val="between"/>
        <c:dispUnits>
          <c:builtInUnit val="thousands"/>
          <c:dispUnitsLbl>
            <c:layout>
              <c:manualLayout>
                <c:xMode val="edge"/>
                <c:yMode val="edge"/>
                <c:x val="1.5252030504061008E-2"/>
                <c:y val="3.1006307385286425E-2"/>
              </c:manualLayout>
            </c:layout>
            <c:tx>
              <c:rich>
                <a:bodyPr rot="0" vert="horz"/>
                <a:lstStyle/>
                <a:p>
                  <a:pPr>
                    <a:defRPr sz="1100">
                      <a:latin typeface="Arial" pitchFamily="34" charset="0"/>
                      <a:cs typeface="Arial" pitchFamily="34" charset="0"/>
                    </a:defRPr>
                  </a:pPr>
                  <a:r>
                    <a:rPr lang="en-GB" sz="1100">
                      <a:latin typeface="Arial" pitchFamily="34" charset="0"/>
                      <a:cs typeface="Arial" pitchFamily="34" charset="0"/>
                    </a:rPr>
                    <a:t>Number of Nights (Thousands)</a:t>
                  </a:r>
                </a:p>
              </c:rich>
            </c:tx>
          </c:dispUnitsLbl>
        </c:dispUnits>
      </c:valAx>
      <c:dTable>
        <c:showHorzBorder val="1"/>
        <c:showVertBorder val="1"/>
        <c:showOutline val="1"/>
        <c:showKeys val="0"/>
        <c:txPr>
          <a:bodyPr/>
          <a:lstStyle/>
          <a:p>
            <a:pPr rtl="0">
              <a:defRPr sz="1100">
                <a:latin typeface="Arial" pitchFamily="34" charset="0"/>
                <a:cs typeface="Arial" pitchFamily="34" charset="0"/>
              </a:defRPr>
            </a:pPr>
            <a:endParaRPr lang="en-US"/>
          </a:p>
        </c:txPr>
      </c:dTable>
    </c:plotArea>
    <c:legend>
      <c:legendPos val="t"/>
      <c:layout>
        <c:manualLayout>
          <c:xMode val="edge"/>
          <c:yMode val="edge"/>
          <c:x val="0.62422744337625269"/>
          <c:y val="0.11287480044157452"/>
          <c:w val="0.27984995969991938"/>
          <c:h val="3.5413276145151454E-2"/>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57215553522531E-2"/>
          <c:y val="7.5914245783533812E-2"/>
          <c:w val="0.93508937528701197"/>
          <c:h val="0.85188472044112962"/>
        </c:manualLayout>
      </c:layout>
      <c:barChart>
        <c:barDir val="col"/>
        <c:grouping val="clustered"/>
        <c:varyColors val="0"/>
        <c:ser>
          <c:idx val="0"/>
          <c:order val="0"/>
          <c:tx>
            <c:strRef>
              <c:f>'Figure 5'!$D$9</c:f>
              <c:strCache>
                <c:ptCount val="1"/>
                <c:pt idx="0">
                  <c:v>Expenditure</c:v>
                </c:pt>
              </c:strCache>
            </c:strRef>
          </c:tx>
          <c:invertIfNegative val="0"/>
          <c:cat>
            <c:strRef>
              <c:f>'Figure 5'!$C$10:$C$29</c:f>
              <c:strCache>
                <c:ptCount val="20"/>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strCache>
            </c:strRef>
          </c:cat>
          <c:val>
            <c:numRef>
              <c:f>'Figure 5'!$D$10:$D$29</c:f>
              <c:numCache>
                <c:formatCode>#,##0</c:formatCode>
                <c:ptCount val="20"/>
                <c:pt idx="0">
                  <c:v>425917184.76064551</c:v>
                </c:pt>
                <c:pt idx="1">
                  <c:v>453732751.25305301</c:v>
                </c:pt>
                <c:pt idx="2">
                  <c:v>479481192.30685204</c:v>
                </c:pt>
                <c:pt idx="3">
                  <c:v>462966595.97142744</c:v>
                </c:pt>
                <c:pt idx="4">
                  <c:v>448057241.6386463</c:v>
                </c:pt>
                <c:pt idx="5">
                  <c:v>463354543.60779858</c:v>
                </c:pt>
                <c:pt idx="6">
                  <c:v>465075023.15435004</c:v>
                </c:pt>
                <c:pt idx="7">
                  <c:v>485300826.73024815</c:v>
                </c:pt>
                <c:pt idx="8">
                  <c:v>501411893.5889346</c:v>
                </c:pt>
                <c:pt idx="9">
                  <c:v>497471726.24184543</c:v>
                </c:pt>
                <c:pt idx="10">
                  <c:v>517254230.39728397</c:v>
                </c:pt>
                <c:pt idx="11">
                  <c:v>523642698.60811734</c:v>
                </c:pt>
                <c:pt idx="12">
                  <c:v>538501259.49137402</c:v>
                </c:pt>
                <c:pt idx="13">
                  <c:v>539503367.51717579</c:v>
                </c:pt>
                <c:pt idx="14">
                  <c:v>520386296.61736953</c:v>
                </c:pt>
                <c:pt idx="15">
                  <c:v>507291498.40919268</c:v>
                </c:pt>
                <c:pt idx="16">
                  <c:v>500357595.04491949</c:v>
                </c:pt>
                <c:pt idx="17">
                  <c:v>508329821.46202576</c:v>
                </c:pt>
                <c:pt idx="18">
                  <c:v>531000491.06871265</c:v>
                </c:pt>
                <c:pt idx="19">
                  <c:v>544712095.731408</c:v>
                </c:pt>
              </c:numCache>
            </c:numRef>
          </c:val>
        </c:ser>
        <c:dLbls>
          <c:showLegendKey val="0"/>
          <c:showVal val="0"/>
          <c:showCatName val="0"/>
          <c:showSerName val="0"/>
          <c:showPercent val="0"/>
          <c:showBubbleSize val="0"/>
        </c:dLbls>
        <c:gapWidth val="50"/>
        <c:axId val="515033440"/>
        <c:axId val="515033832"/>
      </c:barChart>
      <c:catAx>
        <c:axId val="515033440"/>
        <c:scaling>
          <c:orientation val="minMax"/>
        </c:scaling>
        <c:delete val="0"/>
        <c:axPos val="b"/>
        <c:numFmt formatCode="General" sourceLinked="0"/>
        <c:majorTickMark val="out"/>
        <c:minorTickMark val="none"/>
        <c:tickLblPos val="nextTo"/>
        <c:crossAx val="515033832"/>
        <c:crosses val="autoZero"/>
        <c:auto val="1"/>
        <c:lblAlgn val="ctr"/>
        <c:lblOffset val="100"/>
        <c:noMultiLvlLbl val="0"/>
      </c:catAx>
      <c:valAx>
        <c:axId val="515033832"/>
        <c:scaling>
          <c:orientation val="minMax"/>
          <c:min val="300000000"/>
        </c:scaling>
        <c:delete val="0"/>
        <c:axPos val="l"/>
        <c:numFmt formatCode="#,##0" sourceLinked="1"/>
        <c:majorTickMark val="out"/>
        <c:minorTickMark val="none"/>
        <c:tickLblPos val="nextTo"/>
        <c:txPr>
          <a:bodyPr/>
          <a:lstStyle/>
          <a:p>
            <a:pPr>
              <a:defRPr sz="1100">
                <a:latin typeface="Arial" pitchFamily="34" charset="0"/>
                <a:cs typeface="Arial" pitchFamily="34" charset="0"/>
              </a:defRPr>
            </a:pPr>
            <a:endParaRPr lang="en-US"/>
          </a:p>
        </c:txPr>
        <c:crossAx val="515033440"/>
        <c:crosses val="autoZero"/>
        <c:crossBetween val="between"/>
        <c:dispUnits>
          <c:builtInUnit val="millions"/>
          <c:dispUnitsLbl>
            <c:layout>
              <c:manualLayout>
                <c:xMode val="edge"/>
                <c:yMode val="edge"/>
                <c:x val="1.8355455507747045E-2"/>
                <c:y val="1.1128446198906719E-2"/>
              </c:manualLayout>
            </c:layout>
            <c:tx>
              <c:rich>
                <a:bodyPr rot="0" vert="horz" anchor="ctr" anchorCtr="0"/>
                <a:lstStyle/>
                <a:p>
                  <a:pPr>
                    <a:defRPr sz="1100">
                      <a:latin typeface="Arial" pitchFamily="34" charset="0"/>
                      <a:cs typeface="Arial" pitchFamily="34" charset="0"/>
                    </a:defRPr>
                  </a:pPr>
                  <a:r>
                    <a:rPr lang="en-GB" sz="1100">
                      <a:latin typeface="Arial" pitchFamily="34" charset="0"/>
                      <a:cs typeface="Arial" pitchFamily="34" charset="0"/>
                    </a:rPr>
                    <a:t>Rolling Year Expenditure (Millions)</a:t>
                  </a:r>
                </a:p>
              </c:rich>
            </c:tx>
          </c:dispUnitsLbl>
        </c:dispUnits>
      </c:valAx>
      <c:dTable>
        <c:showHorzBorder val="1"/>
        <c:showVertBorder val="1"/>
        <c:showOutline val="1"/>
        <c:showKeys val="0"/>
        <c:txPr>
          <a:bodyPr/>
          <a:lstStyle/>
          <a:p>
            <a:pPr rtl="0">
              <a:defRPr>
                <a:latin typeface="Arial" pitchFamily="34" charset="0"/>
                <a:cs typeface="Arial" pitchFamily="34" charset="0"/>
              </a:defRPr>
            </a:pPr>
            <a:endParaRPr lang="en-US"/>
          </a:p>
        </c:txPr>
      </c:dTable>
    </c:plotArea>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593816436336156E-2"/>
          <c:y val="6.3038821178280552E-2"/>
          <c:w val="0.95139417155165151"/>
          <c:h val="0.84022435339912505"/>
        </c:manualLayout>
      </c:layout>
      <c:lineChart>
        <c:grouping val="standard"/>
        <c:varyColors val="0"/>
        <c:ser>
          <c:idx val="0"/>
          <c:order val="0"/>
          <c:tx>
            <c:strRef>
              <c:f>'Figure 6'!$A$57</c:f>
              <c:strCache>
                <c:ptCount val="1"/>
                <c:pt idx="0">
                  <c:v>Euro</c:v>
                </c:pt>
              </c:strCache>
            </c:strRef>
          </c:tx>
          <c:marker>
            <c:symbol val="none"/>
          </c:marker>
          <c:cat>
            <c:multiLvlStrRef>
              <c:f>'Figure 6'!$B$55:$BI$56</c:f>
              <c:multiLvlStrCache>
                <c:ptCount val="6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lvl>
                <c:lvl>
                  <c:pt idx="0">
                    <c:v>2011</c:v>
                  </c:pt>
                  <c:pt idx="12">
                    <c:v>2012</c:v>
                  </c:pt>
                  <c:pt idx="24">
                    <c:v>2013</c:v>
                  </c:pt>
                  <c:pt idx="36">
                    <c:v>2014</c:v>
                  </c:pt>
                  <c:pt idx="48">
                    <c:v>2015</c:v>
                  </c:pt>
                </c:lvl>
              </c:multiLvlStrCache>
            </c:multiLvlStrRef>
          </c:cat>
          <c:val>
            <c:numRef>
              <c:f>'Figure 6'!$B$57:$BI$57</c:f>
              <c:numCache>
                <c:formatCode>General</c:formatCode>
                <c:ptCount val="60"/>
                <c:pt idx="0">
                  <c:v>0.84609999999999996</c:v>
                </c:pt>
                <c:pt idx="1">
                  <c:v>0.84250000000000003</c:v>
                </c:pt>
                <c:pt idx="2">
                  <c:v>0.83960000000000001</c:v>
                </c:pt>
                <c:pt idx="3">
                  <c:v>0.86675999999999997</c:v>
                </c:pt>
                <c:pt idx="4">
                  <c:v>0.88139000000000001</c:v>
                </c:pt>
                <c:pt idx="5">
                  <c:v>0.87029999999999996</c:v>
                </c:pt>
                <c:pt idx="6">
                  <c:v>0.89170000000000005</c:v>
                </c:pt>
                <c:pt idx="7">
                  <c:v>0.87988999999999995</c:v>
                </c:pt>
                <c:pt idx="8">
                  <c:v>0.88144</c:v>
                </c:pt>
                <c:pt idx="9">
                  <c:v>0.87065000000000003</c:v>
                </c:pt>
                <c:pt idx="10">
                  <c:v>0.87017999999999995</c:v>
                </c:pt>
                <c:pt idx="11">
                  <c:v>0.85860000000000003</c:v>
                </c:pt>
                <c:pt idx="12">
                  <c:v>0.84021000000000001</c:v>
                </c:pt>
                <c:pt idx="13">
                  <c:v>0.83545999999999998</c:v>
                </c:pt>
                <c:pt idx="14">
                  <c:v>0.83353999999999984</c:v>
                </c:pt>
                <c:pt idx="15">
                  <c:v>0.83443999999999996</c:v>
                </c:pt>
                <c:pt idx="16">
                  <c:v>0.82123999999999997</c:v>
                </c:pt>
                <c:pt idx="17">
                  <c:v>0.81687999999999972</c:v>
                </c:pt>
                <c:pt idx="18">
                  <c:v>0.80683000000000005</c:v>
                </c:pt>
                <c:pt idx="19">
                  <c:v>0.78473999999999999</c:v>
                </c:pt>
                <c:pt idx="20">
                  <c:v>0.79007000000000005</c:v>
                </c:pt>
                <c:pt idx="21">
                  <c:v>0.79830999999999996</c:v>
                </c:pt>
                <c:pt idx="22">
                  <c:v>0.81318000000000001</c:v>
                </c:pt>
                <c:pt idx="23">
                  <c:v>0.80217000000000005</c:v>
                </c:pt>
                <c:pt idx="24">
                  <c:v>0.81508000000000003</c:v>
                </c:pt>
                <c:pt idx="25">
                  <c:v>0.84243999999999997</c:v>
                </c:pt>
                <c:pt idx="26">
                  <c:v>0.86187000000000002</c:v>
                </c:pt>
                <c:pt idx="27">
                  <c:v>0.85599999999999998</c:v>
                </c:pt>
                <c:pt idx="28">
                  <c:v>0.84399999999999997</c:v>
                </c:pt>
                <c:pt idx="29">
                  <c:v>0.84899999999999998</c:v>
                </c:pt>
                <c:pt idx="30">
                  <c:v>0.86899999999999999</c:v>
                </c:pt>
                <c:pt idx="31">
                  <c:v>0.85399999999999998</c:v>
                </c:pt>
                <c:pt idx="32">
                  <c:v>0.83799999999999997</c:v>
                </c:pt>
                <c:pt idx="33">
                  <c:v>0.84599999999999997</c:v>
                </c:pt>
                <c:pt idx="34">
                  <c:v>0.83699999999999997</c:v>
                </c:pt>
                <c:pt idx="35">
                  <c:v>0.84499999999999997</c:v>
                </c:pt>
                <c:pt idx="36">
                  <c:v>0.84062000000000003</c:v>
                </c:pt>
                <c:pt idx="37">
                  <c:v>0.81891000000000003</c:v>
                </c:pt>
                <c:pt idx="38">
                  <c:v>0.82393000000000005</c:v>
                </c:pt>
                <c:pt idx="39">
                  <c:v>0.83445999999999998</c:v>
                </c:pt>
                <c:pt idx="40">
                  <c:v>0.82377999999999996</c:v>
                </c:pt>
                <c:pt idx="41">
                  <c:v>0.80928</c:v>
                </c:pt>
                <c:pt idx="42">
                  <c:v>0.79844999999999999</c:v>
                </c:pt>
                <c:pt idx="43">
                  <c:v>0.79364000000000001</c:v>
                </c:pt>
                <c:pt idx="44">
                  <c:v>0.79400000000000004</c:v>
                </c:pt>
                <c:pt idx="45">
                  <c:v>0.78219000000000005</c:v>
                </c:pt>
                <c:pt idx="46">
                  <c:v>0.79110999999999998</c:v>
                </c:pt>
                <c:pt idx="47">
                  <c:v>0.79139000000000004</c:v>
                </c:pt>
                <c:pt idx="48">
                  <c:v>0.78693999999999997</c:v>
                </c:pt>
                <c:pt idx="49">
                  <c:v>0.76648000000000005</c:v>
                </c:pt>
                <c:pt idx="50">
                  <c:v>0.74031000000000002</c:v>
                </c:pt>
                <c:pt idx="51">
                  <c:v>0.73667000000000005</c:v>
                </c:pt>
                <c:pt idx="52">
                  <c:v>0.71218000000000004</c:v>
                </c:pt>
                <c:pt idx="53">
                  <c:v>0.70620000000000005</c:v>
                </c:pt>
                <c:pt idx="54">
                  <c:v>0.71067000000000002</c:v>
                </c:pt>
                <c:pt idx="55">
                  <c:v>0.70492999999999995</c:v>
                </c:pt>
                <c:pt idx="56">
                  <c:v>0.71386000000000005</c:v>
                </c:pt>
                <c:pt idx="57">
                  <c:v>0.74014000000000002</c:v>
                </c:pt>
                <c:pt idx="58">
                  <c:v>0.71767999999999998</c:v>
                </c:pt>
                <c:pt idx="59">
                  <c:v>0.70335000000000003</c:v>
                </c:pt>
              </c:numCache>
            </c:numRef>
          </c:val>
          <c:smooth val="0"/>
        </c:ser>
        <c:ser>
          <c:idx val="1"/>
          <c:order val="1"/>
          <c:tx>
            <c:strRef>
              <c:f>'Figure 6'!$A$58</c:f>
              <c:strCache>
                <c:ptCount val="1"/>
                <c:pt idx="0">
                  <c:v>US dollar</c:v>
                </c:pt>
              </c:strCache>
            </c:strRef>
          </c:tx>
          <c:marker>
            <c:symbol val="none"/>
          </c:marker>
          <c:cat>
            <c:multiLvlStrRef>
              <c:f>'Figure 6'!$B$55:$BI$56</c:f>
              <c:multiLvlStrCache>
                <c:ptCount val="6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lvl>
                <c:lvl>
                  <c:pt idx="0">
                    <c:v>2011</c:v>
                  </c:pt>
                  <c:pt idx="12">
                    <c:v>2012</c:v>
                  </c:pt>
                  <c:pt idx="24">
                    <c:v>2013</c:v>
                  </c:pt>
                  <c:pt idx="36">
                    <c:v>2014</c:v>
                  </c:pt>
                  <c:pt idx="48">
                    <c:v>2015</c:v>
                  </c:pt>
                </c:lvl>
              </c:multiLvlStrCache>
            </c:multiLvlStrRef>
          </c:cat>
          <c:val>
            <c:numRef>
              <c:f>'Figure 6'!$B$58:$BI$58</c:f>
              <c:numCache>
                <c:formatCode>General</c:formatCode>
                <c:ptCount val="60"/>
                <c:pt idx="0">
                  <c:v>0.64270000000000005</c:v>
                </c:pt>
                <c:pt idx="1">
                  <c:v>0.625</c:v>
                </c:pt>
                <c:pt idx="2">
                  <c:v>0.61909999999999998</c:v>
                </c:pt>
                <c:pt idx="3">
                  <c:v>0.62450000000000006</c:v>
                </c:pt>
                <c:pt idx="4">
                  <c:v>0.61529999999999996</c:v>
                </c:pt>
                <c:pt idx="5">
                  <c:v>0.62</c:v>
                </c:pt>
                <c:pt idx="6">
                  <c:v>0.62</c:v>
                </c:pt>
                <c:pt idx="7">
                  <c:v>0.61160000000000003</c:v>
                </c:pt>
                <c:pt idx="8">
                  <c:v>0.61109999999999998</c:v>
                </c:pt>
                <c:pt idx="9">
                  <c:v>0.6361</c:v>
                </c:pt>
                <c:pt idx="10">
                  <c:v>0.62539999999999996</c:v>
                </c:pt>
                <c:pt idx="11">
                  <c:v>0.63880000000000003</c:v>
                </c:pt>
                <c:pt idx="12">
                  <c:v>0.64570000000000005</c:v>
                </c:pt>
                <c:pt idx="13">
                  <c:v>0.64229999999999998</c:v>
                </c:pt>
                <c:pt idx="14">
                  <c:v>0.63070000000000004</c:v>
                </c:pt>
                <c:pt idx="15">
                  <c:v>0.62870000000000004</c:v>
                </c:pt>
                <c:pt idx="16">
                  <c:v>0.62160000000000004</c:v>
                </c:pt>
                <c:pt idx="17">
                  <c:v>0.63560000000000005</c:v>
                </c:pt>
                <c:pt idx="18">
                  <c:v>0.63570000000000004</c:v>
                </c:pt>
                <c:pt idx="19">
                  <c:v>0.63749999999999996</c:v>
                </c:pt>
                <c:pt idx="20">
                  <c:v>0.63319999999999999</c:v>
                </c:pt>
                <c:pt idx="21">
                  <c:v>0.6159</c:v>
                </c:pt>
                <c:pt idx="22">
                  <c:v>0.62329999999999997</c:v>
                </c:pt>
                <c:pt idx="23">
                  <c:v>0.62849999999999995</c:v>
                </c:pt>
                <c:pt idx="24">
                  <c:v>0.6149</c:v>
                </c:pt>
                <c:pt idx="25">
                  <c:v>0.63190000000000002</c:v>
                </c:pt>
                <c:pt idx="26">
                  <c:v>0.64649999999999996</c:v>
                </c:pt>
                <c:pt idx="27">
                  <c:v>0.66080000000000005</c:v>
                </c:pt>
                <c:pt idx="28">
                  <c:v>0.64800000000000002</c:v>
                </c:pt>
                <c:pt idx="29">
                  <c:v>0.65959999999999996</c:v>
                </c:pt>
                <c:pt idx="30">
                  <c:v>0.63670000000000004</c:v>
                </c:pt>
                <c:pt idx="31">
                  <c:v>0.65149999999999997</c:v>
                </c:pt>
                <c:pt idx="32">
                  <c:v>0.6401</c:v>
                </c:pt>
                <c:pt idx="33">
                  <c:v>0.622</c:v>
                </c:pt>
                <c:pt idx="34">
                  <c:v>0.62</c:v>
                </c:pt>
                <c:pt idx="35">
                  <c:v>0.62139999999999995</c:v>
                </c:pt>
                <c:pt idx="36">
                  <c:v>0.61140000000000005</c:v>
                </c:pt>
                <c:pt idx="37">
                  <c:v>0.60460000000000003</c:v>
                </c:pt>
                <c:pt idx="38">
                  <c:v>0.59899999999999998</c:v>
                </c:pt>
                <c:pt idx="39">
                  <c:v>0.60440000000000005</c:v>
                </c:pt>
                <c:pt idx="40">
                  <c:v>0.59509999999999996</c:v>
                </c:pt>
                <c:pt idx="41">
                  <c:v>0.59150000000000003</c:v>
                </c:pt>
                <c:pt idx="42">
                  <c:v>0.5877</c:v>
                </c:pt>
                <c:pt idx="43">
                  <c:v>0.58919999999999995</c:v>
                </c:pt>
                <c:pt idx="44">
                  <c:v>0.60319999999999996</c:v>
                </c:pt>
                <c:pt idx="45">
                  <c:v>0.61370000000000002</c:v>
                </c:pt>
                <c:pt idx="46">
                  <c:v>0.62490000000000001</c:v>
                </c:pt>
                <c:pt idx="47">
                  <c:v>0.63390000000000002</c:v>
                </c:pt>
                <c:pt idx="48">
                  <c:v>0.63970000000000005</c:v>
                </c:pt>
                <c:pt idx="49">
                  <c:v>0.65939999999999999</c:v>
                </c:pt>
                <c:pt idx="50">
                  <c:v>0.64729999999999999</c:v>
                </c:pt>
                <c:pt idx="51">
                  <c:v>0.66749999999999998</c:v>
                </c:pt>
                <c:pt idx="52">
                  <c:v>0.66610000000000003</c:v>
                </c:pt>
                <c:pt idx="53">
                  <c:v>0.65259999999999996</c:v>
                </c:pt>
                <c:pt idx="54">
                  <c:v>0.63519999999999999</c:v>
                </c:pt>
                <c:pt idx="55">
                  <c:v>0.64290000000000003</c:v>
                </c:pt>
                <c:pt idx="56">
                  <c:v>0.63990000000000002</c:v>
                </c:pt>
                <c:pt idx="57">
                  <c:v>0.65710000000000002</c:v>
                </c:pt>
                <c:pt idx="58">
                  <c:v>0.65510000000000002</c:v>
                </c:pt>
                <c:pt idx="59">
                  <c:v>0.66259999999999997</c:v>
                </c:pt>
              </c:numCache>
            </c:numRef>
          </c:val>
          <c:smooth val="0"/>
        </c:ser>
        <c:ser>
          <c:idx val="2"/>
          <c:order val="2"/>
          <c:tx>
            <c:strRef>
              <c:f>'Figure 6'!$A$59</c:f>
              <c:strCache>
                <c:ptCount val="1"/>
                <c:pt idx="0">
                  <c:v>Aus Dollar</c:v>
                </c:pt>
              </c:strCache>
            </c:strRef>
          </c:tx>
          <c:marker>
            <c:symbol val="none"/>
          </c:marker>
          <c:cat>
            <c:multiLvlStrRef>
              <c:f>'Figure 6'!$B$55:$BI$56</c:f>
              <c:multiLvlStrCache>
                <c:ptCount val="6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lvl>
                <c:lvl>
                  <c:pt idx="0">
                    <c:v>2011</c:v>
                  </c:pt>
                  <c:pt idx="12">
                    <c:v>2012</c:v>
                  </c:pt>
                  <c:pt idx="24">
                    <c:v>2013</c:v>
                  </c:pt>
                  <c:pt idx="36">
                    <c:v>2014</c:v>
                  </c:pt>
                  <c:pt idx="48">
                    <c:v>2015</c:v>
                  </c:pt>
                </c:lvl>
              </c:multiLvlStrCache>
            </c:multiLvlStrRef>
          </c:cat>
          <c:val>
            <c:numRef>
              <c:f>'Figure 6'!$B$59:$BI$59</c:f>
              <c:numCache>
                <c:formatCode>General</c:formatCode>
                <c:ptCount val="60"/>
                <c:pt idx="0">
                  <c:v>0.63619999999999999</c:v>
                </c:pt>
                <c:pt idx="1">
                  <c:v>0.62880000000000003</c:v>
                </c:pt>
                <c:pt idx="2">
                  <c:v>0.61990000000000001</c:v>
                </c:pt>
                <c:pt idx="3">
                  <c:v>0.61721999999999999</c:v>
                </c:pt>
                <c:pt idx="4">
                  <c:v>0.64837</c:v>
                </c:pt>
                <c:pt idx="5">
                  <c:v>0.65290999999999999</c:v>
                </c:pt>
                <c:pt idx="6">
                  <c:v>0.65622000000000003</c:v>
                </c:pt>
                <c:pt idx="7">
                  <c:v>0.67673000000000005</c:v>
                </c:pt>
                <c:pt idx="8">
                  <c:v>0.63919000000000004</c:v>
                </c:pt>
                <c:pt idx="9">
                  <c:v>0.65320999999999996</c:v>
                </c:pt>
                <c:pt idx="10">
                  <c:v>0.65473000000000003</c:v>
                </c:pt>
                <c:pt idx="11">
                  <c:v>0.63080000000000003</c:v>
                </c:pt>
                <c:pt idx="12">
                  <c:v>0.64190999999999998</c:v>
                </c:pt>
                <c:pt idx="13">
                  <c:v>0.67242000000000002</c:v>
                </c:pt>
                <c:pt idx="14">
                  <c:v>0.67303000000000002</c:v>
                </c:pt>
                <c:pt idx="15">
                  <c:v>0.66012000000000004</c:v>
                </c:pt>
                <c:pt idx="16">
                  <c:v>0.64215</c:v>
                </c:pt>
                <c:pt idx="17">
                  <c:v>0.61980000000000002</c:v>
                </c:pt>
                <c:pt idx="18">
                  <c:v>0.64807999999999999</c:v>
                </c:pt>
                <c:pt idx="19">
                  <c:v>0.66434000000000004</c:v>
                </c:pt>
                <c:pt idx="20">
                  <c:v>0.66471000000000002</c:v>
                </c:pt>
                <c:pt idx="21">
                  <c:v>0.64183000000000001</c:v>
                </c:pt>
                <c:pt idx="22">
                  <c:v>0.64324000000000003</c:v>
                </c:pt>
                <c:pt idx="23">
                  <c:v>0.65142999999999995</c:v>
                </c:pt>
                <c:pt idx="24">
                  <c:v>0.64536000000000004</c:v>
                </c:pt>
                <c:pt idx="25">
                  <c:v>0.66330999999999996</c:v>
                </c:pt>
                <c:pt idx="26">
                  <c:v>0.66942999999999997</c:v>
                </c:pt>
                <c:pt idx="27">
                  <c:v>0.68562000000000001</c:v>
                </c:pt>
                <c:pt idx="28">
                  <c:v>0.66625999999999996</c:v>
                </c:pt>
                <c:pt idx="29">
                  <c:v>0.6381</c:v>
                </c:pt>
                <c:pt idx="30">
                  <c:v>0.61185999999999996</c:v>
                </c:pt>
                <c:pt idx="31">
                  <c:v>0.60274000000000005</c:v>
                </c:pt>
                <c:pt idx="32">
                  <c:v>0.58599000000000001</c:v>
                </c:pt>
                <c:pt idx="33">
                  <c:v>0.59141999999999995</c:v>
                </c:pt>
                <c:pt idx="34">
                  <c:v>0.59863</c:v>
                </c:pt>
                <c:pt idx="35">
                  <c:v>0.57606000000000002</c:v>
                </c:pt>
                <c:pt idx="36">
                  <c:v>0.54418999999999995</c:v>
                </c:pt>
                <c:pt idx="37">
                  <c:v>0.53627999999999998</c:v>
                </c:pt>
                <c:pt idx="38">
                  <c:v>0.53988000000000003</c:v>
                </c:pt>
                <c:pt idx="39">
                  <c:v>0.54549000000000003</c:v>
                </c:pt>
                <c:pt idx="40">
                  <c:v>0.55249999999999999</c:v>
                </c:pt>
                <c:pt idx="41">
                  <c:v>0.54759999999999998</c:v>
                </c:pt>
                <c:pt idx="42">
                  <c:v>0.55491000000000001</c:v>
                </c:pt>
                <c:pt idx="43">
                  <c:v>0.55527000000000004</c:v>
                </c:pt>
                <c:pt idx="44">
                  <c:v>0.56420999999999999</c:v>
                </c:pt>
                <c:pt idx="45">
                  <c:v>0.54027999999999998</c:v>
                </c:pt>
                <c:pt idx="46">
                  <c:v>0.54898000000000002</c:v>
                </c:pt>
                <c:pt idx="47">
                  <c:v>0.54383999999999999</c:v>
                </c:pt>
                <c:pt idx="48">
                  <c:v>0.52297000000000005</c:v>
                </c:pt>
                <c:pt idx="49">
                  <c:v>0.53388000000000002</c:v>
                </c:pt>
                <c:pt idx="50">
                  <c:v>0.50322999999999996</c:v>
                </c:pt>
                <c:pt idx="51">
                  <c:v>0.52588000000000001</c:v>
                </c:pt>
                <c:pt idx="52">
                  <c:v>0.51483999999999996</c:v>
                </c:pt>
                <c:pt idx="53">
                  <c:v>0.50266</c:v>
                </c:pt>
                <c:pt idx="54">
                  <c:v>0.48956</c:v>
                </c:pt>
                <c:pt idx="55">
                  <c:v>0.47393999999999997</c:v>
                </c:pt>
                <c:pt idx="56">
                  <c:v>0.46715000000000001</c:v>
                </c:pt>
                <c:pt idx="57">
                  <c:v>0.45823000000000003</c:v>
                </c:pt>
                <c:pt idx="58">
                  <c:v>0.46428000000000003</c:v>
                </c:pt>
                <c:pt idx="59">
                  <c:v>0.47910000000000003</c:v>
                </c:pt>
              </c:numCache>
            </c:numRef>
          </c:val>
          <c:smooth val="0"/>
        </c:ser>
        <c:ser>
          <c:idx val="3"/>
          <c:order val="3"/>
          <c:tx>
            <c:strRef>
              <c:f>'Figure 6'!$A$60</c:f>
              <c:strCache>
                <c:ptCount val="1"/>
                <c:pt idx="0">
                  <c:v>Can Dollar</c:v>
                </c:pt>
              </c:strCache>
            </c:strRef>
          </c:tx>
          <c:marker>
            <c:symbol val="none"/>
          </c:marker>
          <c:cat>
            <c:multiLvlStrRef>
              <c:f>'Figure 6'!$B$55:$BI$56</c:f>
              <c:multiLvlStrCache>
                <c:ptCount val="6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pt idx="47">
                    <c:v>Dec</c:v>
                  </c:pt>
                  <c:pt idx="48">
                    <c:v>Jan</c:v>
                  </c:pt>
                  <c:pt idx="49">
                    <c:v>Feb</c:v>
                  </c:pt>
                  <c:pt idx="50">
                    <c:v>Mar</c:v>
                  </c:pt>
                  <c:pt idx="51">
                    <c:v>Apr</c:v>
                  </c:pt>
                  <c:pt idx="52">
                    <c:v>May</c:v>
                  </c:pt>
                  <c:pt idx="53">
                    <c:v>Jun</c:v>
                  </c:pt>
                  <c:pt idx="54">
                    <c:v>Jul</c:v>
                  </c:pt>
                  <c:pt idx="55">
                    <c:v>Aug</c:v>
                  </c:pt>
                  <c:pt idx="56">
                    <c:v>Sep</c:v>
                  </c:pt>
                  <c:pt idx="57">
                    <c:v>Oct</c:v>
                  </c:pt>
                  <c:pt idx="58">
                    <c:v>Nov</c:v>
                  </c:pt>
                  <c:pt idx="59">
                    <c:v>Dec</c:v>
                  </c:pt>
                </c:lvl>
                <c:lvl>
                  <c:pt idx="0">
                    <c:v>2011</c:v>
                  </c:pt>
                  <c:pt idx="12">
                    <c:v>2012</c:v>
                  </c:pt>
                  <c:pt idx="24">
                    <c:v>2013</c:v>
                  </c:pt>
                  <c:pt idx="36">
                    <c:v>2014</c:v>
                  </c:pt>
                  <c:pt idx="48">
                    <c:v>2015</c:v>
                  </c:pt>
                </c:lvl>
              </c:multiLvlStrCache>
            </c:multiLvlStrRef>
          </c:cat>
          <c:val>
            <c:numRef>
              <c:f>'Figure 6'!$B$60:$BI$60</c:f>
              <c:numCache>
                <c:formatCode>General</c:formatCode>
                <c:ptCount val="60"/>
                <c:pt idx="0">
                  <c:v>0.63449999999999995</c:v>
                </c:pt>
                <c:pt idx="1">
                  <c:v>0.63160000000000005</c:v>
                </c:pt>
                <c:pt idx="2">
                  <c:v>0.62780000000000002</c:v>
                </c:pt>
                <c:pt idx="3">
                  <c:v>0.63214000000000004</c:v>
                </c:pt>
                <c:pt idx="4">
                  <c:v>0.63987000000000005</c:v>
                </c:pt>
                <c:pt idx="5">
                  <c:v>0.63375000000000004</c:v>
                </c:pt>
                <c:pt idx="6">
                  <c:v>0.63636000000000004</c:v>
                </c:pt>
                <c:pt idx="7">
                  <c:v>0.64580000000000004</c:v>
                </c:pt>
                <c:pt idx="8">
                  <c:v>0.61885999999999997</c:v>
                </c:pt>
                <c:pt idx="9">
                  <c:v>0.64129000000000003</c:v>
                </c:pt>
                <c:pt idx="10">
                  <c:v>0.62421000000000004</c:v>
                </c:pt>
                <c:pt idx="11">
                  <c:v>0.61677999999999999</c:v>
                </c:pt>
                <c:pt idx="12">
                  <c:v>0.62302000000000002</c:v>
                </c:pt>
                <c:pt idx="13">
                  <c:v>0.63478999999999997</c:v>
                </c:pt>
                <c:pt idx="14">
                  <c:v>0.62863000000000002</c:v>
                </c:pt>
                <c:pt idx="15">
                  <c:v>0.63575999999999999</c:v>
                </c:pt>
                <c:pt idx="16">
                  <c:v>0.62978999999999996</c:v>
                </c:pt>
                <c:pt idx="17">
                  <c:v>0.62173999999999996</c:v>
                </c:pt>
                <c:pt idx="18">
                  <c:v>0.62470999999999999</c:v>
                </c:pt>
                <c:pt idx="19">
                  <c:v>0.63244</c:v>
                </c:pt>
                <c:pt idx="20">
                  <c:v>0.64268999999999998</c:v>
                </c:pt>
                <c:pt idx="21">
                  <c:v>0.62936999999999999</c:v>
                </c:pt>
                <c:pt idx="22">
                  <c:v>0.62744</c:v>
                </c:pt>
                <c:pt idx="23">
                  <c:v>0.63000999999999996</c:v>
                </c:pt>
                <c:pt idx="24">
                  <c:v>0.62173999999999996</c:v>
                </c:pt>
                <c:pt idx="25">
                  <c:v>0.63088999999999995</c:v>
                </c:pt>
                <c:pt idx="26">
                  <c:v>0.64515</c:v>
                </c:pt>
                <c:pt idx="27">
                  <c:v>0.64431000000000005</c:v>
                </c:pt>
                <c:pt idx="28">
                  <c:v>0.63566999999999996</c:v>
                </c:pt>
                <c:pt idx="29">
                  <c:v>0.63773000000000002</c:v>
                </c:pt>
                <c:pt idx="30">
                  <c:v>0.62666999999999995</c:v>
                </c:pt>
                <c:pt idx="31">
                  <c:v>0.63014000000000003</c:v>
                </c:pt>
                <c:pt idx="32">
                  <c:v>0.62060000000000004</c:v>
                </c:pt>
                <c:pt idx="33">
                  <c:v>0.61009999999999998</c:v>
                </c:pt>
                <c:pt idx="34">
                  <c:v>0.60211999999999999</c:v>
                </c:pt>
                <c:pt idx="35">
                  <c:v>0.59372999999999998</c:v>
                </c:pt>
                <c:pt idx="36">
                  <c:v>0.57467999999999997</c:v>
                </c:pt>
                <c:pt idx="37">
                  <c:v>0.55159000000000002</c:v>
                </c:pt>
                <c:pt idx="38">
                  <c:v>0.54052</c:v>
                </c:pt>
                <c:pt idx="39">
                  <c:v>0.53729000000000005</c:v>
                </c:pt>
                <c:pt idx="40">
                  <c:v>0.53937999999999997</c:v>
                </c:pt>
                <c:pt idx="41">
                  <c:v>0.54203000000000001</c:v>
                </c:pt>
                <c:pt idx="42">
                  <c:v>0.54735999999999996</c:v>
                </c:pt>
                <c:pt idx="43">
                  <c:v>0.54896</c:v>
                </c:pt>
                <c:pt idx="44">
                  <c:v>0.55569000000000002</c:v>
                </c:pt>
                <c:pt idx="45">
                  <c:v>0.55303000000000002</c:v>
                </c:pt>
                <c:pt idx="46">
                  <c:v>0.55581000000000003</c:v>
                </c:pt>
                <c:pt idx="47">
                  <c:v>0.56238999999999995</c:v>
                </c:pt>
                <c:pt idx="48">
                  <c:v>0.55098999999999998</c:v>
                </c:pt>
                <c:pt idx="49">
                  <c:v>0.53405999999999998</c:v>
                </c:pt>
                <c:pt idx="50">
                  <c:v>0.51854999999999996</c:v>
                </c:pt>
                <c:pt idx="51">
                  <c:v>0.53747999999999996</c:v>
                </c:pt>
                <c:pt idx="52">
                  <c:v>0.54322000000000004</c:v>
                </c:pt>
                <c:pt idx="53">
                  <c:v>0.52351999999999999</c:v>
                </c:pt>
                <c:pt idx="54">
                  <c:v>0.51329000000000002</c:v>
                </c:pt>
                <c:pt idx="55">
                  <c:v>0.49415999999999999</c:v>
                </c:pt>
                <c:pt idx="56">
                  <c:v>0.48583999999999999</c:v>
                </c:pt>
                <c:pt idx="57">
                  <c:v>0.49048000000000003</c:v>
                </c:pt>
                <c:pt idx="58">
                  <c:v>0.49564999999999998</c:v>
                </c:pt>
                <c:pt idx="59">
                  <c:v>0.49815999999999999</c:v>
                </c:pt>
              </c:numCache>
            </c:numRef>
          </c:val>
          <c:smooth val="0"/>
        </c:ser>
        <c:dLbls>
          <c:showLegendKey val="0"/>
          <c:showVal val="0"/>
          <c:showCatName val="0"/>
          <c:showSerName val="0"/>
          <c:showPercent val="0"/>
          <c:showBubbleSize val="0"/>
        </c:dLbls>
        <c:smooth val="0"/>
        <c:axId val="515035008"/>
        <c:axId val="632659040"/>
      </c:lineChart>
      <c:catAx>
        <c:axId val="515035008"/>
        <c:scaling>
          <c:orientation val="minMax"/>
        </c:scaling>
        <c:delete val="0"/>
        <c:axPos val="b"/>
        <c:numFmt formatCode="General" sourceLinked="1"/>
        <c:majorTickMark val="out"/>
        <c:minorTickMark val="none"/>
        <c:tickLblPos val="nextTo"/>
        <c:crossAx val="632659040"/>
        <c:crosses val="autoZero"/>
        <c:auto val="1"/>
        <c:lblAlgn val="ctr"/>
        <c:lblOffset val="100"/>
        <c:noMultiLvlLbl val="0"/>
      </c:catAx>
      <c:valAx>
        <c:axId val="632659040"/>
        <c:scaling>
          <c:orientation val="minMax"/>
          <c:max val="0.9"/>
          <c:min val="0.4"/>
        </c:scaling>
        <c:delete val="0"/>
        <c:axPos val="l"/>
        <c:majorGridlines>
          <c:spPr>
            <a:ln>
              <a:solidFill>
                <a:schemeClr val="bg1">
                  <a:lumMod val="75000"/>
                </a:schemeClr>
              </a:solidFill>
            </a:ln>
          </c:spPr>
        </c:majorGridlines>
        <c:title>
          <c:tx>
            <c:rich>
              <a:bodyPr rot="0" vert="horz"/>
              <a:lstStyle/>
              <a:p>
                <a:pPr>
                  <a:defRPr>
                    <a:latin typeface="Arial" pitchFamily="34" charset="0"/>
                    <a:cs typeface="Arial" pitchFamily="34" charset="0"/>
                  </a:defRPr>
                </a:pPr>
                <a:r>
                  <a:rPr lang="en-GB">
                    <a:latin typeface="Arial" pitchFamily="34" charset="0"/>
                    <a:cs typeface="Arial" pitchFamily="34" charset="0"/>
                  </a:rPr>
                  <a:t>Value of currency against £1</a:t>
                </a:r>
              </a:p>
            </c:rich>
          </c:tx>
          <c:layout>
            <c:manualLayout>
              <c:xMode val="edge"/>
              <c:yMode val="edge"/>
              <c:x val="2.2932022932022941E-2"/>
              <c:y val="1.461389491262044E-2"/>
            </c:manualLayout>
          </c:layout>
          <c:overlay val="0"/>
        </c:title>
        <c:numFmt formatCode="#,##0.00" sourceLinked="0"/>
        <c:majorTickMark val="out"/>
        <c:minorTickMark val="none"/>
        <c:tickLblPos val="nextTo"/>
        <c:crossAx val="515035008"/>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5478976059166693E-2"/>
          <c:y val="1.8926972363748663E-2"/>
          <c:w val="0.80184442531728073"/>
          <c:h val="0.97086065222239482"/>
        </c:manualLayout>
      </c:layout>
      <c:doughnutChart>
        <c:varyColors val="1"/>
        <c:ser>
          <c:idx val="0"/>
          <c:order val="0"/>
          <c:spPr>
            <a:ln>
              <a:solidFill>
                <a:schemeClr val="bg1"/>
              </a:solidFill>
            </a:ln>
          </c:spPr>
          <c:dLbls>
            <c:spPr>
              <a:noFill/>
              <a:ln>
                <a:noFill/>
              </a:ln>
              <a:effectLst/>
            </c:spPr>
            <c:txPr>
              <a:bodyPr/>
              <a:lstStyle/>
              <a:p>
                <a:pPr>
                  <a:defRPr sz="1200">
                    <a:solidFill>
                      <a:schemeClr val="bg1"/>
                    </a:solidFill>
                    <a:latin typeface="Arial" pitchFamily="34" charset="0"/>
                    <a:cs typeface="Arial" pitchFamily="34" charset="0"/>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7'!$C$8:$C$11</c:f>
              <c:strCache>
                <c:ptCount val="4"/>
                <c:pt idx="0">
                  <c:v>Visiting friends/relatives</c:v>
                </c:pt>
                <c:pt idx="1">
                  <c:v>Holiday</c:v>
                </c:pt>
                <c:pt idx="2">
                  <c:v>Business</c:v>
                </c:pt>
                <c:pt idx="3">
                  <c:v>Other</c:v>
                </c:pt>
              </c:strCache>
            </c:strRef>
          </c:cat>
          <c:val>
            <c:numRef>
              <c:f>'Figure 7'!$D$8:$D$11</c:f>
              <c:numCache>
                <c:formatCode>0%</c:formatCode>
                <c:ptCount val="4"/>
                <c:pt idx="0">
                  <c:v>0.48462498689005074</c:v>
                </c:pt>
                <c:pt idx="1">
                  <c:v>0.31714398455957121</c:v>
                </c:pt>
                <c:pt idx="2">
                  <c:v>0.15497595693602598</c:v>
                </c:pt>
                <c:pt idx="3">
                  <c:v>4.325507161435229E-2</c:v>
                </c:pt>
              </c:numCache>
            </c:numRef>
          </c:val>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'Figures 8a-8c'!$E$10</c:f>
              <c:strCache>
                <c:ptCount val="1"/>
                <c:pt idx="0">
                  <c:v>Column1</c:v>
                </c:pt>
              </c:strCache>
            </c:strRef>
          </c:tx>
          <c:invertIfNegative val="0"/>
          <c:dPt>
            <c:idx val="0"/>
            <c:invertIfNegative val="0"/>
            <c:bubble3D val="0"/>
            <c:spPr>
              <a:solidFill>
                <a:srgbClr val="00B0F0"/>
              </a:solidFill>
            </c:spPr>
          </c:dPt>
          <c:dPt>
            <c:idx val="1"/>
            <c:invertIfNegative val="0"/>
            <c:bubble3D val="0"/>
            <c:spPr>
              <a:solidFill>
                <a:srgbClr val="00B0F0"/>
              </a:solidFill>
            </c:spPr>
          </c:dPt>
          <c:dPt>
            <c:idx val="2"/>
            <c:invertIfNegative val="0"/>
            <c:bubble3D val="0"/>
            <c:spPr>
              <a:solidFill>
                <a:srgbClr val="00B0F0"/>
              </a:solidFill>
            </c:spPr>
          </c:dPt>
          <c:dPt>
            <c:idx val="6"/>
            <c:invertIfNegative val="0"/>
            <c:bubble3D val="0"/>
            <c:spPr>
              <a:solidFill>
                <a:schemeClr val="accent1"/>
              </a:solidFill>
            </c:spPr>
          </c:dPt>
          <c:dPt>
            <c:idx val="12"/>
            <c:invertIfNegative val="0"/>
            <c:bubble3D val="0"/>
            <c:spPr>
              <a:solidFill>
                <a:schemeClr val="accent1"/>
              </a:solidFill>
            </c:spPr>
          </c:dPt>
          <c:cat>
            <c:strRef>
              <c:f>'Figures 8a-8c'!$D$11:$D$25</c:f>
              <c:strCache>
                <c:ptCount val="15"/>
                <c:pt idx="0">
                  <c:v>England</c:v>
                </c:pt>
                <c:pt idx="1">
                  <c:v>Scotland </c:v>
                </c:pt>
                <c:pt idx="2">
                  <c:v>Wales</c:v>
                </c:pt>
                <c:pt idx="3">
                  <c:v>Republic of Ireland</c:v>
                </c:pt>
                <c:pt idx="4">
                  <c:v>France</c:v>
                </c:pt>
                <c:pt idx="5">
                  <c:v>Germany</c:v>
                </c:pt>
                <c:pt idx="6">
                  <c:v>Netherlands</c:v>
                </c:pt>
                <c:pt idx="7">
                  <c:v>Italy</c:v>
                </c:pt>
                <c:pt idx="8">
                  <c:v>Spain</c:v>
                </c:pt>
                <c:pt idx="9">
                  <c:v>Other Europe</c:v>
                </c:pt>
                <c:pt idx="10">
                  <c:v>USA</c:v>
                </c:pt>
                <c:pt idx="11">
                  <c:v>Canada</c:v>
                </c:pt>
                <c:pt idx="12">
                  <c:v>Australia</c:v>
                </c:pt>
                <c:pt idx="13">
                  <c:v>New Zealand</c:v>
                </c:pt>
                <c:pt idx="14">
                  <c:v>Other overseas</c:v>
                </c:pt>
              </c:strCache>
            </c:strRef>
          </c:cat>
          <c:val>
            <c:numRef>
              <c:f>'Figures 8a-8c'!$E$11:$E$25</c:f>
              <c:numCache>
                <c:formatCode>0%</c:formatCode>
                <c:ptCount val="15"/>
                <c:pt idx="0">
                  <c:v>0.61021558875032644</c:v>
                </c:pt>
                <c:pt idx="1">
                  <c:v>0.53610600966304456</c:v>
                </c:pt>
                <c:pt idx="2">
                  <c:v>0.54204204030351344</c:v>
                </c:pt>
                <c:pt idx="3">
                  <c:v>0.33551041521123243</c:v>
                </c:pt>
                <c:pt idx="4">
                  <c:v>0.32787853365111991</c:v>
                </c:pt>
                <c:pt idx="5">
                  <c:v>0.31297532613275758</c:v>
                </c:pt>
                <c:pt idx="6">
                  <c:v>0.39877876978786292</c:v>
                </c:pt>
                <c:pt idx="7">
                  <c:v>0.37393153045545274</c:v>
                </c:pt>
                <c:pt idx="8">
                  <c:v>0.51236765480793434</c:v>
                </c:pt>
                <c:pt idx="9">
                  <c:v>0.35331882417873073</c:v>
                </c:pt>
                <c:pt idx="10">
                  <c:v>0.35345726757689022</c:v>
                </c:pt>
                <c:pt idx="11">
                  <c:v>0.40610024060503319</c:v>
                </c:pt>
                <c:pt idx="12">
                  <c:v>0.33716604436703773</c:v>
                </c:pt>
                <c:pt idx="13">
                  <c:v>0.25089467017981587</c:v>
                </c:pt>
                <c:pt idx="14">
                  <c:v>0.31492322490093327</c:v>
                </c:pt>
              </c:numCache>
            </c:numRef>
          </c:val>
        </c:ser>
        <c:dLbls>
          <c:showLegendKey val="0"/>
          <c:showVal val="0"/>
          <c:showCatName val="0"/>
          <c:showSerName val="0"/>
          <c:showPercent val="0"/>
          <c:showBubbleSize val="0"/>
        </c:dLbls>
        <c:gapWidth val="150"/>
        <c:axId val="632660216"/>
        <c:axId val="632660608"/>
      </c:barChart>
      <c:lineChart>
        <c:grouping val="standard"/>
        <c:varyColors val="0"/>
        <c:ser>
          <c:idx val="1"/>
          <c:order val="1"/>
          <c:tx>
            <c:strRef>
              <c:f>'Figures 8a-8c'!$F$10</c:f>
              <c:strCache>
                <c:ptCount val="1"/>
                <c:pt idx="0">
                  <c:v>External Overnight Trips Average</c:v>
                </c:pt>
              </c:strCache>
            </c:strRef>
          </c:tx>
          <c:spPr>
            <a:ln>
              <a:solidFill>
                <a:srgbClr val="00B050"/>
              </a:solidFill>
              <a:prstDash val="sysDot"/>
            </a:ln>
          </c:spPr>
          <c:marker>
            <c:symbol val="none"/>
          </c:marker>
          <c:cat>
            <c:strRef>
              <c:f>'Figures 8a-8c'!$D$11:$D$25</c:f>
              <c:strCache>
                <c:ptCount val="15"/>
                <c:pt idx="0">
                  <c:v>England</c:v>
                </c:pt>
                <c:pt idx="1">
                  <c:v>Scotland </c:v>
                </c:pt>
                <c:pt idx="2">
                  <c:v>Wales</c:v>
                </c:pt>
                <c:pt idx="3">
                  <c:v>Republic of Ireland</c:v>
                </c:pt>
                <c:pt idx="4">
                  <c:v>France</c:v>
                </c:pt>
                <c:pt idx="5">
                  <c:v>Germany</c:v>
                </c:pt>
                <c:pt idx="6">
                  <c:v>Netherlands</c:v>
                </c:pt>
                <c:pt idx="7">
                  <c:v>Italy</c:v>
                </c:pt>
                <c:pt idx="8">
                  <c:v>Spain</c:v>
                </c:pt>
                <c:pt idx="9">
                  <c:v>Other Europe</c:v>
                </c:pt>
                <c:pt idx="10">
                  <c:v>USA</c:v>
                </c:pt>
                <c:pt idx="11">
                  <c:v>Canada</c:v>
                </c:pt>
                <c:pt idx="12">
                  <c:v>Australia</c:v>
                </c:pt>
                <c:pt idx="13">
                  <c:v>New Zealand</c:v>
                </c:pt>
                <c:pt idx="14">
                  <c:v>Other overseas</c:v>
                </c:pt>
              </c:strCache>
            </c:strRef>
          </c:cat>
          <c:val>
            <c:numRef>
              <c:f>'Figures 8a-8c'!$F$11:$F$25</c:f>
              <c:numCache>
                <c:formatCode>0%</c:formatCode>
                <c:ptCount val="15"/>
                <c:pt idx="0">
                  <c:v>0.49332356021119195</c:v>
                </c:pt>
                <c:pt idx="1">
                  <c:v>0.49332356021119195</c:v>
                </c:pt>
                <c:pt idx="2">
                  <c:v>0.49332356021119195</c:v>
                </c:pt>
                <c:pt idx="3">
                  <c:v>0.49332356021119195</c:v>
                </c:pt>
                <c:pt idx="4">
                  <c:v>0.49332356021119195</c:v>
                </c:pt>
                <c:pt idx="5">
                  <c:v>0.49332356021119195</c:v>
                </c:pt>
                <c:pt idx="6">
                  <c:v>0.49332356021119195</c:v>
                </c:pt>
                <c:pt idx="7">
                  <c:v>0.49332356021119195</c:v>
                </c:pt>
                <c:pt idx="8">
                  <c:v>0.49332356021119195</c:v>
                </c:pt>
                <c:pt idx="9">
                  <c:v>0.49332356021119195</c:v>
                </c:pt>
                <c:pt idx="10">
                  <c:v>0.49332356021119195</c:v>
                </c:pt>
                <c:pt idx="11">
                  <c:v>0.49332356021119195</c:v>
                </c:pt>
                <c:pt idx="12">
                  <c:v>0.49332356021119195</c:v>
                </c:pt>
                <c:pt idx="13">
                  <c:v>0.49332356021119195</c:v>
                </c:pt>
                <c:pt idx="14">
                  <c:v>0.49332356021119195</c:v>
                </c:pt>
              </c:numCache>
            </c:numRef>
          </c:val>
          <c:smooth val="0"/>
        </c:ser>
        <c:dLbls>
          <c:showLegendKey val="0"/>
          <c:showVal val="0"/>
          <c:showCatName val="0"/>
          <c:showSerName val="0"/>
          <c:showPercent val="0"/>
          <c:showBubbleSize val="0"/>
        </c:dLbls>
        <c:marker val="1"/>
        <c:smooth val="0"/>
        <c:axId val="632660216"/>
        <c:axId val="632660608"/>
      </c:lineChart>
      <c:catAx>
        <c:axId val="632660216"/>
        <c:scaling>
          <c:orientation val="minMax"/>
        </c:scaling>
        <c:delete val="0"/>
        <c:axPos val="b"/>
        <c:numFmt formatCode="General" sourceLinked="0"/>
        <c:majorTickMark val="out"/>
        <c:minorTickMark val="none"/>
        <c:tickLblPos val="nextTo"/>
        <c:txPr>
          <a:bodyPr rot="-5400000" vert="horz"/>
          <a:lstStyle/>
          <a:p>
            <a:pPr>
              <a:defRPr sz="1100">
                <a:latin typeface="Arial" pitchFamily="34" charset="0"/>
                <a:cs typeface="Arial" pitchFamily="34" charset="0"/>
              </a:defRPr>
            </a:pPr>
            <a:endParaRPr lang="en-US"/>
          </a:p>
        </c:txPr>
        <c:crossAx val="632660608"/>
        <c:crosses val="autoZero"/>
        <c:auto val="1"/>
        <c:lblAlgn val="ctr"/>
        <c:lblOffset val="100"/>
        <c:noMultiLvlLbl val="0"/>
      </c:catAx>
      <c:valAx>
        <c:axId val="632660608"/>
        <c:scaling>
          <c:orientation val="minMax"/>
          <c:max val="0.8"/>
        </c:scaling>
        <c:delete val="0"/>
        <c:axPos val="l"/>
        <c:numFmt formatCode="0%" sourceLinked="1"/>
        <c:majorTickMark val="out"/>
        <c:minorTickMark val="none"/>
        <c:tickLblPos val="nextTo"/>
        <c:txPr>
          <a:bodyPr/>
          <a:lstStyle/>
          <a:p>
            <a:pPr>
              <a:defRPr sz="1100">
                <a:latin typeface="Arial" pitchFamily="34" charset="0"/>
                <a:cs typeface="Arial" pitchFamily="34" charset="0"/>
              </a:defRPr>
            </a:pPr>
            <a:endParaRPr lang="en-US"/>
          </a:p>
        </c:txPr>
        <c:crossAx val="632660216"/>
        <c:crosses val="autoZero"/>
        <c:crossBetween val="between"/>
      </c:valAx>
    </c:plotArea>
    <c:legend>
      <c:legendPos val="b"/>
      <c:legendEntry>
        <c:idx val="0"/>
        <c:delete val="1"/>
      </c:legendEntry>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57150</xdr:rowOff>
    </xdr:from>
    <xdr:to>
      <xdr:col>26</xdr:col>
      <xdr:colOff>333375</xdr:colOff>
      <xdr:row>35</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0.85997</cdr:x>
      <cdr:y>0.27246</cdr:y>
    </cdr:from>
    <cdr:to>
      <cdr:x>1</cdr:x>
      <cdr:y>0.33578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086975" y="1762125"/>
          <a:ext cx="1628572" cy="409524"/>
        </a:xfrm>
        <a:prstGeom xmlns:a="http://schemas.openxmlformats.org/drawingml/2006/main" prst="rect">
          <a:avLst/>
        </a:prstGeom>
      </cdr:spPr>
    </cdr:pic>
  </cdr:relSizeAnchor>
  <cdr:relSizeAnchor xmlns:cdr="http://schemas.openxmlformats.org/drawingml/2006/chartDrawing">
    <cdr:from>
      <cdr:x>0.87389</cdr:x>
      <cdr:y>0.42268</cdr:y>
    </cdr:from>
    <cdr:to>
      <cdr:x>1</cdr:x>
      <cdr:y>0.49042</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10229850" y="2733675"/>
          <a:ext cx="1466667" cy="438095"/>
        </a:xfrm>
        <a:prstGeom xmlns:a="http://schemas.openxmlformats.org/drawingml/2006/main" prst="rect">
          <a:avLst/>
        </a:prstGeom>
      </cdr:spPr>
    </cdr:pic>
  </cdr:relSizeAnchor>
  <cdr:relSizeAnchor xmlns:cdr="http://schemas.openxmlformats.org/drawingml/2006/chartDrawing">
    <cdr:from>
      <cdr:x>0.85997</cdr:x>
      <cdr:y>0.60825</cdr:y>
    </cdr:from>
    <cdr:to>
      <cdr:x>1</cdr:x>
      <cdr:y>0.67746</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3"/>
        <a:stretch xmlns:a="http://schemas.openxmlformats.org/drawingml/2006/main">
          <a:fillRect/>
        </a:stretch>
      </cdr:blipFill>
      <cdr:spPr>
        <a:xfrm xmlns:a="http://schemas.openxmlformats.org/drawingml/2006/main">
          <a:off x="10315575" y="3933825"/>
          <a:ext cx="1628572" cy="447619"/>
        </a:xfrm>
        <a:prstGeom xmlns:a="http://schemas.openxmlformats.org/drawingml/2006/main" prst="rect">
          <a:avLst/>
        </a:prstGeom>
      </cdr:spPr>
    </cdr:pic>
  </cdr:relSizeAnchor>
  <cdr:relSizeAnchor xmlns:cdr="http://schemas.openxmlformats.org/drawingml/2006/chartDrawing">
    <cdr:from>
      <cdr:x>0.85587</cdr:x>
      <cdr:y>0.81443</cdr:y>
    </cdr:from>
    <cdr:to>
      <cdr:x>1</cdr:x>
      <cdr:y>0.88364</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4"/>
        <a:stretch xmlns:a="http://schemas.openxmlformats.org/drawingml/2006/main">
          <a:fillRect/>
        </a:stretch>
      </cdr:blipFill>
      <cdr:spPr>
        <a:xfrm xmlns:a="http://schemas.openxmlformats.org/drawingml/2006/main">
          <a:off x="10029825" y="5267325"/>
          <a:ext cx="1676191" cy="447619"/>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xdr:from>
      <xdr:col>0</xdr:col>
      <xdr:colOff>19050</xdr:colOff>
      <xdr:row>3</xdr:row>
      <xdr:rowOff>28575</xdr:rowOff>
    </xdr:from>
    <xdr:to>
      <xdr:col>11</xdr:col>
      <xdr:colOff>371475</xdr:colOff>
      <xdr:row>33</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219075</xdr:colOff>
      <xdr:row>16</xdr:row>
      <xdr:rowOff>114300</xdr:rowOff>
    </xdr:from>
    <xdr:to>
      <xdr:col>7</xdr:col>
      <xdr:colOff>38100</xdr:colOff>
      <xdr:row>23</xdr:row>
      <xdr:rowOff>9525</xdr:rowOff>
    </xdr:to>
    <xdr:sp macro="" textlink="">
      <xdr:nvSpPr>
        <xdr:cNvPr id="3" name="TextBox 2"/>
        <xdr:cNvSpPr txBox="1"/>
      </xdr:nvSpPr>
      <xdr:spPr>
        <a:xfrm>
          <a:off x="2657475" y="3181350"/>
          <a:ext cx="1647825"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800" b="1">
              <a:latin typeface="Arial" pitchFamily="34" charset="0"/>
              <a:cs typeface="Arial" pitchFamily="34" charset="0"/>
            </a:rPr>
            <a:t>2.3 million </a:t>
          </a:r>
        </a:p>
        <a:p>
          <a:pPr algn="ctr"/>
          <a:r>
            <a:rPr lang="en-GB" sz="1800" b="1">
              <a:latin typeface="Arial" pitchFamily="34" charset="0"/>
              <a:cs typeface="Arial" pitchFamily="34" charset="0"/>
            </a:rPr>
            <a:t>overnight</a:t>
          </a:r>
          <a:r>
            <a:rPr lang="en-GB" sz="1800" b="1" baseline="0">
              <a:latin typeface="Arial" pitchFamily="34" charset="0"/>
              <a:cs typeface="Arial" pitchFamily="34" charset="0"/>
            </a:rPr>
            <a:t> </a:t>
          </a:r>
        </a:p>
        <a:p>
          <a:pPr algn="ctr"/>
          <a:r>
            <a:rPr lang="en-GB" sz="1800" b="1" baseline="0">
              <a:latin typeface="Arial" pitchFamily="34" charset="0"/>
              <a:cs typeface="Arial" pitchFamily="34" charset="0"/>
            </a:rPr>
            <a:t>trips</a:t>
          </a:r>
          <a:endParaRPr lang="en-GB" sz="1800" b="1">
            <a:latin typeface="Arial" pitchFamily="34" charset="0"/>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5</xdr:row>
      <xdr:rowOff>9525</xdr:rowOff>
    </xdr:from>
    <xdr:to>
      <xdr:col>8</xdr:col>
      <xdr:colOff>466725</xdr:colOff>
      <xdr:row>36</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4</xdr:row>
      <xdr:rowOff>190500</xdr:rowOff>
    </xdr:from>
    <xdr:to>
      <xdr:col>17</xdr:col>
      <xdr:colOff>447675</xdr:colOff>
      <xdr:row>36</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9524</xdr:colOff>
      <xdr:row>5</xdr:row>
      <xdr:rowOff>9524</xdr:rowOff>
    </xdr:from>
    <xdr:to>
      <xdr:col>26</xdr:col>
      <xdr:colOff>514349</xdr:colOff>
      <xdr:row>36</xdr:row>
      <xdr:rowOff>152399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xdr:colOff>
      <xdr:row>3</xdr:row>
      <xdr:rowOff>28575</xdr:rowOff>
    </xdr:from>
    <xdr:to>
      <xdr:col>18</xdr:col>
      <xdr:colOff>438150</xdr:colOff>
      <xdr:row>35</xdr:row>
      <xdr:rowOff>190499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9526</xdr:colOff>
      <xdr:row>5</xdr:row>
      <xdr:rowOff>76200</xdr:rowOff>
    </xdr:from>
    <xdr:to>
      <xdr:col>5</xdr:col>
      <xdr:colOff>523875</xdr:colOff>
      <xdr:row>31</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5</xdr:row>
      <xdr:rowOff>57150</xdr:rowOff>
    </xdr:from>
    <xdr:to>
      <xdr:col>11</xdr:col>
      <xdr:colOff>571500</xdr:colOff>
      <xdr:row>31</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47625</xdr:colOff>
      <xdr:row>5</xdr:row>
      <xdr:rowOff>38100</xdr:rowOff>
    </xdr:from>
    <xdr:to>
      <xdr:col>17</xdr:col>
      <xdr:colOff>561975</xdr:colOff>
      <xdr:row>31</xdr:row>
      <xdr:rowOff>47625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38100</xdr:colOff>
      <xdr:row>5</xdr:row>
      <xdr:rowOff>57149</xdr:rowOff>
    </xdr:from>
    <xdr:to>
      <xdr:col>23</xdr:col>
      <xdr:colOff>600075</xdr:colOff>
      <xdr:row>31</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0.17889</cdr:x>
      <cdr:y>0.94336</cdr:y>
    </cdr:from>
    <cdr:to>
      <cdr:x>0.24441</cdr:x>
      <cdr:y>0.99415</cdr:y>
    </cdr:to>
    <cdr:sp macro="" textlink="">
      <cdr:nvSpPr>
        <cdr:cNvPr id="2" name="TextBox 1"/>
        <cdr:cNvSpPr txBox="1"/>
      </cdr:nvSpPr>
      <cdr:spPr>
        <a:xfrm xmlns:a="http://schemas.openxmlformats.org/drawingml/2006/main">
          <a:off x="2893240" y="5786682"/>
          <a:ext cx="1059684" cy="311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itchFamily="34" charset="0"/>
              <a:cs typeface="Arial" pitchFamily="34" charset="0"/>
            </a:rPr>
            <a:t>2011</a:t>
          </a:r>
        </a:p>
      </cdr:txBody>
    </cdr:sp>
  </cdr:relSizeAnchor>
  <cdr:relSizeAnchor xmlns:cdr="http://schemas.openxmlformats.org/drawingml/2006/chartDrawing">
    <cdr:from>
      <cdr:x>0.35286</cdr:x>
      <cdr:y>0.94316</cdr:y>
    </cdr:from>
    <cdr:to>
      <cdr:x>0.41838</cdr:x>
      <cdr:y>0.99395</cdr:y>
    </cdr:to>
    <cdr:sp macro="" textlink="">
      <cdr:nvSpPr>
        <cdr:cNvPr id="3" name="TextBox 1"/>
        <cdr:cNvSpPr txBox="1"/>
      </cdr:nvSpPr>
      <cdr:spPr>
        <a:xfrm xmlns:a="http://schemas.openxmlformats.org/drawingml/2006/main">
          <a:off x="5707028" y="5785438"/>
          <a:ext cx="1059684" cy="311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200">
              <a:latin typeface="Arial" pitchFamily="34" charset="0"/>
              <a:cs typeface="Arial" pitchFamily="34" charset="0"/>
            </a:rPr>
            <a:t>2012</a:t>
          </a:r>
        </a:p>
      </cdr:txBody>
    </cdr:sp>
  </cdr:relSizeAnchor>
  <cdr:relSizeAnchor xmlns:cdr="http://schemas.openxmlformats.org/drawingml/2006/chartDrawing">
    <cdr:from>
      <cdr:x>0.52876</cdr:x>
      <cdr:y>0.94161</cdr:y>
    </cdr:from>
    <cdr:to>
      <cdr:x>0.59428</cdr:x>
      <cdr:y>0.99239</cdr:y>
    </cdr:to>
    <cdr:sp macro="" textlink="">
      <cdr:nvSpPr>
        <cdr:cNvPr id="4" name="TextBox 1"/>
        <cdr:cNvSpPr txBox="1"/>
      </cdr:nvSpPr>
      <cdr:spPr>
        <a:xfrm xmlns:a="http://schemas.openxmlformats.org/drawingml/2006/main">
          <a:off x="8551909" y="5775957"/>
          <a:ext cx="1059685" cy="311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200">
              <a:latin typeface="Arial" pitchFamily="34" charset="0"/>
              <a:cs typeface="Arial" pitchFamily="34" charset="0"/>
            </a:rPr>
            <a:t>2013</a:t>
          </a:r>
        </a:p>
      </cdr:txBody>
    </cdr:sp>
  </cdr:relSizeAnchor>
  <cdr:relSizeAnchor xmlns:cdr="http://schemas.openxmlformats.org/drawingml/2006/chartDrawing">
    <cdr:from>
      <cdr:x>0.70352</cdr:x>
      <cdr:y>0.94317</cdr:y>
    </cdr:from>
    <cdr:to>
      <cdr:x>0.76904</cdr:x>
      <cdr:y>0.99395</cdr:y>
    </cdr:to>
    <cdr:sp macro="" textlink="">
      <cdr:nvSpPr>
        <cdr:cNvPr id="5" name="TextBox 1"/>
        <cdr:cNvSpPr txBox="1"/>
      </cdr:nvSpPr>
      <cdr:spPr>
        <a:xfrm xmlns:a="http://schemas.openxmlformats.org/drawingml/2006/main">
          <a:off x="11378278" y="5785482"/>
          <a:ext cx="1059684" cy="311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200">
              <a:latin typeface="Arial" pitchFamily="34" charset="0"/>
              <a:cs typeface="Arial" pitchFamily="34" charset="0"/>
            </a:rPr>
            <a:t>2014</a:t>
          </a:r>
        </a:p>
      </cdr:txBody>
    </cdr:sp>
  </cdr:relSizeAnchor>
  <cdr:relSizeAnchor xmlns:cdr="http://schemas.openxmlformats.org/drawingml/2006/chartDrawing">
    <cdr:from>
      <cdr:x>0.87986</cdr:x>
      <cdr:y>0.94099</cdr:y>
    </cdr:from>
    <cdr:to>
      <cdr:x>0.94538</cdr:x>
      <cdr:y>0.99177</cdr:y>
    </cdr:to>
    <cdr:sp macro="" textlink="">
      <cdr:nvSpPr>
        <cdr:cNvPr id="6" name="TextBox 1"/>
        <cdr:cNvSpPr txBox="1"/>
      </cdr:nvSpPr>
      <cdr:spPr>
        <a:xfrm xmlns:a="http://schemas.openxmlformats.org/drawingml/2006/main">
          <a:off x="14230350" y="5772150"/>
          <a:ext cx="1059684" cy="311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200">
              <a:latin typeface="Arial" pitchFamily="34" charset="0"/>
              <a:cs typeface="Arial" pitchFamily="34" charset="0"/>
            </a:rPr>
            <a:t>2015</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47625</xdr:colOff>
      <xdr:row>3</xdr:row>
      <xdr:rowOff>123824</xdr:rowOff>
    </xdr:from>
    <xdr:to>
      <xdr:col>17</xdr:col>
      <xdr:colOff>276225</xdr:colOff>
      <xdr:row>33</xdr:row>
      <xdr:rowOff>95249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523875</xdr:colOff>
      <xdr:row>15</xdr:row>
      <xdr:rowOff>95250</xdr:rowOff>
    </xdr:from>
    <xdr:to>
      <xdr:col>3</xdr:col>
      <xdr:colOff>542925</xdr:colOff>
      <xdr:row>25</xdr:row>
      <xdr:rowOff>142876</xdr:rowOff>
    </xdr:to>
    <xdr:cxnSp macro="">
      <xdr:nvCxnSpPr>
        <xdr:cNvPr id="6" name="Straight Connector 5"/>
        <xdr:cNvCxnSpPr/>
      </xdr:nvCxnSpPr>
      <xdr:spPr>
        <a:xfrm flipV="1">
          <a:off x="2352675" y="2952750"/>
          <a:ext cx="19050" cy="1952626"/>
        </a:xfrm>
        <a:prstGeom prst="line">
          <a:avLst/>
        </a:prstGeom>
        <a:ln w="254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0.70234</cdr:x>
      <cdr:y>0.20603</cdr:y>
    </cdr:from>
    <cdr:to>
      <cdr:x>0.70414</cdr:x>
      <cdr:y>0.54941</cdr:y>
    </cdr:to>
    <cdr:cxnSp macro="">
      <cdr:nvCxnSpPr>
        <cdr:cNvPr id="2" name="Straight Connector 1"/>
        <cdr:cNvCxnSpPr/>
      </cdr:nvCxnSpPr>
      <cdr:spPr>
        <a:xfrm xmlns:a="http://schemas.openxmlformats.org/drawingml/2006/main" flipV="1">
          <a:off x="7439025" y="1171575"/>
          <a:ext cx="19050" cy="1952626"/>
        </a:xfrm>
        <a:prstGeom xmlns:a="http://schemas.openxmlformats.org/drawingml/2006/main" prst="line">
          <a:avLst/>
        </a:prstGeom>
        <a:noFill xmlns:a="http://schemas.openxmlformats.org/drawingml/2006/main"/>
        <a:ln xmlns:a="http://schemas.openxmlformats.org/drawingml/2006/main" w="25400" cap="flat" cmpd="sng" algn="ctr">
          <a:solidFill>
            <a:sysClr val="windowText" lastClr="000000"/>
          </a:solidFill>
          <a:prstDash val="dash"/>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0.16187</cdr:x>
      <cdr:y>0.35511</cdr:y>
    </cdr:from>
    <cdr:to>
      <cdr:x>0.28417</cdr:x>
      <cdr:y>0.41206</cdr:y>
    </cdr:to>
    <cdr:sp macro="" textlink="">
      <cdr:nvSpPr>
        <cdr:cNvPr id="3" name="TextBox 2"/>
        <cdr:cNvSpPr txBox="1"/>
      </cdr:nvSpPr>
      <cdr:spPr>
        <a:xfrm xmlns:a="http://schemas.openxmlformats.org/drawingml/2006/main">
          <a:off x="1714500" y="2019302"/>
          <a:ext cx="129540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itchFamily="34" charset="0"/>
              <a:cs typeface="Arial" pitchFamily="34" charset="0"/>
            </a:rPr>
            <a:t>Troubles Start</a:t>
          </a:r>
        </a:p>
      </cdr:txBody>
    </cdr:sp>
  </cdr:relSizeAnchor>
  <cdr:relSizeAnchor xmlns:cdr="http://schemas.openxmlformats.org/drawingml/2006/chartDrawing">
    <cdr:from>
      <cdr:x>0.64029</cdr:x>
      <cdr:y>0.12563</cdr:y>
    </cdr:from>
    <cdr:to>
      <cdr:x>0.76259</cdr:x>
      <cdr:y>0.19933</cdr:y>
    </cdr:to>
    <cdr:sp macro="" textlink="">
      <cdr:nvSpPr>
        <cdr:cNvPr id="4" name="TextBox 1"/>
        <cdr:cNvSpPr txBox="1"/>
      </cdr:nvSpPr>
      <cdr:spPr>
        <a:xfrm xmlns:a="http://schemas.openxmlformats.org/drawingml/2006/main">
          <a:off x="6781800" y="714374"/>
          <a:ext cx="1295400" cy="4191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200" b="1">
              <a:latin typeface="Arial" pitchFamily="34" charset="0"/>
              <a:cs typeface="Arial" pitchFamily="34" charset="0"/>
            </a:rPr>
            <a:t>Good Friday</a:t>
          </a:r>
        </a:p>
        <a:p xmlns:a="http://schemas.openxmlformats.org/drawingml/2006/main">
          <a:pPr algn="ctr"/>
          <a:r>
            <a:rPr lang="en-GB" sz="1200" b="1">
              <a:latin typeface="Arial" pitchFamily="34" charset="0"/>
              <a:cs typeface="Arial" pitchFamily="34" charset="0"/>
            </a:rPr>
            <a:t>Agreement</a:t>
          </a:r>
        </a:p>
      </cdr:txBody>
    </cdr:sp>
  </cdr:relSizeAnchor>
  <cdr:relSizeAnchor xmlns:cdr="http://schemas.openxmlformats.org/drawingml/2006/chartDrawing">
    <cdr:from>
      <cdr:x>0.11781</cdr:x>
      <cdr:y>0.69179</cdr:y>
    </cdr:from>
    <cdr:to>
      <cdr:x>0.13399</cdr:x>
      <cdr:y>0.73869</cdr:y>
    </cdr:to>
    <cdr:sp macro="" textlink="">
      <cdr:nvSpPr>
        <cdr:cNvPr id="6" name="Straight Arrow Connector 5"/>
        <cdr:cNvSpPr/>
      </cdr:nvSpPr>
      <cdr:spPr>
        <a:xfrm xmlns:a="http://schemas.openxmlformats.org/drawingml/2006/main" flipH="1" flipV="1">
          <a:off x="1247775" y="3933826"/>
          <a:ext cx="171450" cy="266700"/>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0.45054</cdr:x>
      <cdr:y>0.63652</cdr:y>
    </cdr:from>
    <cdr:to>
      <cdr:x>0.46673</cdr:x>
      <cdr:y>0.68342</cdr:y>
    </cdr:to>
    <cdr:sp macro="" textlink="">
      <cdr:nvSpPr>
        <cdr:cNvPr id="7" name="Straight Arrow Connector 6"/>
        <cdr:cNvSpPr/>
      </cdr:nvSpPr>
      <cdr:spPr>
        <a:xfrm xmlns:a="http://schemas.openxmlformats.org/drawingml/2006/main" flipH="1" flipV="1">
          <a:off x="4772025" y="3619500"/>
          <a:ext cx="171450" cy="266700"/>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0.86421</cdr:x>
      <cdr:y>0.26633</cdr:y>
    </cdr:from>
    <cdr:to>
      <cdr:x>0.8696</cdr:x>
      <cdr:y>0.32831</cdr:y>
    </cdr:to>
    <cdr:sp macro="" textlink="">
      <cdr:nvSpPr>
        <cdr:cNvPr id="9" name="Straight Arrow Connector 8"/>
        <cdr:cNvSpPr/>
      </cdr:nvSpPr>
      <cdr:spPr>
        <a:xfrm xmlns:a="http://schemas.openxmlformats.org/drawingml/2006/main" flipV="1">
          <a:off x="9153525" y="1514476"/>
          <a:ext cx="57150" cy="352425"/>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0.03867</cdr:x>
      <cdr:y>0.73199</cdr:y>
    </cdr:from>
    <cdr:to>
      <cdr:x>0.22482</cdr:x>
      <cdr:y>0.83752</cdr:y>
    </cdr:to>
    <cdr:sp macro="" textlink="">
      <cdr:nvSpPr>
        <cdr:cNvPr id="10" name="TextBox 9"/>
        <cdr:cNvSpPr txBox="1"/>
      </cdr:nvSpPr>
      <cdr:spPr>
        <a:xfrm xmlns:a="http://schemas.openxmlformats.org/drawingml/2006/main">
          <a:off x="409575" y="4162426"/>
          <a:ext cx="19716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latin typeface="Arial" pitchFamily="34" charset="0"/>
              <a:cs typeface="Arial" pitchFamily="34" charset="0"/>
            </a:rPr>
            <a:t>Aldergrove opens </a:t>
          </a:r>
        </a:p>
        <a:p xmlns:a="http://schemas.openxmlformats.org/drawingml/2006/main">
          <a:pPr algn="ctr"/>
          <a:r>
            <a:rPr lang="en-GB" sz="1100">
              <a:latin typeface="Arial" pitchFamily="34" charset="0"/>
              <a:cs typeface="Arial" pitchFamily="34" charset="0"/>
            </a:rPr>
            <a:t>for civilian flights 1963</a:t>
          </a:r>
        </a:p>
      </cdr:txBody>
    </cdr:sp>
  </cdr:relSizeAnchor>
  <cdr:relSizeAnchor xmlns:cdr="http://schemas.openxmlformats.org/drawingml/2006/chartDrawing">
    <cdr:from>
      <cdr:x>0.43345</cdr:x>
      <cdr:y>0.68174</cdr:y>
    </cdr:from>
    <cdr:to>
      <cdr:x>0.6196</cdr:x>
      <cdr:y>0.78727</cdr:y>
    </cdr:to>
    <cdr:sp macro="" textlink="">
      <cdr:nvSpPr>
        <cdr:cNvPr id="11" name="TextBox 1"/>
        <cdr:cNvSpPr txBox="1"/>
      </cdr:nvSpPr>
      <cdr:spPr>
        <a:xfrm xmlns:a="http://schemas.openxmlformats.org/drawingml/2006/main">
          <a:off x="4591050" y="3876675"/>
          <a:ext cx="1971675" cy="600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100">
              <a:latin typeface="Arial" pitchFamily="34" charset="0"/>
              <a:cs typeface="Arial" pitchFamily="34" charset="0"/>
            </a:rPr>
            <a:t>Belfast Harbour Airport opens 1983</a:t>
          </a:r>
        </a:p>
      </cdr:txBody>
    </cdr:sp>
  </cdr:relSizeAnchor>
  <cdr:relSizeAnchor xmlns:cdr="http://schemas.openxmlformats.org/drawingml/2006/chartDrawing">
    <cdr:from>
      <cdr:x>0.78327</cdr:x>
      <cdr:y>0.33166</cdr:y>
    </cdr:from>
    <cdr:to>
      <cdr:x>0.96942</cdr:x>
      <cdr:y>0.43719</cdr:y>
    </cdr:to>
    <cdr:sp macro="" textlink="">
      <cdr:nvSpPr>
        <cdr:cNvPr id="12" name="TextBox 1"/>
        <cdr:cNvSpPr txBox="1"/>
      </cdr:nvSpPr>
      <cdr:spPr>
        <a:xfrm xmlns:a="http://schemas.openxmlformats.org/drawingml/2006/main">
          <a:off x="8296275" y="1885950"/>
          <a:ext cx="1971675" cy="600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100">
              <a:latin typeface="Arial" pitchFamily="34" charset="0"/>
              <a:cs typeface="Arial" pitchFamily="34" charset="0"/>
            </a:rPr>
            <a:t>2007-9 Great Recession</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142876</xdr:colOff>
      <xdr:row>3</xdr:row>
      <xdr:rowOff>95250</xdr:rowOff>
    </xdr:from>
    <xdr:to>
      <xdr:col>16</xdr:col>
      <xdr:colOff>180976</xdr:colOff>
      <xdr:row>38</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xdr:colOff>
      <xdr:row>3</xdr:row>
      <xdr:rowOff>47624</xdr:rowOff>
    </xdr:from>
    <xdr:to>
      <xdr:col>9</xdr:col>
      <xdr:colOff>390524</xdr:colOff>
      <xdr:row>34</xdr:row>
      <xdr:rowOff>38099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xdr:row>
      <xdr:rowOff>66675</xdr:rowOff>
    </xdr:from>
    <xdr:to>
      <xdr:col>15</xdr:col>
      <xdr:colOff>542925</xdr:colOff>
      <xdr:row>37</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38097</xdr:colOff>
      <xdr:row>3</xdr:row>
      <xdr:rowOff>142875</xdr:rowOff>
    </xdr:from>
    <xdr:to>
      <xdr:col>27</xdr:col>
      <xdr:colOff>295275</xdr:colOff>
      <xdr:row>35</xdr:row>
      <xdr:rowOff>123824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104775</xdr:rowOff>
    </xdr:from>
    <xdr:to>
      <xdr:col>19</xdr:col>
      <xdr:colOff>47625</xdr:colOff>
      <xdr:row>37</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D10:F25" totalsRowShown="0" tableBorderDxfId="3">
  <tableColumns count="3">
    <tableColumn id="1" name=" "/>
    <tableColumn id="2" name="Column1" dataCellStyle="Percent"/>
    <tableColumn id="3" name="External Overnight Trips Average" dataDxfId="2" dataCellStyle="Percent"/>
  </tableColumns>
  <tableStyleInfo showFirstColumn="0" showLastColumn="0" showRowStripes="1" showColumnStripes="0"/>
</table>
</file>

<file path=xl/tables/table2.xml><?xml version="1.0" encoding="utf-8"?>
<table xmlns="http://schemas.openxmlformats.org/spreadsheetml/2006/main" id="2" name="Table13" displayName="Table13" ref="L12:N27" totalsRowShown="0" tableBorderDxfId="1">
  <tableColumns count="3">
    <tableColumn id="1" name=" "/>
    <tableColumn id="2" name="Series 1" dataCellStyle="Percent"/>
    <tableColumn id="3" name="External Overnight Trips Average"/>
  </tableColumns>
  <tableStyleInfo showFirstColumn="0" showLastColumn="0" showRowStripes="1" showColumnStripes="0"/>
</table>
</file>

<file path=xl/tables/table3.xml><?xml version="1.0" encoding="utf-8"?>
<table xmlns="http://schemas.openxmlformats.org/spreadsheetml/2006/main" id="3" name="Table14" displayName="Table14" ref="U12:W27" totalsRowShown="0" tableBorderDxfId="0">
  <tableColumns count="3">
    <tableColumn id="1" name=" "/>
    <tableColumn id="2" name="Column1" dataCellStyle="Percent"/>
    <tableColumn id="3" name="External Overnight Trips Averag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pressoffice@economy-ni.gov.uk" TargetMode="External"/><Relationship Id="rId1" Type="http://schemas.openxmlformats.org/officeDocument/2006/relationships/hyperlink" Target="mailto:tourismstatistics@finance-n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2.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2.xml.rels><?xml version="1.0" encoding="UTF-8" standalone="yes"?>
<Relationships xmlns="http://schemas.openxmlformats.org/package/2006/relationships"><Relationship Id="rId8" Type="http://schemas.openxmlformats.org/officeDocument/2006/relationships/hyperlink" Target="http://www.cso.ie/en/releasesandpublications/er/hts/householdtravelsurveyquarter12016/" TargetMode="External"/><Relationship Id="rId3" Type="http://schemas.openxmlformats.org/officeDocument/2006/relationships/hyperlink" Target="http://www.detini.gov.uk/index/what-we-do/deti-stats-index/tourism-statistics/stats-overseas-visitors/stats-nips-methodology.htm" TargetMode="External"/><Relationship Id="rId7" Type="http://schemas.openxmlformats.org/officeDocument/2006/relationships/hyperlink" Target="mailto:tourismstatistics@finance-ni.gov.uk" TargetMode="External"/><Relationship Id="rId2" Type="http://schemas.openxmlformats.org/officeDocument/2006/relationships/hyperlink" Target="https://www.economy-ni.gov.uk/publications/tourism-statistics-data-quality" TargetMode="External"/><Relationship Id="rId1" Type="http://schemas.openxmlformats.org/officeDocument/2006/relationships/hyperlink" Target="http://www.detini.gov.uk/tourism_statistics_branch_statistics_revisions_policy.pdf?rev=0" TargetMode="External"/><Relationship Id="rId6" Type="http://schemas.openxmlformats.org/officeDocument/2006/relationships/hyperlink" Target="http://www.detini.gov.uk/index/what-we-do/deti-stats-index/tourism-statistics/stats-overseas-visitors.htm" TargetMode="External"/><Relationship Id="rId5" Type="http://schemas.openxmlformats.org/officeDocument/2006/relationships/hyperlink" Target="http://www.cso.ie/en/surveysandmethodology/tourismandtravel/householdtravelsurvey/" TargetMode="External"/><Relationship Id="rId4" Type="http://schemas.openxmlformats.org/officeDocument/2006/relationships/hyperlink" Target="http://detini.staging.nigov.net/detiniinterstg9.8.4/sot_methodology.pdf" TargetMode="External"/><Relationship Id="rId9"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topLeftCell="A4" workbookViewId="0"/>
  </sheetViews>
  <sheetFormatPr defaultRowHeight="15" x14ac:dyDescent="0.25"/>
  <cols>
    <col min="1" max="1" width="40.85546875" customWidth="1"/>
    <col min="2" max="2" width="47.140625" customWidth="1"/>
    <col min="3" max="3" width="23.7109375" customWidth="1"/>
  </cols>
  <sheetData>
    <row r="1" spans="1:3" ht="30.75" customHeight="1" x14ac:dyDescent="0.25">
      <c r="A1" s="10" t="s">
        <v>47</v>
      </c>
      <c r="B1" s="11" t="s">
        <v>48</v>
      </c>
      <c r="C1" s="12" t="s">
        <v>49</v>
      </c>
    </row>
    <row r="2" spans="1:3" ht="36" x14ac:dyDescent="0.25">
      <c r="A2" s="10" t="s">
        <v>50</v>
      </c>
      <c r="B2" s="11" t="s">
        <v>51</v>
      </c>
      <c r="C2" s="13" t="s">
        <v>112</v>
      </c>
    </row>
    <row r="3" spans="1:3" ht="39" customHeight="1" x14ac:dyDescent="0.25">
      <c r="A3" s="10" t="s">
        <v>52</v>
      </c>
      <c r="B3" s="11" t="s">
        <v>69</v>
      </c>
      <c r="C3" s="12"/>
    </row>
    <row r="4" spans="1:3" ht="21" customHeight="1" x14ac:dyDescent="0.25">
      <c r="A4" s="10" t="s">
        <v>53</v>
      </c>
      <c r="B4" s="14" t="s">
        <v>54</v>
      </c>
      <c r="C4" s="10"/>
    </row>
    <row r="5" spans="1:3" ht="21.75" customHeight="1" x14ac:dyDescent="0.25">
      <c r="A5" s="10" t="s">
        <v>55</v>
      </c>
      <c r="B5" s="14" t="s">
        <v>56</v>
      </c>
      <c r="C5" s="15"/>
    </row>
    <row r="6" spans="1:3" ht="20.25" customHeight="1" x14ac:dyDescent="0.25">
      <c r="A6" s="109" t="s">
        <v>57</v>
      </c>
      <c r="B6" s="14" t="s">
        <v>70</v>
      </c>
      <c r="C6" s="16"/>
    </row>
    <row r="7" spans="1:3" ht="20.25" customHeight="1" x14ac:dyDescent="0.25">
      <c r="A7" s="109"/>
      <c r="B7" s="14" t="s">
        <v>58</v>
      </c>
      <c r="C7" s="15"/>
    </row>
    <row r="8" spans="1:3" ht="18.75" customHeight="1" x14ac:dyDescent="0.25">
      <c r="A8" s="109"/>
      <c r="B8" s="107" t="s">
        <v>138</v>
      </c>
      <c r="C8" s="17"/>
    </row>
    <row r="9" spans="1:3" ht="23.25" customHeight="1" x14ac:dyDescent="0.25">
      <c r="A9" s="12" t="s">
        <v>59</v>
      </c>
      <c r="B9" s="8" t="s">
        <v>60</v>
      </c>
      <c r="C9" s="17"/>
    </row>
    <row r="10" spans="1:3" ht="18" x14ac:dyDescent="0.25">
      <c r="A10" s="12"/>
      <c r="B10" s="8" t="s">
        <v>110</v>
      </c>
      <c r="C10" s="17"/>
    </row>
    <row r="11" spans="1:3" ht="18" x14ac:dyDescent="0.25">
      <c r="A11" s="12"/>
      <c r="B11" s="8" t="s">
        <v>62</v>
      </c>
      <c r="C11" s="17"/>
    </row>
    <row r="12" spans="1:3" ht="18" x14ac:dyDescent="0.25">
      <c r="A12" s="12"/>
      <c r="B12" s="8" t="s">
        <v>111</v>
      </c>
      <c r="C12" s="17"/>
    </row>
    <row r="13" spans="1:3" ht="21" customHeight="1" x14ac:dyDescent="0.25">
      <c r="A13" s="10" t="s">
        <v>64</v>
      </c>
      <c r="B13" s="14" t="s">
        <v>65</v>
      </c>
      <c r="C13" s="17"/>
    </row>
    <row r="14" spans="1:3" ht="18" x14ac:dyDescent="0.25">
      <c r="A14" s="18" t="s">
        <v>66</v>
      </c>
      <c r="B14" s="19" t="s">
        <v>212</v>
      </c>
      <c r="C14" s="20"/>
    </row>
    <row r="15" spans="1:3" ht="18" x14ac:dyDescent="0.25">
      <c r="A15" s="20"/>
      <c r="B15" s="20"/>
      <c r="C15" s="20"/>
    </row>
    <row r="16" spans="1:3" ht="18" x14ac:dyDescent="0.25">
      <c r="A16" s="18" t="s">
        <v>67</v>
      </c>
      <c r="B16" s="21" t="s">
        <v>186</v>
      </c>
      <c r="C16" s="20"/>
    </row>
    <row r="17" spans="1:3" ht="18" x14ac:dyDescent="0.25">
      <c r="A17" s="22"/>
      <c r="B17" s="21" t="s">
        <v>61</v>
      </c>
      <c r="C17" s="20"/>
    </row>
    <row r="18" spans="1:3" ht="18" x14ac:dyDescent="0.25">
      <c r="A18" s="20"/>
      <c r="B18" s="21" t="s">
        <v>62</v>
      </c>
      <c r="C18" s="20"/>
    </row>
    <row r="19" spans="1:3" ht="18" x14ac:dyDescent="0.25">
      <c r="A19" s="20"/>
      <c r="B19" s="21" t="s">
        <v>63</v>
      </c>
      <c r="C19" s="20"/>
    </row>
    <row r="20" spans="1:3" ht="18" x14ac:dyDescent="0.25">
      <c r="A20" s="20"/>
      <c r="B20" s="21" t="s">
        <v>68</v>
      </c>
      <c r="C20" s="20"/>
    </row>
    <row r="21" spans="1:3" ht="18" x14ac:dyDescent="0.25">
      <c r="A21" s="20"/>
      <c r="B21" s="98" t="s">
        <v>187</v>
      </c>
      <c r="C21" s="20"/>
    </row>
  </sheetData>
  <mergeCells count="1">
    <mergeCell ref="A6:A8"/>
  </mergeCells>
  <hyperlinks>
    <hyperlink ref="B8" r:id="rId1"/>
    <hyperlink ref="B21"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A25" sqref="A25"/>
    </sheetView>
  </sheetViews>
  <sheetFormatPr defaultRowHeight="15" x14ac:dyDescent="0.25"/>
  <cols>
    <col min="1" max="1" width="25.42578125" customWidth="1"/>
    <col min="2" max="7" width="16" customWidth="1"/>
    <col min="8" max="8" width="15" customWidth="1"/>
  </cols>
  <sheetData>
    <row r="1" spans="1:8" ht="15.75" x14ac:dyDescent="0.25">
      <c r="A1" s="75" t="s">
        <v>89</v>
      </c>
    </row>
    <row r="2" spans="1:8" ht="15.75" x14ac:dyDescent="0.25">
      <c r="A2" s="75" t="s">
        <v>189</v>
      </c>
    </row>
    <row r="3" spans="1:8" ht="18.75" x14ac:dyDescent="0.25">
      <c r="A3" s="6" t="s">
        <v>137</v>
      </c>
    </row>
    <row r="5" spans="1:8" ht="15.75" thickBot="1" x14ac:dyDescent="0.3"/>
    <row r="6" spans="1:8" ht="46.5" customHeight="1" thickBot="1" x14ac:dyDescent="0.3">
      <c r="A6" s="71"/>
      <c r="B6" s="72" t="s">
        <v>84</v>
      </c>
      <c r="C6" s="72" t="s">
        <v>85</v>
      </c>
      <c r="D6" s="72" t="s">
        <v>86</v>
      </c>
      <c r="E6" s="72" t="s">
        <v>87</v>
      </c>
      <c r="F6" s="72" t="s">
        <v>88</v>
      </c>
      <c r="G6" s="72" t="s">
        <v>6</v>
      </c>
      <c r="H6" s="72" t="s">
        <v>24</v>
      </c>
    </row>
    <row r="7" spans="1:8" ht="15.75" x14ac:dyDescent="0.25">
      <c r="A7" s="68" t="s">
        <v>83</v>
      </c>
      <c r="B7" s="54">
        <v>0.20099654244411885</v>
      </c>
      <c r="C7" s="54">
        <v>3.8657460061183369E-2</v>
      </c>
      <c r="D7" s="54">
        <v>1.5107504077587319E-2</v>
      </c>
      <c r="E7" s="54">
        <v>7.1942739461454755E-2</v>
      </c>
      <c r="F7" s="54">
        <v>0.57313134016741962</v>
      </c>
      <c r="G7" s="54">
        <v>0.10016441378823618</v>
      </c>
      <c r="H7" s="54">
        <v>1</v>
      </c>
    </row>
    <row r="8" spans="1:8" ht="15.75" x14ac:dyDescent="0.25">
      <c r="A8" s="6"/>
      <c r="B8" s="70"/>
      <c r="C8" s="70"/>
      <c r="D8" s="70"/>
      <c r="E8" s="70"/>
      <c r="F8" s="70"/>
      <c r="G8" s="70"/>
      <c r="H8" s="54"/>
    </row>
    <row r="9" spans="1:8" ht="15.75" x14ac:dyDescent="0.25">
      <c r="A9" s="6" t="s">
        <v>38</v>
      </c>
      <c r="B9" s="70">
        <v>0.19503812547859073</v>
      </c>
      <c r="C9" s="70">
        <v>3.0075710346030324E-2</v>
      </c>
      <c r="D9" s="70">
        <v>6.9656399231090935E-3</v>
      </c>
      <c r="E9" s="70">
        <v>5.8001002856941458E-2</v>
      </c>
      <c r="F9" s="70">
        <v>0.65413149451482822</v>
      </c>
      <c r="G9" s="70">
        <v>5.578802688050024E-2</v>
      </c>
      <c r="H9" s="54">
        <v>1</v>
      </c>
    </row>
    <row r="10" spans="1:8" ht="15.75" x14ac:dyDescent="0.25">
      <c r="A10" s="6" t="s">
        <v>4</v>
      </c>
      <c r="B10" s="70">
        <v>0.3788129295057831</v>
      </c>
      <c r="C10" s="70">
        <v>2.2503633601286929E-2</v>
      </c>
      <c r="D10" s="70">
        <v>8.1734862346483292E-2</v>
      </c>
      <c r="E10" s="70">
        <v>5.7449705784128807E-2</v>
      </c>
      <c r="F10" s="70">
        <v>0.42730445580647136</v>
      </c>
      <c r="G10" s="70">
        <v>3.2194412955846449E-2</v>
      </c>
      <c r="H10" s="54">
        <v>1</v>
      </c>
    </row>
    <row r="11" spans="1:8" ht="15.75" x14ac:dyDescent="0.25">
      <c r="A11" s="6" t="s">
        <v>81</v>
      </c>
      <c r="B11" s="70">
        <v>0.16689601362514608</v>
      </c>
      <c r="C11" s="70">
        <v>7.1824939560170303E-2</v>
      </c>
      <c r="D11" s="70">
        <v>2.555186037620975E-2</v>
      </c>
      <c r="E11" s="70">
        <v>0.15897086702521043</v>
      </c>
      <c r="F11" s="70">
        <v>0.39368353636556686</v>
      </c>
      <c r="G11" s="70">
        <v>0.18307278304769661</v>
      </c>
      <c r="H11" s="54">
        <v>1</v>
      </c>
    </row>
    <row r="12" spans="1:8" ht="15.75" x14ac:dyDescent="0.25">
      <c r="A12" s="6" t="s">
        <v>22</v>
      </c>
      <c r="B12" s="70">
        <v>0.18376164599404998</v>
      </c>
      <c r="C12" s="70">
        <v>4.0802852569384214E-2</v>
      </c>
      <c r="D12" s="70">
        <v>1.436232360549477E-4</v>
      </c>
      <c r="E12" s="70">
        <v>2.1042186696069706E-2</v>
      </c>
      <c r="F12" s="70">
        <v>0.58275377832089204</v>
      </c>
      <c r="G12" s="70">
        <v>0.17149591318354929</v>
      </c>
      <c r="H12" s="54">
        <v>1</v>
      </c>
    </row>
    <row r="13" spans="1:8" ht="16.5" thickBot="1" x14ac:dyDescent="0.3">
      <c r="A13" s="4" t="s">
        <v>82</v>
      </c>
      <c r="B13" s="73">
        <v>0.17382209417674524</v>
      </c>
      <c r="C13" s="73">
        <v>2.5588175508395782E-2</v>
      </c>
      <c r="D13" s="73">
        <v>1.6431503685404429E-3</v>
      </c>
      <c r="E13" s="73">
        <v>5.5490621178354224E-2</v>
      </c>
      <c r="F13" s="73">
        <v>0.61857401026465542</v>
      </c>
      <c r="G13" s="73">
        <v>0.1248819485033089</v>
      </c>
      <c r="H13" s="74">
        <v>1</v>
      </c>
    </row>
    <row r="16" spans="1:8" x14ac:dyDescent="0.25">
      <c r="A16" s="110" t="s">
        <v>45</v>
      </c>
      <c r="B16" s="110"/>
      <c r="C16" s="110"/>
      <c r="D16" s="110"/>
      <c r="E16" s="110"/>
      <c r="F16" s="110"/>
      <c r="G16" s="110"/>
    </row>
    <row r="17" spans="1:8" x14ac:dyDescent="0.25">
      <c r="A17" s="110"/>
      <c r="B17" s="110"/>
      <c r="C17" s="110"/>
      <c r="D17" s="110"/>
      <c r="E17" s="110"/>
      <c r="F17" s="110"/>
      <c r="G17" s="110"/>
    </row>
    <row r="18" spans="1:8" x14ac:dyDescent="0.25">
      <c r="A18" s="110"/>
      <c r="B18" s="110"/>
      <c r="C18" s="110"/>
      <c r="D18" s="110"/>
      <c r="E18" s="110"/>
      <c r="F18" s="110"/>
      <c r="G18" s="110"/>
    </row>
    <row r="19" spans="1:8" x14ac:dyDescent="0.25">
      <c r="A19" s="110" t="s">
        <v>46</v>
      </c>
      <c r="B19" s="110"/>
      <c r="C19" s="110"/>
      <c r="D19" s="110"/>
      <c r="E19" s="110"/>
      <c r="F19" s="110"/>
      <c r="G19" s="110"/>
    </row>
    <row r="20" spans="1:8" x14ac:dyDescent="0.25">
      <c r="A20" s="110"/>
      <c r="B20" s="110"/>
      <c r="C20" s="110"/>
      <c r="D20" s="110"/>
      <c r="E20" s="110"/>
      <c r="F20" s="110"/>
      <c r="G20" s="110"/>
    </row>
    <row r="21" spans="1:8" x14ac:dyDescent="0.25">
      <c r="A21" s="110"/>
      <c r="B21" s="110"/>
      <c r="C21" s="110"/>
      <c r="D21" s="110"/>
      <c r="E21" s="110"/>
      <c r="F21" s="110"/>
      <c r="G21" s="110"/>
    </row>
    <row r="22" spans="1:8" x14ac:dyDescent="0.25">
      <c r="A22" s="110"/>
      <c r="B22" s="110"/>
      <c r="C22" s="110"/>
      <c r="D22" s="110"/>
      <c r="E22" s="110"/>
      <c r="F22" s="110"/>
      <c r="G22" s="110"/>
    </row>
    <row r="24" spans="1:8" ht="15.75" x14ac:dyDescent="0.25">
      <c r="A24" s="7" t="s">
        <v>213</v>
      </c>
    </row>
    <row r="26" spans="1:8" x14ac:dyDescent="0.25">
      <c r="B26" s="80"/>
      <c r="C26" s="80"/>
      <c r="D26" s="80"/>
      <c r="E26" s="80"/>
      <c r="F26" s="80"/>
      <c r="G26" s="80"/>
      <c r="H26" s="80"/>
    </row>
    <row r="27" spans="1:8" x14ac:dyDescent="0.25">
      <c r="B27" s="80"/>
      <c r="C27" s="80"/>
      <c r="D27" s="80"/>
      <c r="E27" s="80"/>
      <c r="F27" s="80"/>
      <c r="G27" s="80"/>
      <c r="H27" s="80"/>
    </row>
    <row r="28" spans="1:8" x14ac:dyDescent="0.25">
      <c r="B28" s="80"/>
      <c r="C28" s="80"/>
      <c r="D28" s="80"/>
      <c r="E28" s="80"/>
      <c r="F28" s="80"/>
      <c r="G28" s="80"/>
      <c r="H28" s="80"/>
    </row>
    <row r="29" spans="1:8" x14ac:dyDescent="0.25">
      <c r="B29" s="80"/>
      <c r="C29" s="80"/>
      <c r="D29" s="80"/>
      <c r="E29" s="80"/>
      <c r="F29" s="80"/>
      <c r="G29" s="80"/>
      <c r="H29" s="80"/>
    </row>
    <row r="30" spans="1:8" x14ac:dyDescent="0.25">
      <c r="B30" s="80"/>
      <c r="C30" s="80"/>
      <c r="D30" s="80"/>
      <c r="E30" s="80"/>
      <c r="F30" s="80"/>
      <c r="G30" s="80"/>
      <c r="H30" s="80"/>
    </row>
    <row r="31" spans="1:8" x14ac:dyDescent="0.25">
      <c r="B31" s="80"/>
      <c r="C31" s="80"/>
      <c r="D31" s="80"/>
      <c r="E31" s="80"/>
      <c r="F31" s="80"/>
      <c r="G31" s="80"/>
      <c r="H31" s="80"/>
    </row>
    <row r="32" spans="1:8" x14ac:dyDescent="0.25">
      <c r="B32" s="80"/>
      <c r="C32" s="80"/>
      <c r="D32" s="80"/>
      <c r="E32" s="80"/>
      <c r="F32" s="80"/>
      <c r="G32" s="80"/>
      <c r="H32" s="80"/>
    </row>
  </sheetData>
  <mergeCells count="2">
    <mergeCell ref="A16:G18"/>
    <mergeCell ref="A19:G22"/>
  </mergeCells>
  <hyperlinks>
    <hyperlink ref="A1" location="Contents!A1" display="Contents "/>
    <hyperlink ref="A2" location="'Background Notes'!A1" display="Background Notes"/>
  </hyperlinks>
  <pageMargins left="0.70866141732283472" right="0.70866141732283472" top="0.74803149606299213" bottom="0.74803149606299213" header="0.31496062992125984" footer="0.31496062992125984"/>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22" workbookViewId="0">
      <selection activeCell="A44" sqref="A44"/>
    </sheetView>
  </sheetViews>
  <sheetFormatPr defaultRowHeight="15" x14ac:dyDescent="0.25"/>
  <sheetData>
    <row r="1" spans="1:4" ht="15.75" x14ac:dyDescent="0.25">
      <c r="A1" s="75" t="s">
        <v>89</v>
      </c>
    </row>
    <row r="2" spans="1:4" ht="15.75" x14ac:dyDescent="0.25">
      <c r="A2" s="75" t="s">
        <v>189</v>
      </c>
    </row>
    <row r="3" spans="1:4" ht="15.75" x14ac:dyDescent="0.25">
      <c r="A3" s="6" t="s">
        <v>182</v>
      </c>
    </row>
    <row r="6" spans="1:4" x14ac:dyDescent="0.25">
      <c r="D6" t="s">
        <v>94</v>
      </c>
    </row>
    <row r="7" spans="1:4" x14ac:dyDescent="0.25">
      <c r="C7" s="76" t="s">
        <v>90</v>
      </c>
      <c r="D7" s="78">
        <v>1841932.9558424389</v>
      </c>
    </row>
    <row r="8" spans="1:4" x14ac:dyDescent="0.25">
      <c r="C8" s="76" t="s">
        <v>91</v>
      </c>
      <c r="D8" s="78">
        <v>1890388.2028505683</v>
      </c>
    </row>
    <row r="9" spans="1:4" x14ac:dyDescent="0.25">
      <c r="C9" s="76" t="s">
        <v>92</v>
      </c>
      <c r="D9" s="78">
        <v>1904261.149501414</v>
      </c>
    </row>
    <row r="10" spans="1:4" x14ac:dyDescent="0.25">
      <c r="C10" s="76" t="s">
        <v>93</v>
      </c>
      <c r="D10" s="78">
        <v>1931625.9691203714</v>
      </c>
    </row>
    <row r="11" spans="1:4" x14ac:dyDescent="0.25">
      <c r="C11" s="76" t="s">
        <v>90</v>
      </c>
      <c r="D11" s="77">
        <v>1945153.1752101746</v>
      </c>
    </row>
    <row r="12" spans="1:4" x14ac:dyDescent="0.25">
      <c r="C12" s="76" t="s">
        <v>91</v>
      </c>
      <c r="D12" s="77">
        <v>1982716.3557205056</v>
      </c>
    </row>
    <row r="13" spans="1:4" x14ac:dyDescent="0.25">
      <c r="C13" s="76" t="s">
        <v>92</v>
      </c>
      <c r="D13" s="77">
        <v>2009701.5463704905</v>
      </c>
    </row>
    <row r="14" spans="1:4" x14ac:dyDescent="0.25">
      <c r="C14" s="76" t="s">
        <v>93</v>
      </c>
      <c r="D14" s="77">
        <v>2006435.7454813779</v>
      </c>
    </row>
    <row r="15" spans="1:4" x14ac:dyDescent="0.25">
      <c r="C15" s="76" t="s">
        <v>90</v>
      </c>
      <c r="D15" s="77">
        <v>2068461.1825586783</v>
      </c>
    </row>
    <row r="16" spans="1:4" x14ac:dyDescent="0.25">
      <c r="C16" s="76" t="s">
        <v>91</v>
      </c>
      <c r="D16" s="77">
        <v>2065945.620460459</v>
      </c>
    </row>
    <row r="17" spans="3:4" x14ac:dyDescent="0.25">
      <c r="C17" s="76" t="s">
        <v>92</v>
      </c>
      <c r="D17" s="77">
        <v>2102012.4943753132</v>
      </c>
    </row>
    <row r="18" spans="3:4" x14ac:dyDescent="0.25">
      <c r="C18" s="76" t="s">
        <v>93</v>
      </c>
      <c r="D18" s="77">
        <v>2089270.5773518179</v>
      </c>
    </row>
    <row r="19" spans="3:4" x14ac:dyDescent="0.25">
      <c r="C19" s="76" t="s">
        <v>90</v>
      </c>
      <c r="D19" s="77">
        <v>2030393.9976041738</v>
      </c>
    </row>
    <row r="20" spans="3:4" x14ac:dyDescent="0.25">
      <c r="C20" s="76" t="s">
        <v>91</v>
      </c>
      <c r="D20" s="77">
        <v>2066508.6116260174</v>
      </c>
    </row>
    <row r="21" spans="3:4" x14ac:dyDescent="0.25">
      <c r="C21" s="76" t="s">
        <v>92</v>
      </c>
      <c r="D21" s="77">
        <v>2067898.6407051715</v>
      </c>
    </row>
    <row r="22" spans="3:4" x14ac:dyDescent="0.25">
      <c r="C22" s="76" t="s">
        <v>93</v>
      </c>
      <c r="D22" s="78">
        <v>2178519.57483452</v>
      </c>
    </row>
    <row r="23" spans="3:4" x14ac:dyDescent="0.25">
      <c r="C23" t="s">
        <v>90</v>
      </c>
      <c r="D23" s="78">
        <v>2237085.717474469</v>
      </c>
    </row>
    <row r="24" spans="3:4" x14ac:dyDescent="0.25">
      <c r="C24" t="s">
        <v>91</v>
      </c>
      <c r="D24" s="78">
        <v>2220037.6449524816</v>
      </c>
    </row>
    <row r="25" spans="3:4" x14ac:dyDescent="0.25">
      <c r="C25" t="s">
        <v>92</v>
      </c>
      <c r="D25" s="78">
        <v>2296201.8547611283</v>
      </c>
    </row>
    <row r="26" spans="3:4" x14ac:dyDescent="0.25">
      <c r="C26" t="s">
        <v>93</v>
      </c>
      <c r="D26" s="78">
        <v>2301401.871033641</v>
      </c>
    </row>
    <row r="35" spans="1:10" ht="15" customHeight="1" x14ac:dyDescent="0.25"/>
    <row r="38" spans="1:10" ht="15" customHeight="1" x14ac:dyDescent="0.25">
      <c r="A38" s="110" t="s">
        <v>45</v>
      </c>
      <c r="B38" s="110"/>
      <c r="C38" s="110"/>
      <c r="D38" s="110"/>
      <c r="E38" s="110"/>
      <c r="F38" s="110"/>
      <c r="G38" s="110"/>
      <c r="H38" s="110"/>
      <c r="I38" s="110"/>
      <c r="J38" s="110"/>
    </row>
    <row r="39" spans="1:10" x14ac:dyDescent="0.25">
      <c r="A39" s="110"/>
      <c r="B39" s="110"/>
      <c r="C39" s="110"/>
      <c r="D39" s="110"/>
      <c r="E39" s="110"/>
      <c r="F39" s="110"/>
      <c r="G39" s="110"/>
      <c r="H39" s="110"/>
      <c r="I39" s="110"/>
      <c r="J39" s="110"/>
    </row>
    <row r="40" spans="1:10" x14ac:dyDescent="0.25">
      <c r="A40" s="110"/>
      <c r="B40" s="110"/>
      <c r="C40" s="110"/>
      <c r="D40" s="110"/>
      <c r="E40" s="110"/>
      <c r="F40" s="110"/>
      <c r="G40" s="110"/>
      <c r="H40" s="110"/>
      <c r="I40" s="110"/>
      <c r="J40" s="110"/>
    </row>
    <row r="41" spans="1:10" ht="44.25" customHeight="1" x14ac:dyDescent="0.25">
      <c r="A41" s="110" t="s">
        <v>46</v>
      </c>
      <c r="B41" s="110"/>
      <c r="C41" s="110"/>
      <c r="D41" s="110"/>
      <c r="E41" s="110"/>
      <c r="F41" s="110"/>
      <c r="G41" s="110"/>
      <c r="H41" s="110"/>
      <c r="I41" s="110"/>
      <c r="J41" s="110"/>
    </row>
    <row r="42" spans="1:10" x14ac:dyDescent="0.25">
      <c r="A42" s="67"/>
      <c r="B42" s="67"/>
      <c r="C42" s="67"/>
      <c r="D42" s="67"/>
      <c r="E42" s="67"/>
      <c r="F42" s="67"/>
      <c r="G42" s="67"/>
      <c r="H42" s="67"/>
      <c r="I42" s="67"/>
      <c r="J42" s="67"/>
    </row>
    <row r="43" spans="1:10" ht="15.75" x14ac:dyDescent="0.25">
      <c r="A43" s="7" t="s">
        <v>213</v>
      </c>
    </row>
  </sheetData>
  <mergeCells count="2">
    <mergeCell ref="A38:J40"/>
    <mergeCell ref="A41:J41"/>
  </mergeCells>
  <hyperlinks>
    <hyperlink ref="A1" location="Contents!A1" display="Contents "/>
    <hyperlink ref="A2" location="'Background Notes'!A1" display="Background Note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workbookViewId="0">
      <selection activeCell="S7" sqref="S7"/>
    </sheetView>
  </sheetViews>
  <sheetFormatPr defaultRowHeight="15" x14ac:dyDescent="0.25"/>
  <sheetData>
    <row r="1" spans="1:23" ht="15.75" x14ac:dyDescent="0.25">
      <c r="A1" s="75" t="s">
        <v>89</v>
      </c>
    </row>
    <row r="2" spans="1:23" ht="15.75" x14ac:dyDescent="0.25">
      <c r="A2" s="75" t="s">
        <v>189</v>
      </c>
    </row>
    <row r="3" spans="1:23" ht="15.75" x14ac:dyDescent="0.25">
      <c r="A3" s="6" t="s">
        <v>183</v>
      </c>
    </row>
    <row r="4" spans="1:23" x14ac:dyDescent="0.25">
      <c r="W4" t="s">
        <v>181</v>
      </c>
    </row>
    <row r="5" spans="1:23" x14ac:dyDescent="0.25">
      <c r="V5">
        <v>1959</v>
      </c>
      <c r="W5">
        <v>633000</v>
      </c>
    </row>
    <row r="6" spans="1:23" x14ac:dyDescent="0.25">
      <c r="V6">
        <v>1960</v>
      </c>
    </row>
    <row r="7" spans="1:23" x14ac:dyDescent="0.25">
      <c r="V7">
        <v>1961</v>
      </c>
    </row>
    <row r="8" spans="1:23" x14ac:dyDescent="0.25">
      <c r="V8">
        <v>1962</v>
      </c>
    </row>
    <row r="9" spans="1:23" x14ac:dyDescent="0.25">
      <c r="V9">
        <v>1963</v>
      </c>
      <c r="W9">
        <v>704600</v>
      </c>
    </row>
    <row r="10" spans="1:23" x14ac:dyDescent="0.25">
      <c r="V10">
        <v>1964</v>
      </c>
    </row>
    <row r="11" spans="1:23" x14ac:dyDescent="0.25">
      <c r="V11">
        <v>1965</v>
      </c>
    </row>
    <row r="12" spans="1:23" x14ac:dyDescent="0.25">
      <c r="V12">
        <v>1966</v>
      </c>
    </row>
    <row r="13" spans="1:23" x14ac:dyDescent="0.25">
      <c r="V13">
        <v>1967</v>
      </c>
      <c r="W13">
        <v>1080000</v>
      </c>
    </row>
    <row r="14" spans="1:23" x14ac:dyDescent="0.25">
      <c r="V14">
        <v>1968</v>
      </c>
      <c r="W14">
        <v>1139000</v>
      </c>
    </row>
    <row r="15" spans="1:23" x14ac:dyDescent="0.25">
      <c r="V15">
        <v>1969</v>
      </c>
      <c r="W15">
        <v>1066000</v>
      </c>
    </row>
    <row r="16" spans="1:23" x14ac:dyDescent="0.25">
      <c r="V16">
        <v>1970</v>
      </c>
      <c r="W16">
        <v>977000</v>
      </c>
    </row>
    <row r="17" spans="22:23" x14ac:dyDescent="0.25">
      <c r="V17">
        <v>1971</v>
      </c>
      <c r="W17">
        <v>670000</v>
      </c>
    </row>
    <row r="18" spans="22:23" x14ac:dyDescent="0.25">
      <c r="V18">
        <v>1972</v>
      </c>
      <c r="W18">
        <v>435000</v>
      </c>
    </row>
    <row r="19" spans="22:23" x14ac:dyDescent="0.25">
      <c r="V19">
        <v>1973</v>
      </c>
      <c r="W19">
        <v>486800</v>
      </c>
    </row>
    <row r="20" spans="22:23" x14ac:dyDescent="0.25">
      <c r="V20">
        <v>1974</v>
      </c>
      <c r="W20">
        <v>486800</v>
      </c>
    </row>
    <row r="21" spans="22:23" x14ac:dyDescent="0.25">
      <c r="V21">
        <v>1975</v>
      </c>
      <c r="W21">
        <v>529600</v>
      </c>
    </row>
    <row r="22" spans="22:23" x14ac:dyDescent="0.25">
      <c r="V22">
        <v>1976</v>
      </c>
      <c r="W22">
        <v>432000</v>
      </c>
    </row>
    <row r="23" spans="22:23" x14ac:dyDescent="0.25">
      <c r="V23">
        <v>1977</v>
      </c>
      <c r="W23">
        <v>503200</v>
      </c>
    </row>
    <row r="24" spans="22:23" x14ac:dyDescent="0.25">
      <c r="V24">
        <v>1978</v>
      </c>
      <c r="W24">
        <v>628100</v>
      </c>
    </row>
    <row r="25" spans="22:23" x14ac:dyDescent="0.25">
      <c r="V25">
        <v>1979</v>
      </c>
      <c r="W25">
        <v>728000</v>
      </c>
    </row>
    <row r="26" spans="22:23" x14ac:dyDescent="0.25">
      <c r="V26">
        <v>1980</v>
      </c>
      <c r="W26">
        <v>710000</v>
      </c>
    </row>
    <row r="27" spans="22:23" x14ac:dyDescent="0.25">
      <c r="V27">
        <v>1981</v>
      </c>
      <c r="W27">
        <v>588000</v>
      </c>
    </row>
    <row r="28" spans="22:23" x14ac:dyDescent="0.25">
      <c r="V28">
        <v>1982</v>
      </c>
      <c r="W28">
        <v>712000</v>
      </c>
    </row>
    <row r="29" spans="22:23" x14ac:dyDescent="0.25">
      <c r="V29">
        <v>1983</v>
      </c>
      <c r="W29">
        <v>865300</v>
      </c>
    </row>
    <row r="30" spans="22:23" x14ac:dyDescent="0.25">
      <c r="V30">
        <v>1984</v>
      </c>
      <c r="W30">
        <v>907800</v>
      </c>
    </row>
    <row r="31" spans="22:23" x14ac:dyDescent="0.25">
      <c r="V31">
        <v>1985</v>
      </c>
      <c r="W31">
        <v>862500</v>
      </c>
    </row>
    <row r="32" spans="22:23" x14ac:dyDescent="0.25">
      <c r="V32">
        <v>1986</v>
      </c>
      <c r="W32">
        <v>824100</v>
      </c>
    </row>
    <row r="33" spans="22:23" x14ac:dyDescent="0.25">
      <c r="V33">
        <v>1987</v>
      </c>
      <c r="W33">
        <v>942800</v>
      </c>
    </row>
    <row r="34" spans="22:23" x14ac:dyDescent="0.25">
      <c r="V34">
        <v>1988</v>
      </c>
      <c r="W34">
        <v>930400</v>
      </c>
    </row>
    <row r="35" spans="22:23" x14ac:dyDescent="0.25">
      <c r="V35">
        <v>1989</v>
      </c>
      <c r="W35">
        <v>1090600</v>
      </c>
    </row>
    <row r="36" spans="22:23" x14ac:dyDescent="0.25">
      <c r="V36">
        <v>1990</v>
      </c>
      <c r="W36">
        <v>1152800</v>
      </c>
    </row>
    <row r="37" spans="22:23" x14ac:dyDescent="0.25">
      <c r="V37">
        <v>1991</v>
      </c>
      <c r="W37">
        <v>1186100</v>
      </c>
    </row>
    <row r="38" spans="22:23" x14ac:dyDescent="0.25">
      <c r="V38">
        <v>1992</v>
      </c>
      <c r="W38">
        <v>1252500</v>
      </c>
    </row>
    <row r="39" spans="22:23" x14ac:dyDescent="0.25">
      <c r="V39">
        <v>1993</v>
      </c>
      <c r="W39">
        <v>1262000</v>
      </c>
    </row>
    <row r="40" spans="22:23" x14ac:dyDescent="0.25">
      <c r="V40">
        <v>1994</v>
      </c>
      <c r="W40">
        <v>1294000</v>
      </c>
    </row>
    <row r="41" spans="22:23" x14ac:dyDescent="0.25">
      <c r="V41">
        <v>1995</v>
      </c>
      <c r="W41">
        <v>1557000</v>
      </c>
    </row>
    <row r="42" spans="22:23" x14ac:dyDescent="0.25">
      <c r="V42">
        <v>1996</v>
      </c>
      <c r="W42">
        <v>1436000</v>
      </c>
    </row>
    <row r="43" spans="22:23" x14ac:dyDescent="0.25">
      <c r="V43">
        <v>1997</v>
      </c>
      <c r="W43">
        <v>1415000</v>
      </c>
    </row>
    <row r="44" spans="22:23" x14ac:dyDescent="0.25">
      <c r="V44">
        <v>1998</v>
      </c>
      <c r="W44">
        <v>1477000</v>
      </c>
    </row>
    <row r="45" spans="22:23" x14ac:dyDescent="0.25">
      <c r="V45">
        <v>1999</v>
      </c>
      <c r="W45">
        <v>1655000</v>
      </c>
    </row>
    <row r="46" spans="22:23" x14ac:dyDescent="0.25">
      <c r="V46">
        <v>2000</v>
      </c>
      <c r="W46">
        <v>1480000</v>
      </c>
    </row>
    <row r="47" spans="22:23" x14ac:dyDescent="0.25">
      <c r="V47">
        <v>2001</v>
      </c>
      <c r="W47">
        <v>1511000</v>
      </c>
    </row>
    <row r="48" spans="22:23" x14ac:dyDescent="0.25">
      <c r="V48">
        <v>2002</v>
      </c>
      <c r="W48">
        <v>1615000</v>
      </c>
    </row>
    <row r="49" spans="22:23" x14ac:dyDescent="0.25">
      <c r="V49">
        <v>2003</v>
      </c>
      <c r="W49">
        <v>1896000</v>
      </c>
    </row>
    <row r="50" spans="22:23" x14ac:dyDescent="0.25">
      <c r="V50">
        <v>2004</v>
      </c>
      <c r="W50">
        <v>1985000</v>
      </c>
    </row>
    <row r="51" spans="22:23" x14ac:dyDescent="0.25">
      <c r="V51">
        <v>2005</v>
      </c>
      <c r="W51">
        <v>1972000</v>
      </c>
    </row>
    <row r="52" spans="22:23" x14ac:dyDescent="0.25">
      <c r="V52">
        <v>2006</v>
      </c>
      <c r="W52">
        <v>1979000</v>
      </c>
    </row>
    <row r="53" spans="22:23" x14ac:dyDescent="0.25">
      <c r="V53">
        <v>2007</v>
      </c>
      <c r="W53">
        <v>2107000</v>
      </c>
    </row>
    <row r="54" spans="22:23" x14ac:dyDescent="0.25">
      <c r="V54">
        <v>2008</v>
      </c>
      <c r="W54">
        <v>2076000</v>
      </c>
    </row>
    <row r="55" spans="22:23" x14ac:dyDescent="0.25">
      <c r="V55">
        <v>2009</v>
      </c>
      <c r="W55">
        <v>1918000</v>
      </c>
    </row>
    <row r="56" spans="22:23" x14ac:dyDescent="0.25">
      <c r="V56">
        <v>2010</v>
      </c>
      <c r="W56">
        <v>1809000</v>
      </c>
    </row>
    <row r="57" spans="22:23" x14ac:dyDescent="0.25">
      <c r="V57">
        <v>2011</v>
      </c>
      <c r="W57">
        <v>1931000</v>
      </c>
    </row>
    <row r="58" spans="22:23" x14ac:dyDescent="0.25">
      <c r="V58">
        <v>2012</v>
      </c>
      <c r="W58">
        <v>2006000</v>
      </c>
    </row>
    <row r="59" spans="22:23" x14ac:dyDescent="0.25">
      <c r="V59">
        <v>2013</v>
      </c>
      <c r="W59">
        <v>2089000</v>
      </c>
    </row>
    <row r="60" spans="22:23" x14ac:dyDescent="0.25">
      <c r="V60">
        <v>2014</v>
      </c>
      <c r="W60">
        <v>2179000</v>
      </c>
    </row>
    <row r="61" spans="22:23" x14ac:dyDescent="0.25">
      <c r="V61">
        <v>2015</v>
      </c>
      <c r="W61">
        <v>2301000</v>
      </c>
    </row>
  </sheetData>
  <hyperlinks>
    <hyperlink ref="A1" location="Contents!A1" display="Contents "/>
    <hyperlink ref="A2" location="'Background Notes'!A1" display="Background Note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16" workbookViewId="0">
      <selection activeCell="A48" sqref="A48"/>
    </sheetView>
  </sheetViews>
  <sheetFormatPr defaultRowHeight="15" x14ac:dyDescent="0.25"/>
  <sheetData>
    <row r="1" spans="1:10" ht="15.75" x14ac:dyDescent="0.25">
      <c r="A1" s="75" t="s">
        <v>89</v>
      </c>
    </row>
    <row r="2" spans="1:10" ht="15.75" x14ac:dyDescent="0.25">
      <c r="A2" s="75" t="s">
        <v>189</v>
      </c>
    </row>
    <row r="3" spans="1:10" ht="15.75" x14ac:dyDescent="0.25">
      <c r="A3" s="6" t="s">
        <v>135</v>
      </c>
    </row>
    <row r="9" spans="1:10" x14ac:dyDescent="0.25">
      <c r="D9">
        <v>2011</v>
      </c>
      <c r="E9">
        <v>2012</v>
      </c>
      <c r="F9">
        <v>2013</v>
      </c>
      <c r="G9">
        <v>2014</v>
      </c>
      <c r="H9">
        <v>2015</v>
      </c>
    </row>
    <row r="10" spans="1:10" x14ac:dyDescent="0.25">
      <c r="C10" t="s">
        <v>5</v>
      </c>
      <c r="D10" s="77">
        <v>1052225</v>
      </c>
      <c r="E10" s="77">
        <v>1034440</v>
      </c>
      <c r="F10" s="77">
        <v>1165004</v>
      </c>
      <c r="G10" s="77">
        <v>1174607.0169156727</v>
      </c>
      <c r="H10" s="77">
        <v>1295418.537081498</v>
      </c>
      <c r="J10" s="77">
        <f>H10</f>
        <v>1295418.537081498</v>
      </c>
    </row>
    <row r="11" spans="1:10" x14ac:dyDescent="0.25">
      <c r="C11" t="s">
        <v>4</v>
      </c>
      <c r="D11" s="77">
        <v>370310</v>
      </c>
      <c r="E11" s="77">
        <v>452716</v>
      </c>
      <c r="F11" s="77">
        <v>396359</v>
      </c>
      <c r="G11" s="77">
        <v>389757</v>
      </c>
      <c r="H11" s="77">
        <v>336383</v>
      </c>
      <c r="J11" s="77">
        <f t="shared" ref="J11:J12" si="0">H11</f>
        <v>336383</v>
      </c>
    </row>
    <row r="12" spans="1:10" x14ac:dyDescent="0.25">
      <c r="C12" t="s">
        <v>3</v>
      </c>
      <c r="D12" s="77">
        <v>253310.11747621186</v>
      </c>
      <c r="E12" s="77">
        <v>252961.91494035404</v>
      </c>
      <c r="F12" s="77">
        <v>242947.13224071471</v>
      </c>
      <c r="G12" s="77">
        <v>264933.41125319275</v>
      </c>
      <c r="H12" s="77">
        <v>310665.66792814597</v>
      </c>
      <c r="J12" s="77">
        <f t="shared" si="0"/>
        <v>310665.66792814597</v>
      </c>
    </row>
    <row r="13" spans="1:10" x14ac:dyDescent="0.25">
      <c r="C13" t="s">
        <v>2</v>
      </c>
      <c r="D13" s="77">
        <v>161010.11090397532</v>
      </c>
      <c r="E13" s="77">
        <v>163572.09106568815</v>
      </c>
      <c r="F13" s="77">
        <v>165188.09238301357</v>
      </c>
      <c r="G13" s="77">
        <v>227321.65416194155</v>
      </c>
      <c r="H13" s="77">
        <v>229122.04903257074</v>
      </c>
      <c r="J13" s="77">
        <f>H13+H14</f>
        <v>358933.6309098847</v>
      </c>
    </row>
    <row r="14" spans="1:10" x14ac:dyDescent="0.25">
      <c r="C14" t="s">
        <v>1</v>
      </c>
      <c r="D14" s="77">
        <v>94769.883748573178</v>
      </c>
      <c r="E14" s="77">
        <v>102746.71098504501</v>
      </c>
      <c r="F14" s="77">
        <v>119774.80297198555</v>
      </c>
      <c r="G14" s="77">
        <v>121898.50776166838</v>
      </c>
      <c r="H14" s="77">
        <v>129811.58187731396</v>
      </c>
    </row>
    <row r="40" spans="1:10" x14ac:dyDescent="0.25">
      <c r="A40" s="110" t="s">
        <v>45</v>
      </c>
      <c r="B40" s="110"/>
      <c r="C40" s="110"/>
      <c r="D40" s="110"/>
      <c r="E40" s="110"/>
      <c r="F40" s="110"/>
      <c r="G40" s="110"/>
      <c r="H40" s="110"/>
      <c r="I40" s="110"/>
      <c r="J40" s="110"/>
    </row>
    <row r="41" spans="1:10" x14ac:dyDescent="0.25">
      <c r="A41" s="110"/>
      <c r="B41" s="110"/>
      <c r="C41" s="110"/>
      <c r="D41" s="110"/>
      <c r="E41" s="110"/>
      <c r="F41" s="110"/>
      <c r="G41" s="110"/>
      <c r="H41" s="110"/>
      <c r="I41" s="110"/>
      <c r="J41" s="110"/>
    </row>
    <row r="42" spans="1:10" x14ac:dyDescent="0.25">
      <c r="A42" s="110"/>
      <c r="B42" s="110"/>
      <c r="C42" s="110"/>
      <c r="D42" s="110"/>
      <c r="E42" s="110"/>
      <c r="F42" s="110"/>
      <c r="G42" s="110"/>
      <c r="H42" s="110"/>
      <c r="I42" s="110"/>
      <c r="J42" s="110"/>
    </row>
    <row r="43" spans="1:10" ht="15" customHeight="1" x14ac:dyDescent="0.25">
      <c r="A43" s="110" t="s">
        <v>46</v>
      </c>
      <c r="B43" s="110"/>
      <c r="C43" s="110"/>
      <c r="D43" s="110"/>
      <c r="E43" s="110"/>
      <c r="F43" s="110"/>
      <c r="G43" s="110"/>
      <c r="H43" s="110"/>
      <c r="I43" s="110"/>
      <c r="J43" s="110"/>
    </row>
    <row r="44" spans="1:10" x14ac:dyDescent="0.25">
      <c r="A44" s="110"/>
      <c r="B44" s="110"/>
      <c r="C44" s="110"/>
      <c r="D44" s="110"/>
      <c r="E44" s="110"/>
      <c r="F44" s="110"/>
      <c r="G44" s="110"/>
      <c r="H44" s="110"/>
      <c r="I44" s="110"/>
      <c r="J44" s="110"/>
    </row>
    <row r="45" spans="1:10" x14ac:dyDescent="0.25">
      <c r="A45" s="110"/>
      <c r="B45" s="110"/>
      <c r="C45" s="110"/>
      <c r="D45" s="110"/>
      <c r="E45" s="110"/>
      <c r="F45" s="110"/>
      <c r="G45" s="110"/>
      <c r="H45" s="110"/>
      <c r="I45" s="110"/>
      <c r="J45" s="110"/>
    </row>
    <row r="46" spans="1:10" x14ac:dyDescent="0.25">
      <c r="A46" s="67"/>
      <c r="B46" s="67"/>
      <c r="C46" s="67"/>
      <c r="D46" s="67"/>
      <c r="E46" s="67"/>
      <c r="F46" s="67"/>
      <c r="G46" s="67"/>
      <c r="H46" s="67"/>
      <c r="I46" s="67"/>
      <c r="J46" s="67"/>
    </row>
    <row r="47" spans="1:10" ht="15.75" x14ac:dyDescent="0.25">
      <c r="A47" s="7" t="s">
        <v>213</v>
      </c>
    </row>
  </sheetData>
  <mergeCells count="2">
    <mergeCell ref="A40:J42"/>
    <mergeCell ref="A43:J45"/>
  </mergeCells>
  <hyperlinks>
    <hyperlink ref="A1" location="Contents!A1" display="Contents "/>
    <hyperlink ref="A2" location="'Background Notes'!A1" display="Background Note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10" workbookViewId="0">
      <selection activeCell="A44" sqref="A44"/>
    </sheetView>
  </sheetViews>
  <sheetFormatPr defaultRowHeight="15" x14ac:dyDescent="0.25"/>
  <sheetData>
    <row r="1" spans="1:4" ht="15.75" x14ac:dyDescent="0.25">
      <c r="A1" s="75" t="s">
        <v>89</v>
      </c>
    </row>
    <row r="2" spans="1:4" ht="15.75" x14ac:dyDescent="0.25">
      <c r="A2" s="75" t="s">
        <v>189</v>
      </c>
    </row>
    <row r="3" spans="1:4" ht="15.75" x14ac:dyDescent="0.25">
      <c r="A3" s="6" t="s">
        <v>139</v>
      </c>
    </row>
    <row r="7" spans="1:4" x14ac:dyDescent="0.25">
      <c r="C7" t="s">
        <v>5</v>
      </c>
      <c r="D7" s="97">
        <v>0.5628823775418248</v>
      </c>
    </row>
    <row r="8" spans="1:4" x14ac:dyDescent="0.25">
      <c r="C8" t="s">
        <v>4</v>
      </c>
      <c r="D8" s="97">
        <v>0.14616439195877995</v>
      </c>
    </row>
    <row r="9" spans="1:4" x14ac:dyDescent="0.25">
      <c r="C9" t="s">
        <v>11</v>
      </c>
      <c r="D9" s="97">
        <v>0.13498975410524819</v>
      </c>
    </row>
    <row r="10" spans="1:4" x14ac:dyDescent="0.25">
      <c r="C10" t="s">
        <v>23</v>
      </c>
      <c r="D10" s="97">
        <v>0.15596347639414715</v>
      </c>
    </row>
    <row r="36" spans="1:10" x14ac:dyDescent="0.25">
      <c r="A36" s="110" t="s">
        <v>45</v>
      </c>
      <c r="B36" s="110"/>
      <c r="C36" s="110"/>
      <c r="D36" s="110"/>
      <c r="E36" s="110"/>
      <c r="F36" s="110"/>
      <c r="G36" s="110"/>
      <c r="H36" s="110"/>
      <c r="I36" s="110"/>
      <c r="J36" s="110"/>
    </row>
    <row r="37" spans="1:10" x14ac:dyDescent="0.25">
      <c r="A37" s="110"/>
      <c r="B37" s="110"/>
      <c r="C37" s="110"/>
      <c r="D37" s="110"/>
      <c r="E37" s="110"/>
      <c r="F37" s="110"/>
      <c r="G37" s="110"/>
      <c r="H37" s="110"/>
      <c r="I37" s="110"/>
      <c r="J37" s="110"/>
    </row>
    <row r="38" spans="1:10" x14ac:dyDescent="0.25">
      <c r="A38" s="110"/>
      <c r="B38" s="110"/>
      <c r="C38" s="110"/>
      <c r="D38" s="110"/>
      <c r="E38" s="110"/>
      <c r="F38" s="110"/>
      <c r="G38" s="110"/>
      <c r="H38" s="110"/>
      <c r="I38" s="110"/>
      <c r="J38" s="110"/>
    </row>
    <row r="39" spans="1:10" x14ac:dyDescent="0.25">
      <c r="A39" s="110" t="s">
        <v>46</v>
      </c>
      <c r="B39" s="110"/>
      <c r="C39" s="110"/>
      <c r="D39" s="110"/>
      <c r="E39" s="110"/>
      <c r="F39" s="110"/>
      <c r="G39" s="110"/>
      <c r="H39" s="110"/>
      <c r="I39" s="110"/>
      <c r="J39" s="110"/>
    </row>
    <row r="40" spans="1:10" x14ac:dyDescent="0.25">
      <c r="A40" s="110"/>
      <c r="B40" s="110"/>
      <c r="C40" s="110"/>
      <c r="D40" s="110"/>
      <c r="E40" s="110"/>
      <c r="F40" s="110"/>
      <c r="G40" s="110"/>
      <c r="H40" s="110"/>
      <c r="I40" s="110"/>
      <c r="J40" s="110"/>
    </row>
    <row r="41" spans="1:10" x14ac:dyDescent="0.25">
      <c r="A41" s="110"/>
      <c r="B41" s="110"/>
      <c r="C41" s="110"/>
      <c r="D41" s="110"/>
      <c r="E41" s="110"/>
      <c r="F41" s="110"/>
      <c r="G41" s="110"/>
      <c r="H41" s="110"/>
      <c r="I41" s="110"/>
      <c r="J41" s="110"/>
    </row>
    <row r="42" spans="1:10" x14ac:dyDescent="0.25">
      <c r="A42" s="95"/>
      <c r="B42" s="95"/>
      <c r="C42" s="95"/>
      <c r="D42" s="95"/>
      <c r="E42" s="95"/>
      <c r="F42" s="95"/>
      <c r="G42" s="95"/>
      <c r="H42" s="95"/>
      <c r="I42" s="95"/>
      <c r="J42" s="95"/>
    </row>
    <row r="43" spans="1:10" ht="15.75" x14ac:dyDescent="0.25">
      <c r="A43" s="7" t="s">
        <v>213</v>
      </c>
    </row>
  </sheetData>
  <mergeCells count="2">
    <mergeCell ref="A36:J38"/>
    <mergeCell ref="A39:J41"/>
  </mergeCells>
  <hyperlinks>
    <hyperlink ref="A1" location="Contents!A1" display="Contents "/>
    <hyperlink ref="A2" location="'Background Notes'!A1" display="Background Note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A47" sqref="A47"/>
    </sheetView>
  </sheetViews>
  <sheetFormatPr defaultRowHeight="15" x14ac:dyDescent="0.25"/>
  <sheetData>
    <row r="1" spans="1:8" ht="15.75" x14ac:dyDescent="0.25">
      <c r="A1" s="75" t="s">
        <v>89</v>
      </c>
    </row>
    <row r="2" spans="1:8" ht="15.75" x14ac:dyDescent="0.25">
      <c r="A2" s="75" t="s">
        <v>189</v>
      </c>
    </row>
    <row r="3" spans="1:8" ht="15.75" x14ac:dyDescent="0.25">
      <c r="A3" s="6" t="s">
        <v>158</v>
      </c>
    </row>
    <row r="9" spans="1:8" x14ac:dyDescent="0.25">
      <c r="D9">
        <v>2011</v>
      </c>
      <c r="E9">
        <v>2012</v>
      </c>
      <c r="F9">
        <v>2013</v>
      </c>
      <c r="G9">
        <v>2014</v>
      </c>
      <c r="H9">
        <v>2015</v>
      </c>
    </row>
    <row r="10" spans="1:8" x14ac:dyDescent="0.25">
      <c r="C10" t="s">
        <v>5</v>
      </c>
      <c r="D10" s="77">
        <v>4897861</v>
      </c>
      <c r="E10" s="77">
        <v>4555919</v>
      </c>
      <c r="F10" s="77">
        <v>5482224</v>
      </c>
      <c r="G10" s="77">
        <v>4994063.2730819723</v>
      </c>
      <c r="H10" s="77">
        <v>5426342.2737381672</v>
      </c>
    </row>
    <row r="11" spans="1:8" x14ac:dyDescent="0.25">
      <c r="C11" t="s">
        <v>4</v>
      </c>
      <c r="D11" s="77">
        <v>1247978</v>
      </c>
      <c r="E11" s="77">
        <v>1002772</v>
      </c>
      <c r="F11" s="77">
        <v>1087955</v>
      </c>
      <c r="G11" s="77">
        <v>850394</v>
      </c>
      <c r="H11" s="77">
        <v>811820</v>
      </c>
    </row>
    <row r="12" spans="1:8" x14ac:dyDescent="0.25">
      <c r="C12" t="s">
        <v>3</v>
      </c>
      <c r="D12" s="77">
        <v>2121618.4926383733</v>
      </c>
      <c r="E12" s="77">
        <v>1684492.7173006558</v>
      </c>
      <c r="F12" s="77">
        <v>1560735.3658028797</v>
      </c>
      <c r="G12" s="77">
        <v>1855835.6718788412</v>
      </c>
      <c r="H12" s="77">
        <v>2052504.5783279696</v>
      </c>
    </row>
    <row r="13" spans="1:8" x14ac:dyDescent="0.25">
      <c r="C13" t="s">
        <v>2</v>
      </c>
      <c r="D13" s="77">
        <v>957715.84878706443</v>
      </c>
      <c r="E13" s="77">
        <v>1447709.6960244046</v>
      </c>
      <c r="F13" s="77">
        <v>948089.56910050986</v>
      </c>
      <c r="G13" s="77">
        <v>1210395.213393043</v>
      </c>
      <c r="H13" s="77">
        <v>1508636.4699728647</v>
      </c>
    </row>
    <row r="14" spans="1:8" x14ac:dyDescent="0.25">
      <c r="C14" t="s">
        <v>1</v>
      </c>
      <c r="D14" s="77">
        <v>866940.66270233714</v>
      </c>
      <c r="E14" s="77">
        <v>1015482.2075821178</v>
      </c>
      <c r="F14" s="77">
        <v>823083.30283664947</v>
      </c>
      <c r="G14" s="77">
        <v>884884.41576100118</v>
      </c>
      <c r="H14" s="77">
        <v>842307.79358430952</v>
      </c>
    </row>
    <row r="39" spans="1:10" x14ac:dyDescent="0.25">
      <c r="A39" s="110" t="s">
        <v>45</v>
      </c>
      <c r="B39" s="110"/>
      <c r="C39" s="110"/>
      <c r="D39" s="110"/>
      <c r="E39" s="110"/>
      <c r="F39" s="110"/>
      <c r="G39" s="110"/>
      <c r="H39" s="110"/>
      <c r="I39" s="110"/>
      <c r="J39" s="110"/>
    </row>
    <row r="40" spans="1:10" x14ac:dyDescent="0.25">
      <c r="A40" s="110"/>
      <c r="B40" s="110"/>
      <c r="C40" s="110"/>
      <c r="D40" s="110"/>
      <c r="E40" s="110"/>
      <c r="F40" s="110"/>
      <c r="G40" s="110"/>
      <c r="H40" s="110"/>
      <c r="I40" s="110"/>
      <c r="J40" s="110"/>
    </row>
    <row r="41" spans="1:10" x14ac:dyDescent="0.25">
      <c r="A41" s="110"/>
      <c r="B41" s="110"/>
      <c r="C41" s="110"/>
      <c r="D41" s="110"/>
      <c r="E41" s="110"/>
      <c r="F41" s="110"/>
      <c r="G41" s="110"/>
      <c r="H41" s="110"/>
      <c r="I41" s="110"/>
      <c r="J41" s="110"/>
    </row>
    <row r="42" spans="1:10" ht="15" customHeight="1" x14ac:dyDescent="0.25">
      <c r="A42" s="110" t="s">
        <v>46</v>
      </c>
      <c r="B42" s="110"/>
      <c r="C42" s="110"/>
      <c r="D42" s="110"/>
      <c r="E42" s="110"/>
      <c r="F42" s="110"/>
      <c r="G42" s="110"/>
      <c r="H42" s="110"/>
      <c r="I42" s="110"/>
      <c r="J42" s="110"/>
    </row>
    <row r="43" spans="1:10" x14ac:dyDescent="0.25">
      <c r="A43" s="110"/>
      <c r="B43" s="110"/>
      <c r="C43" s="110"/>
      <c r="D43" s="110"/>
      <c r="E43" s="110"/>
      <c r="F43" s="110"/>
      <c r="G43" s="110"/>
      <c r="H43" s="110"/>
      <c r="I43" s="110"/>
      <c r="J43" s="110"/>
    </row>
    <row r="44" spans="1:10" x14ac:dyDescent="0.25">
      <c r="A44" s="110"/>
      <c r="B44" s="110"/>
      <c r="C44" s="110"/>
      <c r="D44" s="110"/>
      <c r="E44" s="110"/>
      <c r="F44" s="110"/>
      <c r="G44" s="110"/>
      <c r="H44" s="110"/>
      <c r="I44" s="110"/>
      <c r="J44" s="110"/>
    </row>
    <row r="45" spans="1:10" x14ac:dyDescent="0.25">
      <c r="A45" s="67"/>
      <c r="B45" s="67"/>
      <c r="C45" s="67"/>
      <c r="D45" s="67"/>
      <c r="E45" s="67"/>
      <c r="F45" s="67"/>
      <c r="G45" s="67"/>
      <c r="H45" s="67"/>
      <c r="I45" s="67"/>
      <c r="J45" s="67"/>
    </row>
    <row r="46" spans="1:10" ht="15.75" x14ac:dyDescent="0.25">
      <c r="A46" s="7" t="s">
        <v>213</v>
      </c>
    </row>
  </sheetData>
  <mergeCells count="2">
    <mergeCell ref="A39:J41"/>
    <mergeCell ref="A42:J44"/>
  </mergeCells>
  <hyperlinks>
    <hyperlink ref="A1" location="Contents!A1" display="Contents "/>
    <hyperlink ref="A2" location="'Background Notes'!A1" display="Background Note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F46" sqref="F46"/>
    </sheetView>
  </sheetViews>
  <sheetFormatPr defaultRowHeight="15" x14ac:dyDescent="0.25"/>
  <cols>
    <col min="2" max="2" width="9.140625" customWidth="1"/>
    <col min="3" max="4" width="9.28515625" customWidth="1"/>
  </cols>
  <sheetData>
    <row r="1" spans="1:4" ht="15.75" x14ac:dyDescent="0.25">
      <c r="A1" s="75" t="s">
        <v>89</v>
      </c>
    </row>
    <row r="2" spans="1:4" ht="15.75" x14ac:dyDescent="0.25">
      <c r="A2" s="75" t="s">
        <v>189</v>
      </c>
    </row>
    <row r="3" spans="1:4" ht="15.75" x14ac:dyDescent="0.25">
      <c r="A3" s="6" t="s">
        <v>157</v>
      </c>
    </row>
    <row r="9" spans="1:4" x14ac:dyDescent="0.25">
      <c r="D9" s="76" t="s">
        <v>95</v>
      </c>
    </row>
    <row r="10" spans="1:4" x14ac:dyDescent="0.25">
      <c r="C10" t="s">
        <v>90</v>
      </c>
      <c r="D10" s="78">
        <v>425917184.76064551</v>
      </c>
    </row>
    <row r="11" spans="1:4" x14ac:dyDescent="0.25">
      <c r="C11" t="s">
        <v>91</v>
      </c>
      <c r="D11" s="78">
        <v>453732751.25305301</v>
      </c>
    </row>
    <row r="12" spans="1:4" x14ac:dyDescent="0.25">
      <c r="C12" t="s">
        <v>92</v>
      </c>
      <c r="D12" s="78">
        <v>479481192.30685204</v>
      </c>
    </row>
    <row r="13" spans="1:4" x14ac:dyDescent="0.25">
      <c r="C13" t="s">
        <v>93</v>
      </c>
      <c r="D13" s="78">
        <v>462966595.97142744</v>
      </c>
    </row>
    <row r="14" spans="1:4" x14ac:dyDescent="0.25">
      <c r="C14" t="s">
        <v>90</v>
      </c>
      <c r="D14" s="77">
        <v>448057241.6386463</v>
      </c>
    </row>
    <row r="15" spans="1:4" x14ac:dyDescent="0.25">
      <c r="C15" t="s">
        <v>91</v>
      </c>
      <c r="D15" s="77">
        <v>463354543.60779858</v>
      </c>
    </row>
    <row r="16" spans="1:4" x14ac:dyDescent="0.25">
      <c r="C16" t="s">
        <v>92</v>
      </c>
      <c r="D16" s="77">
        <v>465075023.15435004</v>
      </c>
    </row>
    <row r="17" spans="3:4" x14ac:dyDescent="0.25">
      <c r="C17" t="s">
        <v>93</v>
      </c>
      <c r="D17" s="77">
        <v>485300826.73024815</v>
      </c>
    </row>
    <row r="18" spans="3:4" x14ac:dyDescent="0.25">
      <c r="C18" t="s">
        <v>90</v>
      </c>
      <c r="D18" s="77">
        <v>501411893.5889346</v>
      </c>
    </row>
    <row r="19" spans="3:4" x14ac:dyDescent="0.25">
      <c r="C19" t="s">
        <v>91</v>
      </c>
      <c r="D19" s="77">
        <v>497471726.24184543</v>
      </c>
    </row>
    <row r="20" spans="3:4" x14ac:dyDescent="0.25">
      <c r="C20" t="s">
        <v>92</v>
      </c>
      <c r="D20" s="77">
        <v>517254230.39728397</v>
      </c>
    </row>
    <row r="21" spans="3:4" x14ac:dyDescent="0.25">
      <c r="C21" t="s">
        <v>93</v>
      </c>
      <c r="D21" s="77">
        <v>523642698.60811734</v>
      </c>
    </row>
    <row r="22" spans="3:4" x14ac:dyDescent="0.25">
      <c r="C22" t="s">
        <v>90</v>
      </c>
      <c r="D22" s="77">
        <v>538501259.49137402</v>
      </c>
    </row>
    <row r="23" spans="3:4" x14ac:dyDescent="0.25">
      <c r="C23" t="s">
        <v>91</v>
      </c>
      <c r="D23" s="77">
        <v>539503367.51717579</v>
      </c>
    </row>
    <row r="24" spans="3:4" x14ac:dyDescent="0.25">
      <c r="C24" t="s">
        <v>92</v>
      </c>
      <c r="D24" s="77">
        <v>520386296.61736953</v>
      </c>
    </row>
    <row r="25" spans="3:4" x14ac:dyDescent="0.25">
      <c r="C25" t="s">
        <v>93</v>
      </c>
      <c r="D25" s="78">
        <v>507291498.40919268</v>
      </c>
    </row>
    <row r="26" spans="3:4" x14ac:dyDescent="0.25">
      <c r="C26" t="s">
        <v>90</v>
      </c>
      <c r="D26" s="78">
        <v>500357595.04491949</v>
      </c>
    </row>
    <row r="27" spans="3:4" x14ac:dyDescent="0.25">
      <c r="C27" t="s">
        <v>91</v>
      </c>
      <c r="D27" s="78">
        <v>508329821.46202576</v>
      </c>
    </row>
    <row r="28" spans="3:4" x14ac:dyDescent="0.25">
      <c r="C28" t="s">
        <v>92</v>
      </c>
      <c r="D28" s="78">
        <v>531000491.06871265</v>
      </c>
    </row>
    <row r="29" spans="3:4" x14ac:dyDescent="0.25">
      <c r="C29" t="s">
        <v>93</v>
      </c>
      <c r="D29" s="78">
        <v>544712095.731408</v>
      </c>
    </row>
    <row r="38" spans="1:10" x14ac:dyDescent="0.25">
      <c r="A38" s="110" t="s">
        <v>45</v>
      </c>
      <c r="B38" s="110"/>
      <c r="C38" s="110"/>
      <c r="D38" s="110"/>
      <c r="E38" s="110"/>
      <c r="F38" s="110"/>
      <c r="G38" s="110"/>
      <c r="H38" s="110"/>
      <c r="I38" s="110"/>
      <c r="J38" s="110"/>
    </row>
    <row r="39" spans="1:10" x14ac:dyDescent="0.25">
      <c r="A39" s="110"/>
      <c r="B39" s="110"/>
      <c r="C39" s="110"/>
      <c r="D39" s="110"/>
      <c r="E39" s="110"/>
      <c r="F39" s="110"/>
      <c r="G39" s="110"/>
      <c r="H39" s="110"/>
      <c r="I39" s="110"/>
      <c r="J39" s="110"/>
    </row>
    <row r="40" spans="1:10" x14ac:dyDescent="0.25">
      <c r="A40" s="110"/>
      <c r="B40" s="110"/>
      <c r="C40" s="110"/>
      <c r="D40" s="110"/>
      <c r="E40" s="110"/>
      <c r="F40" s="110"/>
      <c r="G40" s="110"/>
      <c r="H40" s="110"/>
      <c r="I40" s="110"/>
      <c r="J40" s="110"/>
    </row>
    <row r="41" spans="1:10" x14ac:dyDescent="0.25">
      <c r="A41" s="110" t="s">
        <v>46</v>
      </c>
      <c r="B41" s="110"/>
      <c r="C41" s="110"/>
      <c r="D41" s="110"/>
      <c r="E41" s="110"/>
      <c r="F41" s="110"/>
      <c r="G41" s="110"/>
      <c r="H41" s="110"/>
      <c r="I41" s="110"/>
      <c r="J41" s="110"/>
    </row>
    <row r="42" spans="1:10" x14ac:dyDescent="0.25">
      <c r="A42" s="110"/>
      <c r="B42" s="110"/>
      <c r="C42" s="110"/>
      <c r="D42" s="110"/>
      <c r="E42" s="110"/>
      <c r="F42" s="110"/>
      <c r="G42" s="110"/>
      <c r="H42" s="110"/>
      <c r="I42" s="110"/>
      <c r="J42" s="110"/>
    </row>
    <row r="43" spans="1:10" x14ac:dyDescent="0.25">
      <c r="A43" s="110"/>
      <c r="B43" s="110"/>
      <c r="C43" s="110"/>
      <c r="D43" s="110"/>
      <c r="E43" s="110"/>
      <c r="F43" s="110"/>
      <c r="G43" s="110"/>
      <c r="H43" s="110"/>
      <c r="I43" s="110"/>
      <c r="J43" s="110"/>
    </row>
    <row r="44" spans="1:10" x14ac:dyDescent="0.25">
      <c r="A44" s="67"/>
      <c r="B44" s="67"/>
      <c r="C44" s="67"/>
      <c r="D44" s="67"/>
      <c r="E44" s="67"/>
      <c r="F44" s="67"/>
      <c r="G44" s="67"/>
      <c r="H44" s="67"/>
      <c r="I44" s="67"/>
      <c r="J44" s="67"/>
    </row>
    <row r="45" spans="1:10" ht="15.75" x14ac:dyDescent="0.25">
      <c r="A45" s="7" t="s">
        <v>213</v>
      </c>
    </row>
  </sheetData>
  <mergeCells count="2">
    <mergeCell ref="A38:J40"/>
    <mergeCell ref="A41:J43"/>
  </mergeCells>
  <hyperlinks>
    <hyperlink ref="A1" location="Contents!A1" display="Contents "/>
    <hyperlink ref="A2" location="'Background Notes'!A1" display="Background Note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0"/>
  <sheetViews>
    <sheetView workbookViewId="0">
      <selection activeCell="A2" sqref="A2"/>
    </sheetView>
  </sheetViews>
  <sheetFormatPr defaultRowHeight="15" x14ac:dyDescent="0.25"/>
  <sheetData>
    <row r="1" spans="1:1" ht="15.75" x14ac:dyDescent="0.25">
      <c r="A1" s="75" t="s">
        <v>89</v>
      </c>
    </row>
    <row r="2" spans="1:1" ht="15.75" x14ac:dyDescent="0.25">
      <c r="A2" s="75" t="s">
        <v>189</v>
      </c>
    </row>
    <row r="3" spans="1:1" ht="15.75" x14ac:dyDescent="0.25">
      <c r="A3" s="6" t="s">
        <v>184</v>
      </c>
    </row>
    <row r="39" spans="1:1" x14ac:dyDescent="0.25">
      <c r="A39" t="s">
        <v>156</v>
      </c>
    </row>
    <row r="55" spans="1:61" x14ac:dyDescent="0.25">
      <c r="B55" s="116">
        <v>2011</v>
      </c>
      <c r="C55" s="116"/>
      <c r="D55" s="116"/>
      <c r="E55" s="116"/>
      <c r="F55" s="116"/>
      <c r="G55" s="116"/>
      <c r="H55" s="116"/>
      <c r="I55" s="116"/>
      <c r="J55" s="116"/>
      <c r="K55" s="116"/>
      <c r="L55" s="116"/>
      <c r="M55" s="116"/>
      <c r="N55" s="116">
        <v>2012</v>
      </c>
      <c r="O55" s="116"/>
      <c r="P55" s="116"/>
      <c r="Q55" s="116"/>
      <c r="R55" s="116"/>
      <c r="S55" s="116"/>
      <c r="T55" s="116"/>
      <c r="U55" s="116"/>
      <c r="V55" s="116"/>
      <c r="W55" s="116"/>
      <c r="X55" s="116"/>
      <c r="Y55" s="116"/>
      <c r="Z55" s="116">
        <v>2013</v>
      </c>
      <c r="AA55" s="116"/>
      <c r="AB55" s="116"/>
      <c r="AC55" s="116"/>
      <c r="AD55" s="116"/>
      <c r="AE55" s="116"/>
      <c r="AF55" s="116"/>
      <c r="AG55" s="116"/>
      <c r="AH55" s="116"/>
      <c r="AI55" s="116"/>
      <c r="AJ55" s="116"/>
      <c r="AK55" s="116"/>
      <c r="AL55" s="116">
        <v>2014</v>
      </c>
      <c r="AM55" s="116"/>
      <c r="AN55" s="116"/>
      <c r="AO55" s="116"/>
      <c r="AP55" s="116"/>
      <c r="AQ55" s="116"/>
      <c r="AR55" s="116"/>
      <c r="AS55" s="116"/>
      <c r="AT55" s="116"/>
      <c r="AU55" s="116"/>
      <c r="AV55" s="116"/>
      <c r="AW55" s="116"/>
      <c r="AX55" s="116">
        <v>2015</v>
      </c>
      <c r="AY55" s="116"/>
      <c r="AZ55" s="116"/>
      <c r="BA55" s="116"/>
      <c r="BB55" s="116"/>
      <c r="BC55" s="116"/>
      <c r="BD55" s="116"/>
      <c r="BE55" s="116"/>
      <c r="BF55" s="116"/>
      <c r="BG55" s="116"/>
      <c r="BH55" s="116"/>
      <c r="BI55" s="116"/>
    </row>
    <row r="56" spans="1:61" x14ac:dyDescent="0.25">
      <c r="B56" t="s">
        <v>146</v>
      </c>
      <c r="C56" t="s">
        <v>147</v>
      </c>
      <c r="D56" t="s">
        <v>148</v>
      </c>
      <c r="E56" t="s">
        <v>149</v>
      </c>
      <c r="F56" t="s">
        <v>150</v>
      </c>
      <c r="G56" t="s">
        <v>151</v>
      </c>
      <c r="H56" t="s">
        <v>140</v>
      </c>
      <c r="I56" t="s">
        <v>141</v>
      </c>
      <c r="J56" t="s">
        <v>142</v>
      </c>
      <c r="K56" t="s">
        <v>143</v>
      </c>
      <c r="L56" t="s">
        <v>144</v>
      </c>
      <c r="M56" t="s">
        <v>145</v>
      </c>
      <c r="N56" t="s">
        <v>146</v>
      </c>
      <c r="O56" t="s">
        <v>147</v>
      </c>
      <c r="P56" t="s">
        <v>148</v>
      </c>
      <c r="Q56" t="s">
        <v>149</v>
      </c>
      <c r="R56" t="s">
        <v>150</v>
      </c>
      <c r="S56" t="s">
        <v>151</v>
      </c>
      <c r="T56" t="s">
        <v>140</v>
      </c>
      <c r="U56" t="s">
        <v>141</v>
      </c>
      <c r="V56" t="s">
        <v>142</v>
      </c>
      <c r="W56" t="s">
        <v>143</v>
      </c>
      <c r="X56" t="s">
        <v>144</v>
      </c>
      <c r="Y56" t="s">
        <v>145</v>
      </c>
      <c r="Z56" t="s">
        <v>146</v>
      </c>
      <c r="AA56" t="s">
        <v>147</v>
      </c>
      <c r="AB56" t="s">
        <v>148</v>
      </c>
      <c r="AC56" t="s">
        <v>149</v>
      </c>
      <c r="AD56" t="s">
        <v>150</v>
      </c>
      <c r="AE56" t="s">
        <v>151</v>
      </c>
      <c r="AF56" t="s">
        <v>140</v>
      </c>
      <c r="AG56" t="s">
        <v>141</v>
      </c>
      <c r="AH56" t="s">
        <v>142</v>
      </c>
      <c r="AI56" t="s">
        <v>143</v>
      </c>
      <c r="AJ56" t="s">
        <v>144</v>
      </c>
      <c r="AK56" t="s">
        <v>145</v>
      </c>
      <c r="AL56" t="s">
        <v>146</v>
      </c>
      <c r="AM56" t="s">
        <v>147</v>
      </c>
      <c r="AN56" t="s">
        <v>148</v>
      </c>
      <c r="AO56" t="s">
        <v>149</v>
      </c>
      <c r="AP56" t="s">
        <v>150</v>
      </c>
      <c r="AQ56" t="s">
        <v>151</v>
      </c>
      <c r="AR56" t="s">
        <v>140</v>
      </c>
      <c r="AS56" t="s">
        <v>141</v>
      </c>
      <c r="AT56" t="s">
        <v>142</v>
      </c>
      <c r="AU56" t="s">
        <v>143</v>
      </c>
      <c r="AV56" t="s">
        <v>144</v>
      </c>
      <c r="AW56" t="s">
        <v>145</v>
      </c>
      <c r="AX56" t="s">
        <v>146</v>
      </c>
      <c r="AY56" t="s">
        <v>147</v>
      </c>
      <c r="AZ56" t="s">
        <v>148</v>
      </c>
      <c r="BA56" t="s">
        <v>149</v>
      </c>
      <c r="BB56" t="s">
        <v>150</v>
      </c>
      <c r="BC56" t="s">
        <v>151</v>
      </c>
      <c r="BD56" t="s">
        <v>140</v>
      </c>
      <c r="BE56" t="s">
        <v>141</v>
      </c>
      <c r="BF56" t="s">
        <v>142</v>
      </c>
      <c r="BG56" t="s">
        <v>143</v>
      </c>
      <c r="BH56" t="s">
        <v>144</v>
      </c>
      <c r="BI56" t="s">
        <v>145</v>
      </c>
    </row>
    <row r="57" spans="1:61" x14ac:dyDescent="0.25">
      <c r="A57" t="s">
        <v>152</v>
      </c>
      <c r="B57">
        <v>0.84609999999999996</v>
      </c>
      <c r="C57">
        <v>0.84250000000000003</v>
      </c>
      <c r="D57">
        <v>0.83960000000000001</v>
      </c>
      <c r="E57">
        <v>0.86675999999999997</v>
      </c>
      <c r="F57">
        <v>0.88139000000000001</v>
      </c>
      <c r="G57">
        <v>0.87029999999999996</v>
      </c>
      <c r="H57">
        <v>0.89170000000000005</v>
      </c>
      <c r="I57">
        <v>0.87988999999999995</v>
      </c>
      <c r="J57">
        <v>0.88144</v>
      </c>
      <c r="K57">
        <v>0.87065000000000003</v>
      </c>
      <c r="L57">
        <v>0.87017999999999995</v>
      </c>
      <c r="M57">
        <v>0.85860000000000003</v>
      </c>
      <c r="N57">
        <v>0.84021000000000001</v>
      </c>
      <c r="O57">
        <v>0.83545999999999998</v>
      </c>
      <c r="P57">
        <v>0.83353999999999984</v>
      </c>
      <c r="Q57">
        <v>0.83443999999999996</v>
      </c>
      <c r="R57">
        <v>0.82123999999999997</v>
      </c>
      <c r="S57">
        <v>0.81687999999999972</v>
      </c>
      <c r="T57">
        <v>0.80683000000000005</v>
      </c>
      <c r="U57">
        <v>0.78473999999999999</v>
      </c>
      <c r="V57">
        <v>0.79007000000000005</v>
      </c>
      <c r="W57">
        <v>0.79830999999999996</v>
      </c>
      <c r="X57">
        <v>0.81318000000000001</v>
      </c>
      <c r="Y57">
        <v>0.80217000000000005</v>
      </c>
      <c r="Z57">
        <v>0.81508000000000003</v>
      </c>
      <c r="AA57">
        <v>0.84243999999999997</v>
      </c>
      <c r="AB57">
        <v>0.86187000000000002</v>
      </c>
      <c r="AC57">
        <v>0.85599999999999998</v>
      </c>
      <c r="AD57">
        <v>0.84399999999999997</v>
      </c>
      <c r="AE57">
        <v>0.84899999999999998</v>
      </c>
      <c r="AF57">
        <v>0.86899999999999999</v>
      </c>
      <c r="AG57">
        <v>0.85399999999999998</v>
      </c>
      <c r="AH57">
        <v>0.83799999999999997</v>
      </c>
      <c r="AI57">
        <v>0.84599999999999997</v>
      </c>
      <c r="AJ57">
        <v>0.83699999999999997</v>
      </c>
      <c r="AK57">
        <v>0.84499999999999997</v>
      </c>
      <c r="AL57">
        <v>0.84062000000000003</v>
      </c>
      <c r="AM57">
        <v>0.81891000000000003</v>
      </c>
      <c r="AN57">
        <v>0.82393000000000005</v>
      </c>
      <c r="AO57">
        <v>0.83445999999999998</v>
      </c>
      <c r="AP57">
        <v>0.82377999999999996</v>
      </c>
      <c r="AQ57">
        <v>0.80928</v>
      </c>
      <c r="AR57">
        <v>0.79844999999999999</v>
      </c>
      <c r="AS57">
        <v>0.79364000000000001</v>
      </c>
      <c r="AT57">
        <v>0.79400000000000004</v>
      </c>
      <c r="AU57">
        <v>0.78219000000000005</v>
      </c>
      <c r="AV57">
        <v>0.79110999999999998</v>
      </c>
      <c r="AW57">
        <v>0.79139000000000004</v>
      </c>
      <c r="AX57">
        <v>0.78693999999999997</v>
      </c>
      <c r="AY57">
        <v>0.76648000000000005</v>
      </c>
      <c r="AZ57">
        <v>0.74031000000000002</v>
      </c>
      <c r="BA57">
        <v>0.73667000000000005</v>
      </c>
      <c r="BB57">
        <v>0.71218000000000004</v>
      </c>
      <c r="BC57">
        <v>0.70620000000000005</v>
      </c>
      <c r="BD57">
        <v>0.71067000000000002</v>
      </c>
      <c r="BE57">
        <v>0.70492999999999995</v>
      </c>
      <c r="BF57">
        <v>0.71386000000000005</v>
      </c>
      <c r="BG57">
        <v>0.74014000000000002</v>
      </c>
      <c r="BH57">
        <v>0.71767999999999998</v>
      </c>
      <c r="BI57">
        <v>0.70335000000000003</v>
      </c>
    </row>
    <row r="58" spans="1:61" x14ac:dyDescent="0.25">
      <c r="A58" t="s">
        <v>153</v>
      </c>
      <c r="B58">
        <v>0.64270000000000005</v>
      </c>
      <c r="C58">
        <v>0.625</v>
      </c>
      <c r="D58">
        <v>0.61909999999999998</v>
      </c>
      <c r="E58">
        <v>0.62450000000000006</v>
      </c>
      <c r="F58">
        <v>0.61529999999999996</v>
      </c>
      <c r="G58">
        <v>0.62</v>
      </c>
      <c r="H58">
        <v>0.62</v>
      </c>
      <c r="I58">
        <v>0.61160000000000003</v>
      </c>
      <c r="J58">
        <v>0.61109999999999998</v>
      </c>
      <c r="K58">
        <v>0.6361</v>
      </c>
      <c r="L58">
        <v>0.62539999999999996</v>
      </c>
      <c r="M58">
        <v>0.63880000000000003</v>
      </c>
      <c r="N58">
        <v>0.64570000000000005</v>
      </c>
      <c r="O58">
        <v>0.64229999999999998</v>
      </c>
      <c r="P58">
        <v>0.63070000000000004</v>
      </c>
      <c r="Q58">
        <v>0.62870000000000004</v>
      </c>
      <c r="R58">
        <v>0.62160000000000004</v>
      </c>
      <c r="S58">
        <v>0.63560000000000005</v>
      </c>
      <c r="T58">
        <v>0.63570000000000004</v>
      </c>
      <c r="U58">
        <v>0.63749999999999996</v>
      </c>
      <c r="V58">
        <v>0.63319999999999999</v>
      </c>
      <c r="W58">
        <v>0.6159</v>
      </c>
      <c r="X58">
        <v>0.62329999999999997</v>
      </c>
      <c r="Y58">
        <v>0.62849999999999995</v>
      </c>
      <c r="Z58">
        <v>0.6149</v>
      </c>
      <c r="AA58">
        <v>0.63190000000000002</v>
      </c>
      <c r="AB58">
        <v>0.64649999999999996</v>
      </c>
      <c r="AC58">
        <v>0.66080000000000005</v>
      </c>
      <c r="AD58">
        <v>0.64800000000000002</v>
      </c>
      <c r="AE58">
        <v>0.65959999999999996</v>
      </c>
      <c r="AF58">
        <v>0.63670000000000004</v>
      </c>
      <c r="AG58">
        <v>0.65149999999999997</v>
      </c>
      <c r="AH58">
        <v>0.6401</v>
      </c>
      <c r="AI58">
        <v>0.622</v>
      </c>
      <c r="AJ58">
        <v>0.62</v>
      </c>
      <c r="AK58">
        <v>0.62139999999999995</v>
      </c>
      <c r="AL58">
        <v>0.61140000000000005</v>
      </c>
      <c r="AM58">
        <v>0.60460000000000003</v>
      </c>
      <c r="AN58">
        <v>0.59899999999999998</v>
      </c>
      <c r="AO58">
        <v>0.60440000000000005</v>
      </c>
      <c r="AP58">
        <v>0.59509999999999996</v>
      </c>
      <c r="AQ58">
        <v>0.59150000000000003</v>
      </c>
      <c r="AR58">
        <v>0.5877</v>
      </c>
      <c r="AS58">
        <v>0.58919999999999995</v>
      </c>
      <c r="AT58">
        <v>0.60319999999999996</v>
      </c>
      <c r="AU58">
        <v>0.61370000000000002</v>
      </c>
      <c r="AV58">
        <v>0.62490000000000001</v>
      </c>
      <c r="AW58">
        <v>0.63390000000000002</v>
      </c>
      <c r="AX58">
        <v>0.63970000000000005</v>
      </c>
      <c r="AY58">
        <v>0.65939999999999999</v>
      </c>
      <c r="AZ58">
        <v>0.64729999999999999</v>
      </c>
      <c r="BA58">
        <v>0.66749999999999998</v>
      </c>
      <c r="BB58">
        <v>0.66610000000000003</v>
      </c>
      <c r="BC58">
        <v>0.65259999999999996</v>
      </c>
      <c r="BD58">
        <v>0.63519999999999999</v>
      </c>
      <c r="BE58">
        <v>0.64290000000000003</v>
      </c>
      <c r="BF58">
        <v>0.63990000000000002</v>
      </c>
      <c r="BG58">
        <v>0.65710000000000002</v>
      </c>
      <c r="BH58">
        <v>0.65510000000000002</v>
      </c>
      <c r="BI58">
        <v>0.66259999999999997</v>
      </c>
    </row>
    <row r="59" spans="1:61" x14ac:dyDescent="0.25">
      <c r="A59" t="s">
        <v>154</v>
      </c>
      <c r="B59">
        <v>0.63619999999999999</v>
      </c>
      <c r="C59">
        <v>0.62880000000000003</v>
      </c>
      <c r="D59">
        <v>0.61990000000000001</v>
      </c>
      <c r="E59">
        <v>0.61721999999999999</v>
      </c>
      <c r="F59">
        <v>0.64837</v>
      </c>
      <c r="G59">
        <v>0.65290999999999999</v>
      </c>
      <c r="H59">
        <v>0.65622000000000003</v>
      </c>
      <c r="I59">
        <v>0.67673000000000005</v>
      </c>
      <c r="J59">
        <v>0.63919000000000004</v>
      </c>
      <c r="K59">
        <v>0.65320999999999996</v>
      </c>
      <c r="L59">
        <v>0.65473000000000003</v>
      </c>
      <c r="M59">
        <v>0.63080000000000003</v>
      </c>
      <c r="N59">
        <v>0.64190999999999998</v>
      </c>
      <c r="O59">
        <v>0.67242000000000002</v>
      </c>
      <c r="P59">
        <v>0.67303000000000002</v>
      </c>
      <c r="Q59">
        <v>0.66012000000000004</v>
      </c>
      <c r="R59">
        <v>0.64215</v>
      </c>
      <c r="S59">
        <v>0.61980000000000002</v>
      </c>
      <c r="T59">
        <v>0.64807999999999999</v>
      </c>
      <c r="U59">
        <v>0.66434000000000004</v>
      </c>
      <c r="V59">
        <v>0.66471000000000002</v>
      </c>
      <c r="W59">
        <v>0.64183000000000001</v>
      </c>
      <c r="X59">
        <v>0.64324000000000003</v>
      </c>
      <c r="Y59">
        <v>0.65142999999999995</v>
      </c>
      <c r="Z59">
        <v>0.64536000000000004</v>
      </c>
      <c r="AA59">
        <v>0.66330999999999996</v>
      </c>
      <c r="AB59">
        <v>0.66942999999999997</v>
      </c>
      <c r="AC59">
        <v>0.68562000000000001</v>
      </c>
      <c r="AD59">
        <v>0.66625999999999996</v>
      </c>
      <c r="AE59">
        <v>0.6381</v>
      </c>
      <c r="AF59">
        <v>0.61185999999999996</v>
      </c>
      <c r="AG59">
        <v>0.60274000000000005</v>
      </c>
      <c r="AH59">
        <v>0.58599000000000001</v>
      </c>
      <c r="AI59">
        <v>0.59141999999999995</v>
      </c>
      <c r="AJ59">
        <v>0.59863</v>
      </c>
      <c r="AK59">
        <v>0.57606000000000002</v>
      </c>
      <c r="AL59">
        <v>0.54418999999999995</v>
      </c>
      <c r="AM59">
        <v>0.53627999999999998</v>
      </c>
      <c r="AN59">
        <v>0.53988000000000003</v>
      </c>
      <c r="AO59">
        <v>0.54549000000000003</v>
      </c>
      <c r="AP59">
        <v>0.55249999999999999</v>
      </c>
      <c r="AQ59">
        <v>0.54759999999999998</v>
      </c>
      <c r="AR59">
        <v>0.55491000000000001</v>
      </c>
      <c r="AS59">
        <v>0.55527000000000004</v>
      </c>
      <c r="AT59">
        <v>0.56420999999999999</v>
      </c>
      <c r="AU59">
        <v>0.54027999999999998</v>
      </c>
      <c r="AV59">
        <v>0.54898000000000002</v>
      </c>
      <c r="AW59">
        <v>0.54383999999999999</v>
      </c>
      <c r="AX59">
        <v>0.52297000000000005</v>
      </c>
      <c r="AY59">
        <v>0.53388000000000002</v>
      </c>
      <c r="AZ59">
        <v>0.50322999999999996</v>
      </c>
      <c r="BA59">
        <v>0.52588000000000001</v>
      </c>
      <c r="BB59">
        <v>0.51483999999999996</v>
      </c>
      <c r="BC59">
        <v>0.50266</v>
      </c>
      <c r="BD59">
        <v>0.48956</v>
      </c>
      <c r="BE59">
        <v>0.47393999999999997</v>
      </c>
      <c r="BF59">
        <v>0.46715000000000001</v>
      </c>
      <c r="BG59">
        <v>0.45823000000000003</v>
      </c>
      <c r="BH59">
        <v>0.46428000000000003</v>
      </c>
      <c r="BI59">
        <v>0.47910000000000003</v>
      </c>
    </row>
    <row r="60" spans="1:61" x14ac:dyDescent="0.25">
      <c r="A60" t="s">
        <v>155</v>
      </c>
      <c r="B60">
        <v>0.63449999999999995</v>
      </c>
      <c r="C60">
        <v>0.63160000000000005</v>
      </c>
      <c r="D60">
        <v>0.62780000000000002</v>
      </c>
      <c r="E60">
        <v>0.63214000000000004</v>
      </c>
      <c r="F60">
        <v>0.63987000000000005</v>
      </c>
      <c r="G60">
        <v>0.63375000000000004</v>
      </c>
      <c r="H60">
        <v>0.63636000000000004</v>
      </c>
      <c r="I60">
        <v>0.64580000000000004</v>
      </c>
      <c r="J60">
        <v>0.61885999999999997</v>
      </c>
      <c r="K60">
        <v>0.64129000000000003</v>
      </c>
      <c r="L60">
        <v>0.62421000000000004</v>
      </c>
      <c r="M60">
        <v>0.61677999999999999</v>
      </c>
      <c r="N60">
        <v>0.62302000000000002</v>
      </c>
      <c r="O60">
        <v>0.63478999999999997</v>
      </c>
      <c r="P60">
        <v>0.62863000000000002</v>
      </c>
      <c r="Q60">
        <v>0.63575999999999999</v>
      </c>
      <c r="R60">
        <v>0.62978999999999996</v>
      </c>
      <c r="S60">
        <v>0.62173999999999996</v>
      </c>
      <c r="T60">
        <v>0.62470999999999999</v>
      </c>
      <c r="U60">
        <v>0.63244</v>
      </c>
      <c r="V60">
        <v>0.64268999999999998</v>
      </c>
      <c r="W60">
        <v>0.62936999999999999</v>
      </c>
      <c r="X60">
        <v>0.62744</v>
      </c>
      <c r="Y60">
        <v>0.63000999999999996</v>
      </c>
      <c r="Z60">
        <v>0.62173999999999996</v>
      </c>
      <c r="AA60">
        <v>0.63088999999999995</v>
      </c>
      <c r="AB60">
        <v>0.64515</v>
      </c>
      <c r="AC60">
        <v>0.64431000000000005</v>
      </c>
      <c r="AD60">
        <v>0.63566999999999996</v>
      </c>
      <c r="AE60">
        <v>0.63773000000000002</v>
      </c>
      <c r="AF60">
        <v>0.62666999999999995</v>
      </c>
      <c r="AG60">
        <v>0.63014000000000003</v>
      </c>
      <c r="AH60">
        <v>0.62060000000000004</v>
      </c>
      <c r="AI60">
        <v>0.61009999999999998</v>
      </c>
      <c r="AJ60">
        <v>0.60211999999999999</v>
      </c>
      <c r="AK60">
        <v>0.59372999999999998</v>
      </c>
      <c r="AL60">
        <v>0.57467999999999997</v>
      </c>
      <c r="AM60">
        <v>0.55159000000000002</v>
      </c>
      <c r="AN60">
        <v>0.54052</v>
      </c>
      <c r="AO60">
        <v>0.53729000000000005</v>
      </c>
      <c r="AP60">
        <v>0.53937999999999997</v>
      </c>
      <c r="AQ60">
        <v>0.54203000000000001</v>
      </c>
      <c r="AR60">
        <v>0.54735999999999996</v>
      </c>
      <c r="AS60">
        <v>0.54896</v>
      </c>
      <c r="AT60">
        <v>0.55569000000000002</v>
      </c>
      <c r="AU60">
        <v>0.55303000000000002</v>
      </c>
      <c r="AV60">
        <v>0.55581000000000003</v>
      </c>
      <c r="AW60">
        <v>0.56238999999999995</v>
      </c>
      <c r="AX60">
        <v>0.55098999999999998</v>
      </c>
      <c r="AY60">
        <v>0.53405999999999998</v>
      </c>
      <c r="AZ60">
        <v>0.51854999999999996</v>
      </c>
      <c r="BA60">
        <v>0.53747999999999996</v>
      </c>
      <c r="BB60">
        <v>0.54322000000000004</v>
      </c>
      <c r="BC60">
        <v>0.52351999999999999</v>
      </c>
      <c r="BD60">
        <v>0.51329000000000002</v>
      </c>
      <c r="BE60">
        <v>0.49415999999999999</v>
      </c>
      <c r="BF60">
        <v>0.48583999999999999</v>
      </c>
      <c r="BG60">
        <v>0.49048000000000003</v>
      </c>
      <c r="BH60">
        <v>0.49564999999999998</v>
      </c>
      <c r="BI60">
        <v>0.49815999999999999</v>
      </c>
    </row>
  </sheetData>
  <mergeCells count="5">
    <mergeCell ref="B55:M55"/>
    <mergeCell ref="N55:Y55"/>
    <mergeCell ref="Z55:AK55"/>
    <mergeCell ref="AL55:AW55"/>
    <mergeCell ref="AX55:BI55"/>
  </mergeCells>
  <hyperlinks>
    <hyperlink ref="A1" location="Contents!A1" display="Contents "/>
    <hyperlink ref="A2" location="'Background Notes'!A1" display="Background Note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16" workbookViewId="0">
      <selection activeCell="C46" sqref="C46"/>
    </sheetView>
  </sheetViews>
  <sheetFormatPr defaultRowHeight="15" x14ac:dyDescent="0.25"/>
  <sheetData>
    <row r="1" spans="1:4" ht="15.75" x14ac:dyDescent="0.25">
      <c r="A1" s="75" t="s">
        <v>89</v>
      </c>
    </row>
    <row r="2" spans="1:4" ht="15.75" x14ac:dyDescent="0.25">
      <c r="A2" s="75" t="s">
        <v>189</v>
      </c>
    </row>
    <row r="3" spans="1:4" ht="15.75" x14ac:dyDescent="0.25">
      <c r="A3" s="6" t="s">
        <v>159</v>
      </c>
    </row>
    <row r="8" spans="1:4" x14ac:dyDescent="0.25">
      <c r="C8" t="s">
        <v>43</v>
      </c>
      <c r="D8" s="97">
        <v>0.48462498689005074</v>
      </c>
    </row>
    <row r="9" spans="1:4" x14ac:dyDescent="0.25">
      <c r="C9" t="s">
        <v>42</v>
      </c>
      <c r="D9" s="97">
        <v>0.31714398455957121</v>
      </c>
    </row>
    <row r="10" spans="1:4" x14ac:dyDescent="0.25">
      <c r="C10" t="s">
        <v>27</v>
      </c>
      <c r="D10" s="97">
        <v>0.15497595693602598</v>
      </c>
    </row>
    <row r="11" spans="1:4" x14ac:dyDescent="0.25">
      <c r="C11" t="s">
        <v>28</v>
      </c>
      <c r="D11" s="97">
        <v>4.325507161435229E-2</v>
      </c>
    </row>
    <row r="35" spans="1:10" x14ac:dyDescent="0.25">
      <c r="A35" s="110" t="s">
        <v>45</v>
      </c>
      <c r="B35" s="110"/>
      <c r="C35" s="110"/>
      <c r="D35" s="110"/>
      <c r="E35" s="110"/>
      <c r="F35" s="110"/>
      <c r="G35" s="110"/>
      <c r="H35" s="110"/>
      <c r="I35" s="110"/>
      <c r="J35" s="110"/>
    </row>
    <row r="36" spans="1:10" x14ac:dyDescent="0.25">
      <c r="A36" s="110"/>
      <c r="B36" s="110"/>
      <c r="C36" s="110"/>
      <c r="D36" s="110"/>
      <c r="E36" s="110"/>
      <c r="F36" s="110"/>
      <c r="G36" s="110"/>
      <c r="H36" s="110"/>
      <c r="I36" s="110"/>
      <c r="J36" s="110"/>
    </row>
    <row r="37" spans="1:10" x14ac:dyDescent="0.25">
      <c r="A37" s="110"/>
      <c r="B37" s="110"/>
      <c r="C37" s="110"/>
      <c r="D37" s="110"/>
      <c r="E37" s="110"/>
      <c r="F37" s="110"/>
      <c r="G37" s="110"/>
      <c r="H37" s="110"/>
      <c r="I37" s="110"/>
      <c r="J37" s="110"/>
    </row>
    <row r="38" spans="1:10" x14ac:dyDescent="0.25">
      <c r="A38" s="110" t="s">
        <v>46</v>
      </c>
      <c r="B38" s="110"/>
      <c r="C38" s="110"/>
      <c r="D38" s="110"/>
      <c r="E38" s="110"/>
      <c r="F38" s="110"/>
      <c r="G38" s="110"/>
      <c r="H38" s="110"/>
      <c r="I38" s="110"/>
      <c r="J38" s="110"/>
    </row>
    <row r="39" spans="1:10" x14ac:dyDescent="0.25">
      <c r="A39" s="110"/>
      <c r="B39" s="110"/>
      <c r="C39" s="110"/>
      <c r="D39" s="110"/>
      <c r="E39" s="110"/>
      <c r="F39" s="110"/>
      <c r="G39" s="110"/>
      <c r="H39" s="110"/>
      <c r="I39" s="110"/>
      <c r="J39" s="110"/>
    </row>
    <row r="40" spans="1:10" x14ac:dyDescent="0.25">
      <c r="A40" s="110"/>
      <c r="B40" s="110"/>
      <c r="C40" s="110"/>
      <c r="D40" s="110"/>
      <c r="E40" s="110"/>
      <c r="F40" s="110"/>
      <c r="G40" s="110"/>
      <c r="H40" s="110"/>
      <c r="I40" s="110"/>
      <c r="J40" s="110"/>
    </row>
    <row r="41" spans="1:10" x14ac:dyDescent="0.25">
      <c r="A41" s="95"/>
      <c r="B41" s="95"/>
      <c r="C41" s="95"/>
      <c r="D41" s="95"/>
      <c r="E41" s="95"/>
      <c r="F41" s="95"/>
      <c r="G41" s="95"/>
      <c r="H41" s="95"/>
      <c r="I41" s="95"/>
      <c r="J41" s="95"/>
    </row>
    <row r="42" spans="1:10" ht="15.75" x14ac:dyDescent="0.25">
      <c r="A42" s="7" t="s">
        <v>213</v>
      </c>
    </row>
  </sheetData>
  <mergeCells count="2">
    <mergeCell ref="A35:J37"/>
    <mergeCell ref="A38:J40"/>
  </mergeCells>
  <hyperlinks>
    <hyperlink ref="A1" location="Contents!A1" display="Contents "/>
    <hyperlink ref="A2" location="'Background Notes'!A1" display="Background Note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topLeftCell="A13" workbookViewId="0">
      <selection activeCell="D48" sqref="D48"/>
    </sheetView>
  </sheetViews>
  <sheetFormatPr defaultRowHeight="15" x14ac:dyDescent="0.25"/>
  <sheetData>
    <row r="1" spans="1:23" ht="15.75" x14ac:dyDescent="0.25">
      <c r="A1" s="75" t="s">
        <v>89</v>
      </c>
    </row>
    <row r="2" spans="1:23" ht="15.75" x14ac:dyDescent="0.25">
      <c r="A2" s="75" t="s">
        <v>189</v>
      </c>
    </row>
    <row r="3" spans="1:23" ht="15.75" x14ac:dyDescent="0.25">
      <c r="A3" s="6" t="s">
        <v>161</v>
      </c>
    </row>
    <row r="5" spans="1:23" ht="15.75" x14ac:dyDescent="0.25">
      <c r="A5" s="6" t="s">
        <v>160</v>
      </c>
      <c r="J5" s="6" t="s">
        <v>162</v>
      </c>
      <c r="S5" s="6" t="s">
        <v>163</v>
      </c>
    </row>
    <row r="10" spans="1:23" x14ac:dyDescent="0.25">
      <c r="D10" s="76" t="s">
        <v>96</v>
      </c>
      <c r="E10" s="76" t="s">
        <v>97</v>
      </c>
      <c r="F10" s="76" t="s">
        <v>98</v>
      </c>
    </row>
    <row r="11" spans="1:23" x14ac:dyDescent="0.25">
      <c r="D11" s="76" t="s">
        <v>19</v>
      </c>
      <c r="E11" s="79">
        <v>0.61021558875032644</v>
      </c>
      <c r="F11" s="79">
        <v>0.49332356021119195</v>
      </c>
    </row>
    <row r="12" spans="1:23" x14ac:dyDescent="0.25">
      <c r="D12" s="76" t="s">
        <v>136</v>
      </c>
      <c r="E12" s="79">
        <v>0.53610600966304456</v>
      </c>
      <c r="F12" s="79">
        <v>0.49332356021119195</v>
      </c>
      <c r="L12" s="76" t="s">
        <v>96</v>
      </c>
      <c r="M12" s="76" t="s">
        <v>99</v>
      </c>
      <c r="N12" s="76" t="s">
        <v>98</v>
      </c>
      <c r="U12" s="76" t="s">
        <v>96</v>
      </c>
      <c r="V12" s="76" t="s">
        <v>97</v>
      </c>
      <c r="W12" s="76" t="s">
        <v>98</v>
      </c>
    </row>
    <row r="13" spans="1:23" x14ac:dyDescent="0.25">
      <c r="D13" s="76" t="s">
        <v>17</v>
      </c>
      <c r="E13" s="79">
        <v>0.54204204030351344</v>
      </c>
      <c r="F13" s="79">
        <v>0.49332356021119195</v>
      </c>
      <c r="L13" s="76" t="s">
        <v>19</v>
      </c>
      <c r="M13" s="79">
        <v>0.17469808403802761</v>
      </c>
      <c r="N13" s="79">
        <v>0.31</v>
      </c>
      <c r="U13" s="76" t="s">
        <v>19</v>
      </c>
      <c r="V13" s="79">
        <v>0.20114617567379739</v>
      </c>
      <c r="W13" s="79">
        <v>0.16</v>
      </c>
    </row>
    <row r="14" spans="1:23" x14ac:dyDescent="0.25">
      <c r="D14" s="76" t="s">
        <v>4</v>
      </c>
      <c r="E14" s="79">
        <v>0.33551041521123243</v>
      </c>
      <c r="F14" s="79">
        <v>0.49332356021119195</v>
      </c>
      <c r="L14" s="76" t="s">
        <v>18</v>
      </c>
      <c r="M14" s="79">
        <v>0.30615576262704747</v>
      </c>
      <c r="N14" s="79">
        <v>0.31</v>
      </c>
      <c r="U14" s="76" t="s">
        <v>18</v>
      </c>
      <c r="V14" s="79">
        <v>0.14051833675248127</v>
      </c>
      <c r="W14" s="79">
        <v>0.16</v>
      </c>
    </row>
    <row r="15" spans="1:23" x14ac:dyDescent="0.25">
      <c r="D15" s="76" t="s">
        <v>16</v>
      </c>
      <c r="E15" s="79">
        <v>0.32787853365111991</v>
      </c>
      <c r="F15" s="79">
        <v>0.49332356021119195</v>
      </c>
      <c r="L15" s="76" t="s">
        <v>17</v>
      </c>
      <c r="M15" s="79">
        <v>0.17749838808419843</v>
      </c>
      <c r="N15" s="79">
        <v>0.31</v>
      </c>
      <c r="U15" s="76" t="s">
        <v>17</v>
      </c>
      <c r="V15" s="79">
        <v>0.26253953095633475</v>
      </c>
      <c r="W15" s="79">
        <v>0.16</v>
      </c>
    </row>
    <row r="16" spans="1:23" x14ac:dyDescent="0.25">
      <c r="D16" t="s">
        <v>15</v>
      </c>
      <c r="E16" s="80">
        <v>0.31297532613275758</v>
      </c>
      <c r="F16" s="79">
        <v>0.49332356021119195</v>
      </c>
      <c r="L16" s="76" t="s">
        <v>4</v>
      </c>
      <c r="M16" s="79">
        <v>0.39969915245419657</v>
      </c>
      <c r="N16" s="79">
        <v>0.31</v>
      </c>
      <c r="U16" s="76" t="s">
        <v>4</v>
      </c>
      <c r="V16" s="79">
        <v>0.10134578739115829</v>
      </c>
      <c r="W16" s="79">
        <v>0.16</v>
      </c>
    </row>
    <row r="17" spans="4:23" x14ac:dyDescent="0.25">
      <c r="D17" t="s">
        <v>14</v>
      </c>
      <c r="E17" s="80">
        <v>0.39877876978786292</v>
      </c>
      <c r="F17" s="79">
        <v>0.49332356021119195</v>
      </c>
      <c r="L17" s="76" t="s">
        <v>16</v>
      </c>
      <c r="M17" s="79">
        <v>0.54790288827676314</v>
      </c>
      <c r="N17" s="79">
        <v>0.31</v>
      </c>
      <c r="U17" s="76" t="s">
        <v>16</v>
      </c>
      <c r="V17" s="79">
        <v>0.1089334822021847</v>
      </c>
      <c r="W17" s="79">
        <v>0.16</v>
      </c>
    </row>
    <row r="18" spans="4:23" x14ac:dyDescent="0.25">
      <c r="D18" t="s">
        <v>13</v>
      </c>
      <c r="E18" s="80">
        <v>0.37393153045545274</v>
      </c>
      <c r="F18" s="79">
        <v>0.49332356021119195</v>
      </c>
      <c r="L18" t="s">
        <v>15</v>
      </c>
      <c r="M18" s="80">
        <v>0.59545591450187429</v>
      </c>
      <c r="N18" s="79">
        <v>0.31</v>
      </c>
      <c r="U18" t="s">
        <v>15</v>
      </c>
      <c r="V18" s="80">
        <v>6.7177035062021939E-2</v>
      </c>
      <c r="W18" s="79">
        <v>0.16</v>
      </c>
    </row>
    <row r="19" spans="4:23" x14ac:dyDescent="0.25">
      <c r="D19" t="s">
        <v>12</v>
      </c>
      <c r="E19" s="80">
        <v>0.51236765480793434</v>
      </c>
      <c r="F19" s="79">
        <v>0.49332356021119195</v>
      </c>
      <c r="L19" t="s">
        <v>14</v>
      </c>
      <c r="M19" s="80">
        <v>0.45224876385078466</v>
      </c>
      <c r="N19" s="79">
        <v>0.31</v>
      </c>
      <c r="U19" t="s">
        <v>14</v>
      </c>
      <c r="V19" s="80">
        <v>0.14241828508412038</v>
      </c>
      <c r="W19" s="79">
        <v>0.16</v>
      </c>
    </row>
    <row r="20" spans="4:23" x14ac:dyDescent="0.25">
      <c r="D20" t="s">
        <v>11</v>
      </c>
      <c r="E20" s="80">
        <v>0.35331882417873073</v>
      </c>
      <c r="F20" s="79">
        <v>0.49332356021119195</v>
      </c>
      <c r="L20" t="s">
        <v>13</v>
      </c>
      <c r="M20" s="80">
        <v>0.51644844908392751</v>
      </c>
      <c r="N20" s="79">
        <v>0.31</v>
      </c>
      <c r="U20" t="s">
        <v>13</v>
      </c>
      <c r="V20" s="80">
        <v>0.1065922841797156</v>
      </c>
      <c r="W20" s="79">
        <v>0.16</v>
      </c>
    </row>
    <row r="21" spans="4:23" x14ac:dyDescent="0.25">
      <c r="D21" t="s">
        <v>10</v>
      </c>
      <c r="E21" s="80">
        <v>0.35345726757689022</v>
      </c>
      <c r="F21" s="79">
        <v>0.49332356021119195</v>
      </c>
      <c r="L21" t="s">
        <v>12</v>
      </c>
      <c r="M21" s="80">
        <v>0.29235376232563515</v>
      </c>
      <c r="N21" s="79">
        <v>0.31</v>
      </c>
      <c r="U21" t="s">
        <v>12</v>
      </c>
      <c r="V21" s="80">
        <v>0.13294597638323158</v>
      </c>
      <c r="W21" s="79">
        <v>0.16</v>
      </c>
    </row>
    <row r="22" spans="4:23" x14ac:dyDescent="0.25">
      <c r="D22" t="s">
        <v>9</v>
      </c>
      <c r="E22" s="80">
        <v>0.40610024060503319</v>
      </c>
      <c r="F22" s="79">
        <v>0.49332356021119195</v>
      </c>
      <c r="L22" t="s">
        <v>11</v>
      </c>
      <c r="M22" s="80">
        <v>0.42197971929335282</v>
      </c>
      <c r="N22" s="79">
        <v>0.31</v>
      </c>
      <c r="U22" t="s">
        <v>11</v>
      </c>
      <c r="V22" s="80">
        <v>0.19771510127392988</v>
      </c>
      <c r="W22" s="79">
        <v>0.16</v>
      </c>
    </row>
    <row r="23" spans="4:23" x14ac:dyDescent="0.25">
      <c r="D23" t="s">
        <v>8</v>
      </c>
      <c r="E23" s="80">
        <v>0.33716604436703773</v>
      </c>
      <c r="F23" s="79">
        <v>0.49332356021119195</v>
      </c>
      <c r="L23" t="s">
        <v>10</v>
      </c>
      <c r="M23" s="80">
        <v>0.45792695112861143</v>
      </c>
      <c r="N23" s="79">
        <v>0.31</v>
      </c>
      <c r="U23" t="s">
        <v>10</v>
      </c>
      <c r="V23" s="80">
        <v>0.10157914438769515</v>
      </c>
      <c r="W23" s="79">
        <v>0.16</v>
      </c>
    </row>
    <row r="24" spans="4:23" x14ac:dyDescent="0.25">
      <c r="D24" t="s">
        <v>7</v>
      </c>
      <c r="E24" s="80">
        <v>0.25089467017981587</v>
      </c>
      <c r="F24" s="79">
        <v>0.49332356021119195</v>
      </c>
      <c r="L24" t="s">
        <v>9</v>
      </c>
      <c r="M24" s="80">
        <v>0.57801691611701289</v>
      </c>
      <c r="N24" s="79">
        <v>0.31</v>
      </c>
      <c r="U24" t="s">
        <v>9</v>
      </c>
      <c r="V24" s="80">
        <v>9.8436603403332431E-3</v>
      </c>
      <c r="W24" s="79">
        <v>0.16</v>
      </c>
    </row>
    <row r="25" spans="4:23" x14ac:dyDescent="0.25">
      <c r="D25" t="s">
        <v>1</v>
      </c>
      <c r="E25" s="80">
        <v>0.31492322490093327</v>
      </c>
      <c r="F25" s="79">
        <v>0.49332356021119195</v>
      </c>
      <c r="L25" t="s">
        <v>8</v>
      </c>
      <c r="M25" s="80">
        <v>0.61526608008052208</v>
      </c>
      <c r="N25" s="79">
        <v>0.31</v>
      </c>
      <c r="U25" t="s">
        <v>8</v>
      </c>
      <c r="V25" s="80">
        <v>4.0697184077634653E-2</v>
      </c>
      <c r="W25" s="79">
        <v>0.16</v>
      </c>
    </row>
    <row r="26" spans="4:23" x14ac:dyDescent="0.25">
      <c r="L26" t="s">
        <v>7</v>
      </c>
      <c r="M26" s="80">
        <v>0.71023453336112108</v>
      </c>
      <c r="N26" s="79">
        <v>0.31</v>
      </c>
      <c r="U26" t="s">
        <v>7</v>
      </c>
      <c r="V26" s="80">
        <v>3.2911179490804375E-2</v>
      </c>
      <c r="W26" s="79">
        <v>0.16</v>
      </c>
    </row>
    <row r="27" spans="4:23" x14ac:dyDescent="0.25">
      <c r="L27" t="s">
        <v>1</v>
      </c>
      <c r="M27" s="80">
        <v>0.45420172457799773</v>
      </c>
      <c r="N27" s="79">
        <v>0.31</v>
      </c>
      <c r="U27" t="s">
        <v>1</v>
      </c>
      <c r="V27" s="80">
        <v>0.21621167982591399</v>
      </c>
      <c r="W27" s="79">
        <v>0.16</v>
      </c>
    </row>
    <row r="39" spans="1:10" ht="15" customHeight="1" x14ac:dyDescent="0.25">
      <c r="A39" s="110" t="s">
        <v>45</v>
      </c>
      <c r="B39" s="110"/>
      <c r="C39" s="110"/>
      <c r="D39" s="110"/>
      <c r="E39" s="110"/>
      <c r="F39" s="110"/>
      <c r="G39" s="110"/>
      <c r="H39" s="110"/>
      <c r="I39" s="110"/>
      <c r="J39" s="90"/>
    </row>
    <row r="40" spans="1:10" x14ac:dyDescent="0.25">
      <c r="A40" s="110"/>
      <c r="B40" s="110"/>
      <c r="C40" s="110"/>
      <c r="D40" s="110"/>
      <c r="E40" s="110"/>
      <c r="F40" s="110"/>
      <c r="G40" s="110"/>
      <c r="H40" s="110"/>
      <c r="I40" s="110"/>
      <c r="J40" s="90"/>
    </row>
    <row r="41" spans="1:10" x14ac:dyDescent="0.25">
      <c r="A41" s="110"/>
      <c r="B41" s="110"/>
      <c r="C41" s="110"/>
      <c r="D41" s="110"/>
      <c r="E41" s="110"/>
      <c r="F41" s="110"/>
      <c r="G41" s="110"/>
      <c r="H41" s="110"/>
      <c r="I41" s="110"/>
      <c r="J41" s="90"/>
    </row>
    <row r="42" spans="1:10" ht="15" customHeight="1" x14ac:dyDescent="0.25">
      <c r="A42" s="110" t="s">
        <v>46</v>
      </c>
      <c r="B42" s="110"/>
      <c r="C42" s="110"/>
      <c r="D42" s="110"/>
      <c r="E42" s="110"/>
      <c r="F42" s="110"/>
      <c r="G42" s="110"/>
      <c r="H42" s="110"/>
      <c r="I42" s="110"/>
      <c r="J42" s="90"/>
    </row>
    <row r="43" spans="1:10" x14ac:dyDescent="0.25">
      <c r="A43" s="110"/>
      <c r="B43" s="110"/>
      <c r="C43" s="110"/>
      <c r="D43" s="110"/>
      <c r="E43" s="110"/>
      <c r="F43" s="110"/>
      <c r="G43" s="110"/>
      <c r="H43" s="110"/>
      <c r="I43" s="110"/>
      <c r="J43" s="90"/>
    </row>
    <row r="44" spans="1:10" x14ac:dyDescent="0.25">
      <c r="A44" s="110"/>
      <c r="B44" s="110"/>
      <c r="C44" s="110"/>
      <c r="D44" s="110"/>
      <c r="E44" s="110"/>
      <c r="F44" s="110"/>
      <c r="G44" s="110"/>
      <c r="H44" s="110"/>
      <c r="I44" s="110"/>
      <c r="J44" s="90"/>
    </row>
    <row r="45" spans="1:10" x14ac:dyDescent="0.25">
      <c r="A45" s="110"/>
      <c r="B45" s="110"/>
      <c r="C45" s="110"/>
      <c r="D45" s="110"/>
      <c r="E45" s="110"/>
      <c r="F45" s="110"/>
      <c r="G45" s="110"/>
      <c r="H45" s="110"/>
      <c r="I45" s="110"/>
      <c r="J45" s="67"/>
    </row>
    <row r="46" spans="1:10" ht="15.75" x14ac:dyDescent="0.25">
      <c r="A46" s="7" t="s">
        <v>213</v>
      </c>
      <c r="D46" s="90"/>
      <c r="E46" s="90"/>
      <c r="F46" s="90"/>
    </row>
    <row r="47" spans="1:10" x14ac:dyDescent="0.25">
      <c r="D47" s="67"/>
      <c r="E47" s="67"/>
      <c r="F47" s="67"/>
    </row>
  </sheetData>
  <mergeCells count="2">
    <mergeCell ref="A39:I41"/>
    <mergeCell ref="A42:I45"/>
  </mergeCells>
  <hyperlinks>
    <hyperlink ref="A1" location="Contents!A1" display="Contents "/>
    <hyperlink ref="A2" location="'Background Notes'!A1" display="Background Notes"/>
  </hyperlinks>
  <pageMargins left="0.7" right="0.7" top="0.75" bottom="0.75" header="0.3" footer="0.3"/>
  <drawing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120" zoomScaleNormal="120" workbookViewId="0">
      <selection sqref="A1:A2"/>
    </sheetView>
  </sheetViews>
  <sheetFormatPr defaultRowHeight="15" x14ac:dyDescent="0.25"/>
  <cols>
    <col min="1" max="1" width="20.140625" customWidth="1"/>
  </cols>
  <sheetData>
    <row r="1" spans="1:2" ht="15.75" x14ac:dyDescent="0.25">
      <c r="A1" s="75" t="s">
        <v>80</v>
      </c>
    </row>
    <row r="2" spans="1:2" ht="15.75" x14ac:dyDescent="0.25">
      <c r="A2" s="75" t="s">
        <v>189</v>
      </c>
    </row>
    <row r="5" spans="1:2" ht="18" x14ac:dyDescent="0.25">
      <c r="B5" s="99" t="s">
        <v>79</v>
      </c>
    </row>
    <row r="6" spans="1:2" ht="15.75" x14ac:dyDescent="0.25">
      <c r="A6" s="75" t="s">
        <v>71</v>
      </c>
      <c r="B6" s="8" t="s">
        <v>113</v>
      </c>
    </row>
    <row r="7" spans="1:2" ht="15.75" x14ac:dyDescent="0.25">
      <c r="A7" s="75" t="s">
        <v>72</v>
      </c>
      <c r="B7" s="8" t="s">
        <v>114</v>
      </c>
    </row>
    <row r="8" spans="1:2" ht="15.75" x14ac:dyDescent="0.25">
      <c r="A8" s="75" t="s">
        <v>73</v>
      </c>
      <c r="B8" s="8" t="s">
        <v>115</v>
      </c>
    </row>
    <row r="9" spans="1:2" ht="15.75" x14ac:dyDescent="0.25">
      <c r="A9" s="75" t="s">
        <v>74</v>
      </c>
      <c r="B9" s="8" t="s">
        <v>116</v>
      </c>
    </row>
    <row r="10" spans="1:2" ht="15.75" x14ac:dyDescent="0.25">
      <c r="A10" s="75" t="s">
        <v>75</v>
      </c>
      <c r="B10" s="8" t="s">
        <v>117</v>
      </c>
    </row>
    <row r="11" spans="1:2" ht="15.75" x14ac:dyDescent="0.25">
      <c r="A11" s="75" t="s">
        <v>76</v>
      </c>
      <c r="B11" s="8" t="s">
        <v>118</v>
      </c>
    </row>
    <row r="12" spans="1:2" ht="15.75" x14ac:dyDescent="0.25">
      <c r="A12" s="75" t="s">
        <v>77</v>
      </c>
      <c r="B12" s="8" t="s">
        <v>119</v>
      </c>
    </row>
    <row r="13" spans="1:2" ht="15.75" x14ac:dyDescent="0.25">
      <c r="A13" s="75" t="s">
        <v>78</v>
      </c>
      <c r="B13" s="8" t="s">
        <v>120</v>
      </c>
    </row>
    <row r="14" spans="1:2" ht="15.75" x14ac:dyDescent="0.25">
      <c r="A14" s="75"/>
    </row>
    <row r="15" spans="1:2" ht="18" x14ac:dyDescent="0.25">
      <c r="A15" s="75"/>
      <c r="B15" s="99" t="s">
        <v>104</v>
      </c>
    </row>
    <row r="16" spans="1:2" ht="15.75" x14ac:dyDescent="0.25">
      <c r="A16" s="75" t="s">
        <v>176</v>
      </c>
      <c r="B16" s="8" t="s">
        <v>121</v>
      </c>
    </row>
    <row r="17" spans="1:2" ht="15.75" x14ac:dyDescent="0.25">
      <c r="A17" s="75" t="s">
        <v>177</v>
      </c>
      <c r="B17" s="6" t="s">
        <v>188</v>
      </c>
    </row>
    <row r="18" spans="1:2" ht="15.75" x14ac:dyDescent="0.25">
      <c r="A18" s="75" t="s">
        <v>105</v>
      </c>
      <c r="B18" s="8" t="s">
        <v>122</v>
      </c>
    </row>
    <row r="19" spans="1:2" ht="15.75" x14ac:dyDescent="0.25">
      <c r="A19" s="75" t="s">
        <v>106</v>
      </c>
      <c r="B19" s="8" t="s">
        <v>123</v>
      </c>
    </row>
    <row r="20" spans="1:2" ht="15.75" x14ac:dyDescent="0.25">
      <c r="A20" s="75" t="s">
        <v>107</v>
      </c>
      <c r="B20" s="8" t="s">
        <v>124</v>
      </c>
    </row>
    <row r="21" spans="1:2" ht="15.75" x14ac:dyDescent="0.25">
      <c r="A21" s="75" t="s">
        <v>170</v>
      </c>
      <c r="B21" s="8" t="s">
        <v>124</v>
      </c>
    </row>
    <row r="22" spans="1:2" ht="15.75" x14ac:dyDescent="0.25">
      <c r="A22" s="75" t="s">
        <v>171</v>
      </c>
      <c r="B22" s="8" t="s">
        <v>178</v>
      </c>
    </row>
    <row r="23" spans="1:2" ht="15.75" x14ac:dyDescent="0.25">
      <c r="A23" s="75" t="s">
        <v>172</v>
      </c>
      <c r="B23" s="8" t="s">
        <v>179</v>
      </c>
    </row>
    <row r="24" spans="1:2" ht="15.75" x14ac:dyDescent="0.25">
      <c r="A24" s="75" t="s">
        <v>173</v>
      </c>
      <c r="B24" s="8" t="s">
        <v>125</v>
      </c>
    </row>
    <row r="25" spans="1:2" ht="15.75" x14ac:dyDescent="0.25">
      <c r="A25" s="75" t="s">
        <v>174</v>
      </c>
      <c r="B25" s="8" t="s">
        <v>180</v>
      </c>
    </row>
    <row r="26" spans="1:2" ht="15.75" x14ac:dyDescent="0.25">
      <c r="A26" s="75" t="s">
        <v>175</v>
      </c>
      <c r="B26" s="8" t="s">
        <v>126</v>
      </c>
    </row>
  </sheetData>
  <hyperlinks>
    <hyperlink ref="A1" location="Contact!A1" display="Contact"/>
    <hyperlink ref="A6" location="'Table 1'!A1" display="Table 1"/>
    <hyperlink ref="A7" location="'Table 2'!A1" display="Table 2"/>
    <hyperlink ref="A8" location="'Table 3'!A1" display="Table 3"/>
    <hyperlink ref="A9" location="'Table 4'!A1" display="Table 4"/>
    <hyperlink ref="A10" location="'Table 5'!A1" display="Table 5"/>
    <hyperlink ref="A11" location="'Table 6'!A1" display="Table 6"/>
    <hyperlink ref="A12" location="'Table 7'!A1" display="Table 7"/>
    <hyperlink ref="A13" location="'Table 8'!A1" display="Table 8"/>
    <hyperlink ref="A16" location="'Figure 1a'!A1" display="Figure 1a"/>
    <hyperlink ref="A18" location="'Figure 2'!A1" display="Figure 2"/>
    <hyperlink ref="A19" location="'Figure 3'!A1" display="Figure 3"/>
    <hyperlink ref="A20" location="'Figure 4'!A1" display="Figure 4"/>
    <hyperlink ref="A24" location="'Figures 8a-8c'!A1" display="Figures 8a-8c"/>
    <hyperlink ref="A26" location="'Figures 10a-10d'!A1" display="Figures 10a-10d"/>
    <hyperlink ref="A17" location="'Figure 1b'!A1" display="Figure 1b"/>
    <hyperlink ref="A21" location="'Figure 5'!A1" display="Figure 5"/>
    <hyperlink ref="A22" location="'Figure 6'!A1" display="Figure 6"/>
    <hyperlink ref="A23" location="'Figure 7'!A1" display="Figure 7"/>
    <hyperlink ref="A25" location="'Figure 9'!A1" display="Figure 9"/>
    <hyperlink ref="A2" location="'Background Notes'!A1" display="Background Note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16" workbookViewId="0">
      <selection activeCell="A46" sqref="A46"/>
    </sheetView>
  </sheetViews>
  <sheetFormatPr defaultRowHeight="15" x14ac:dyDescent="0.25"/>
  <sheetData>
    <row r="1" spans="1:4" ht="15.75" x14ac:dyDescent="0.25">
      <c r="A1" s="75" t="s">
        <v>89</v>
      </c>
    </row>
    <row r="2" spans="1:4" ht="15.75" x14ac:dyDescent="0.25">
      <c r="A2" s="75" t="s">
        <v>189</v>
      </c>
    </row>
    <row r="3" spans="1:4" ht="15.75" x14ac:dyDescent="0.25">
      <c r="A3" s="6" t="s">
        <v>164</v>
      </c>
    </row>
    <row r="5" spans="1:4" x14ac:dyDescent="0.25">
      <c r="D5" t="s">
        <v>94</v>
      </c>
    </row>
    <row r="6" spans="1:4" x14ac:dyDescent="0.25">
      <c r="B6" s="116">
        <v>2011</v>
      </c>
      <c r="C6" s="76" t="s">
        <v>90</v>
      </c>
      <c r="D6" s="78">
        <v>548903.46244427783</v>
      </c>
    </row>
    <row r="7" spans="1:4" x14ac:dyDescent="0.25">
      <c r="B7" s="116"/>
      <c r="C7" s="76" t="s">
        <v>91</v>
      </c>
      <c r="D7" s="78">
        <v>557169.82271996909</v>
      </c>
    </row>
    <row r="8" spans="1:4" x14ac:dyDescent="0.25">
      <c r="B8" s="116"/>
      <c r="C8" s="76" t="s">
        <v>92</v>
      </c>
      <c r="D8" s="78">
        <v>483435.82336593862</v>
      </c>
    </row>
    <row r="9" spans="1:4" x14ac:dyDescent="0.25">
      <c r="B9" s="116"/>
      <c r="C9" s="76" t="s">
        <v>93</v>
      </c>
      <c r="D9" s="78">
        <v>531344.27190847031</v>
      </c>
    </row>
    <row r="10" spans="1:4" x14ac:dyDescent="0.25">
      <c r="B10" s="116">
        <v>2012</v>
      </c>
      <c r="C10" t="s">
        <v>90</v>
      </c>
      <c r="D10" s="77">
        <v>539664.06787205266</v>
      </c>
    </row>
    <row r="11" spans="1:4" x14ac:dyDescent="0.25">
      <c r="B11" s="116"/>
      <c r="C11" t="s">
        <v>91</v>
      </c>
      <c r="D11" s="77">
        <v>570170.96952158702</v>
      </c>
    </row>
    <row r="12" spans="1:4" x14ac:dyDescent="0.25">
      <c r="B12" s="116"/>
      <c r="C12" t="s">
        <v>92</v>
      </c>
      <c r="D12" s="77">
        <v>634299.17109864135</v>
      </c>
    </row>
    <row r="13" spans="1:4" x14ac:dyDescent="0.25">
      <c r="B13" s="116"/>
      <c r="C13" t="s">
        <v>93</v>
      </c>
      <c r="D13" s="77">
        <v>649009.14572177175</v>
      </c>
    </row>
    <row r="14" spans="1:4" x14ac:dyDescent="0.25">
      <c r="B14" s="116">
        <v>2013</v>
      </c>
      <c r="C14" t="s">
        <v>90</v>
      </c>
      <c r="D14" s="77">
        <v>654342.01631171373</v>
      </c>
    </row>
    <row r="15" spans="1:4" x14ac:dyDescent="0.25">
      <c r="B15" s="116"/>
      <c r="C15" t="s">
        <v>91</v>
      </c>
      <c r="D15" s="77">
        <v>615988.49308793864</v>
      </c>
    </row>
    <row r="16" spans="1:4" x14ac:dyDescent="0.25">
      <c r="B16" s="116"/>
      <c r="C16" t="s">
        <v>92</v>
      </c>
      <c r="D16" s="77">
        <v>625371.17984958552</v>
      </c>
    </row>
    <row r="17" spans="2:4" x14ac:dyDescent="0.25">
      <c r="B17" s="116"/>
      <c r="C17" t="s">
        <v>93</v>
      </c>
      <c r="D17" s="77">
        <v>638759.72133553086</v>
      </c>
    </row>
    <row r="18" spans="2:4" x14ac:dyDescent="0.25">
      <c r="B18" s="116">
        <v>2014</v>
      </c>
      <c r="C18" t="s">
        <v>90</v>
      </c>
      <c r="D18" s="77">
        <v>635641.19182550244</v>
      </c>
    </row>
    <row r="19" spans="2:4" x14ac:dyDescent="0.25">
      <c r="B19" s="116"/>
      <c r="C19" s="76" t="s">
        <v>91</v>
      </c>
      <c r="D19" s="78">
        <v>681943.2263965368</v>
      </c>
    </row>
    <row r="20" spans="2:4" x14ac:dyDescent="0.25">
      <c r="B20" s="116"/>
      <c r="C20" t="s">
        <v>92</v>
      </c>
      <c r="D20" s="77">
        <v>696432.60257490957</v>
      </c>
    </row>
    <row r="21" spans="2:4" x14ac:dyDescent="0.25">
      <c r="B21" s="116"/>
      <c r="C21" t="s">
        <v>93</v>
      </c>
      <c r="D21" s="77">
        <v>708038.51084020606</v>
      </c>
    </row>
    <row r="22" spans="2:4" x14ac:dyDescent="0.25">
      <c r="B22" s="116">
        <v>2015</v>
      </c>
      <c r="C22" t="s">
        <v>90</v>
      </c>
      <c r="D22" s="77">
        <v>730797.08060061117</v>
      </c>
    </row>
    <row r="23" spans="2:4" x14ac:dyDescent="0.25">
      <c r="B23" s="116"/>
      <c r="C23" t="s">
        <v>91</v>
      </c>
      <c r="D23" s="77">
        <v>717564.93153888849</v>
      </c>
    </row>
    <row r="24" spans="2:4" x14ac:dyDescent="0.25">
      <c r="B24" s="116"/>
      <c r="C24" t="s">
        <v>92</v>
      </c>
      <c r="D24" s="77">
        <v>741373.44151492475</v>
      </c>
    </row>
    <row r="25" spans="2:4" x14ac:dyDescent="0.25">
      <c r="B25" s="116"/>
      <c r="C25" t="s">
        <v>93</v>
      </c>
      <c r="D25" s="77">
        <v>729875.75945246115</v>
      </c>
    </row>
    <row r="38" spans="1:9" x14ac:dyDescent="0.25">
      <c r="A38" s="110" t="s">
        <v>45</v>
      </c>
      <c r="B38" s="110"/>
      <c r="C38" s="110"/>
      <c r="D38" s="110"/>
      <c r="E38" s="110"/>
      <c r="F38" s="110"/>
      <c r="G38" s="110"/>
      <c r="H38" s="110"/>
      <c r="I38" s="110"/>
    </row>
    <row r="39" spans="1:9" x14ac:dyDescent="0.25">
      <c r="A39" s="110"/>
      <c r="B39" s="110"/>
      <c r="C39" s="110"/>
      <c r="D39" s="110"/>
      <c r="E39" s="110"/>
      <c r="F39" s="110"/>
      <c r="G39" s="110"/>
      <c r="H39" s="110"/>
      <c r="I39" s="110"/>
    </row>
    <row r="40" spans="1:9" x14ac:dyDescent="0.25">
      <c r="A40" s="110"/>
      <c r="B40" s="110"/>
      <c r="C40" s="110"/>
      <c r="D40" s="110"/>
      <c r="E40" s="110"/>
      <c r="F40" s="110"/>
      <c r="G40" s="110"/>
      <c r="H40" s="110"/>
      <c r="I40" s="110"/>
    </row>
    <row r="41" spans="1:9" x14ac:dyDescent="0.25">
      <c r="A41" s="110" t="s">
        <v>46</v>
      </c>
      <c r="B41" s="110"/>
      <c r="C41" s="110"/>
      <c r="D41" s="110"/>
      <c r="E41" s="110"/>
      <c r="F41" s="110"/>
      <c r="G41" s="110"/>
      <c r="H41" s="110"/>
      <c r="I41" s="110"/>
    </row>
    <row r="42" spans="1:9" x14ac:dyDescent="0.25">
      <c r="A42" s="110"/>
      <c r="B42" s="110"/>
      <c r="C42" s="110"/>
      <c r="D42" s="110"/>
      <c r="E42" s="110"/>
      <c r="F42" s="110"/>
      <c r="G42" s="110"/>
      <c r="H42" s="110"/>
      <c r="I42" s="110"/>
    </row>
    <row r="43" spans="1:9" x14ac:dyDescent="0.25">
      <c r="A43" s="110"/>
      <c r="B43" s="110"/>
      <c r="C43" s="110"/>
      <c r="D43" s="110"/>
      <c r="E43" s="110"/>
      <c r="F43" s="110"/>
      <c r="G43" s="110"/>
      <c r="H43" s="110"/>
      <c r="I43" s="110"/>
    </row>
    <row r="44" spans="1:9" x14ac:dyDescent="0.25">
      <c r="A44" s="110"/>
      <c r="B44" s="110"/>
      <c r="C44" s="110"/>
      <c r="D44" s="110"/>
      <c r="E44" s="110"/>
      <c r="F44" s="110"/>
      <c r="G44" s="110"/>
      <c r="H44" s="110"/>
      <c r="I44" s="110"/>
    </row>
    <row r="45" spans="1:9" ht="15.75" x14ac:dyDescent="0.25">
      <c r="A45" s="7" t="s">
        <v>213</v>
      </c>
      <c r="D45" s="95"/>
      <c r="E45" s="95"/>
      <c r="F45" s="95"/>
    </row>
  </sheetData>
  <mergeCells count="7">
    <mergeCell ref="A41:I44"/>
    <mergeCell ref="B6:B9"/>
    <mergeCell ref="B10:B13"/>
    <mergeCell ref="B14:B17"/>
    <mergeCell ref="B18:B21"/>
    <mergeCell ref="B22:B25"/>
    <mergeCell ref="A38:I40"/>
  </mergeCells>
  <hyperlinks>
    <hyperlink ref="A1" location="Contents!A1" display="Contents "/>
    <hyperlink ref="A2" location="'Background Notes'!A1" display="Background Notes"/>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opLeftCell="A16" workbookViewId="0">
      <selection activeCell="A41" sqref="A41"/>
    </sheetView>
  </sheetViews>
  <sheetFormatPr defaultRowHeight="15" x14ac:dyDescent="0.25"/>
  <sheetData>
    <row r="1" spans="1:22" ht="15.75" x14ac:dyDescent="0.25">
      <c r="A1" s="75" t="s">
        <v>89</v>
      </c>
    </row>
    <row r="2" spans="1:22" ht="15.75" x14ac:dyDescent="0.25">
      <c r="A2" s="75" t="s">
        <v>189</v>
      </c>
    </row>
    <row r="3" spans="1:22" ht="15.75" x14ac:dyDescent="0.25">
      <c r="A3" s="6" t="s">
        <v>165</v>
      </c>
    </row>
    <row r="5" spans="1:22" ht="15.75" x14ac:dyDescent="0.25">
      <c r="A5" s="6" t="s">
        <v>166</v>
      </c>
      <c r="G5" s="6" t="s">
        <v>167</v>
      </c>
      <c r="M5" s="6" t="s">
        <v>168</v>
      </c>
      <c r="S5" s="6" t="s">
        <v>169</v>
      </c>
    </row>
    <row r="8" spans="1:22" ht="16.5" customHeight="1" x14ac:dyDescent="0.25">
      <c r="C8" t="s">
        <v>102</v>
      </c>
      <c r="D8" s="81" t="s">
        <v>101</v>
      </c>
    </row>
    <row r="9" spans="1:22" x14ac:dyDescent="0.25">
      <c r="B9" t="s">
        <v>38</v>
      </c>
      <c r="C9">
        <v>65.413149451482823</v>
      </c>
      <c r="D9">
        <v>57.463779575991559</v>
      </c>
    </row>
    <row r="10" spans="1:22" ht="15.75" customHeight="1" x14ac:dyDescent="0.25">
      <c r="B10" t="s">
        <v>4</v>
      </c>
      <c r="C10">
        <v>42.730445580647135</v>
      </c>
      <c r="D10">
        <v>57.463779575991559</v>
      </c>
      <c r="P10" t="s">
        <v>103</v>
      </c>
      <c r="Q10" s="81" t="s">
        <v>101</v>
      </c>
      <c r="U10" t="s">
        <v>103</v>
      </c>
      <c r="V10" s="81" t="s">
        <v>101</v>
      </c>
    </row>
    <row r="11" spans="1:22" ht="15" customHeight="1" x14ac:dyDescent="0.25">
      <c r="B11" t="s">
        <v>81</v>
      </c>
      <c r="C11">
        <v>39.368353636556684</v>
      </c>
      <c r="D11">
        <v>57.463779575991559</v>
      </c>
      <c r="I11" t="s">
        <v>103</v>
      </c>
      <c r="J11" s="81" t="s">
        <v>101</v>
      </c>
      <c r="O11" t="s">
        <v>5</v>
      </c>
      <c r="P11">
        <v>3.0075710346030324</v>
      </c>
      <c r="Q11">
        <v>3.8982998190859459</v>
      </c>
      <c r="T11" t="s">
        <v>5</v>
      </c>
      <c r="U11">
        <v>12.075466966055078</v>
      </c>
      <c r="V11">
        <v>18.815925044497821</v>
      </c>
    </row>
    <row r="12" spans="1:22" x14ac:dyDescent="0.25">
      <c r="B12" t="s">
        <v>100</v>
      </c>
      <c r="C12">
        <v>59.558762598029034</v>
      </c>
      <c r="D12">
        <v>57.463779575991602</v>
      </c>
      <c r="H12" t="s">
        <v>5</v>
      </c>
      <c r="I12">
        <v>19.503812547859074</v>
      </c>
      <c r="J12">
        <v>19.821995560424675</v>
      </c>
      <c r="O12" t="s">
        <v>4</v>
      </c>
      <c r="P12">
        <v>2.2503633601286928</v>
      </c>
      <c r="Q12">
        <v>3.8982998190859459</v>
      </c>
      <c r="T12" t="s">
        <v>4</v>
      </c>
      <c r="U12">
        <v>17.137898108645857</v>
      </c>
      <c r="V12">
        <v>18.815925044497821</v>
      </c>
    </row>
    <row r="13" spans="1:22" x14ac:dyDescent="0.25">
      <c r="H13" t="s">
        <v>4</v>
      </c>
      <c r="I13">
        <v>37.881292950578313</v>
      </c>
      <c r="J13">
        <v>19.821995560424675</v>
      </c>
      <c r="O13" t="s">
        <v>81</v>
      </c>
      <c r="P13">
        <v>7.18249395601703</v>
      </c>
      <c r="Q13">
        <v>3.8982998190859459</v>
      </c>
      <c r="T13" t="s">
        <v>81</v>
      </c>
      <c r="U13">
        <v>36.759551044911682</v>
      </c>
      <c r="V13">
        <v>18.815925044497821</v>
      </c>
    </row>
    <row r="14" spans="1:22" x14ac:dyDescent="0.25">
      <c r="H14" t="s">
        <v>81</v>
      </c>
      <c r="I14">
        <v>16.689601362514608</v>
      </c>
      <c r="J14">
        <v>19.821995560424675</v>
      </c>
      <c r="O14" t="s">
        <v>100</v>
      </c>
      <c r="P14">
        <v>3.5351663758149638</v>
      </c>
      <c r="Q14">
        <v>3.8982998190859459</v>
      </c>
      <c r="T14" t="s">
        <v>100</v>
      </c>
      <c r="U14">
        <v>18.88602554408741</v>
      </c>
      <c r="V14">
        <v>18.815925044497799</v>
      </c>
    </row>
    <row r="15" spans="1:22" x14ac:dyDescent="0.25">
      <c r="H15" t="s">
        <v>100</v>
      </c>
      <c r="I15">
        <v>18.020045482068582</v>
      </c>
      <c r="J15">
        <v>19.821995560424675</v>
      </c>
    </row>
    <row r="34" spans="1:10" x14ac:dyDescent="0.25">
      <c r="A34" s="110" t="s">
        <v>45</v>
      </c>
      <c r="B34" s="110"/>
      <c r="C34" s="110"/>
      <c r="D34" s="110"/>
      <c r="E34" s="110"/>
      <c r="F34" s="110"/>
      <c r="G34" s="110"/>
      <c r="H34" s="110"/>
      <c r="I34" s="110"/>
      <c r="J34" s="110"/>
    </row>
    <row r="35" spans="1:10" x14ac:dyDescent="0.25">
      <c r="A35" s="110"/>
      <c r="B35" s="110"/>
      <c r="C35" s="110"/>
      <c r="D35" s="110"/>
      <c r="E35" s="110"/>
      <c r="F35" s="110"/>
      <c r="G35" s="110"/>
      <c r="H35" s="110"/>
      <c r="I35" s="110"/>
      <c r="J35" s="110"/>
    </row>
    <row r="36" spans="1:10" x14ac:dyDescent="0.25">
      <c r="A36" s="110"/>
      <c r="B36" s="110"/>
      <c r="C36" s="110"/>
      <c r="D36" s="110"/>
      <c r="E36" s="110"/>
      <c r="F36" s="110"/>
      <c r="G36" s="110"/>
      <c r="H36" s="110"/>
      <c r="I36" s="110"/>
      <c r="J36" s="110"/>
    </row>
    <row r="37" spans="1:10" x14ac:dyDescent="0.25">
      <c r="A37" s="110" t="s">
        <v>46</v>
      </c>
      <c r="B37" s="110"/>
      <c r="C37" s="110"/>
      <c r="D37" s="110"/>
      <c r="E37" s="110"/>
      <c r="F37" s="110"/>
      <c r="G37" s="110"/>
      <c r="H37" s="110"/>
      <c r="I37" s="110"/>
      <c r="J37" s="110"/>
    </row>
    <row r="38" spans="1:10" x14ac:dyDescent="0.25">
      <c r="A38" s="110"/>
      <c r="B38" s="110"/>
      <c r="C38" s="110"/>
      <c r="D38" s="110"/>
      <c r="E38" s="110"/>
      <c r="F38" s="110"/>
      <c r="G38" s="110"/>
      <c r="H38" s="110"/>
      <c r="I38" s="110"/>
      <c r="J38" s="110"/>
    </row>
    <row r="39" spans="1:10" x14ac:dyDescent="0.25">
      <c r="A39" s="110"/>
      <c r="B39" s="110"/>
      <c r="C39" s="110"/>
      <c r="D39" s="110"/>
      <c r="E39" s="110"/>
      <c r="F39" s="110"/>
      <c r="G39" s="110"/>
      <c r="H39" s="110"/>
      <c r="I39" s="110"/>
      <c r="J39" s="110"/>
    </row>
    <row r="40" spans="1:10" x14ac:dyDescent="0.25">
      <c r="A40" s="67"/>
      <c r="B40" s="67"/>
      <c r="C40" s="67"/>
      <c r="D40" s="67"/>
      <c r="E40" s="67"/>
      <c r="F40" s="67"/>
      <c r="G40" s="67"/>
      <c r="H40" s="67"/>
      <c r="I40" s="67"/>
      <c r="J40" s="67"/>
    </row>
    <row r="41" spans="1:10" ht="15.75" x14ac:dyDescent="0.25">
      <c r="A41" s="7" t="s">
        <v>213</v>
      </c>
    </row>
  </sheetData>
  <mergeCells count="2">
    <mergeCell ref="A34:J36"/>
    <mergeCell ref="A37:J39"/>
  </mergeCells>
  <hyperlinks>
    <hyperlink ref="A1" location="Contents!A1" display="Contents "/>
    <hyperlink ref="A2" location="'Background Notes'!A1" display="Background Notes"/>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election activeCell="N26" sqref="N26"/>
    </sheetView>
  </sheetViews>
  <sheetFormatPr defaultRowHeight="15" x14ac:dyDescent="0.25"/>
  <sheetData>
    <row r="1" spans="1:14" ht="18" x14ac:dyDescent="0.25">
      <c r="A1" s="99" t="s">
        <v>189</v>
      </c>
    </row>
    <row r="2" spans="1:14" ht="18" x14ac:dyDescent="0.25">
      <c r="A2" s="99"/>
    </row>
    <row r="3" spans="1:14" ht="15.75" x14ac:dyDescent="0.25">
      <c r="A3" s="6" t="s">
        <v>190</v>
      </c>
    </row>
    <row r="4" spans="1:14" ht="15.75" customHeight="1" x14ac:dyDescent="0.25">
      <c r="A4" s="117" t="s">
        <v>191</v>
      </c>
      <c r="B4" s="117"/>
      <c r="C4" s="117"/>
      <c r="D4" s="117"/>
      <c r="E4" s="117"/>
      <c r="F4" s="117"/>
      <c r="G4" s="117"/>
      <c r="H4" s="117"/>
      <c r="I4" s="117"/>
      <c r="J4" s="117"/>
      <c r="K4" s="117"/>
      <c r="L4" s="117"/>
      <c r="M4" s="117"/>
      <c r="N4" s="117"/>
    </row>
    <row r="5" spans="1:14" ht="15.75" customHeight="1" x14ac:dyDescent="0.25">
      <c r="A5" s="117"/>
      <c r="B5" s="117"/>
      <c r="C5" s="117"/>
      <c r="D5" s="117"/>
      <c r="E5" s="117"/>
      <c r="F5" s="117"/>
      <c r="G5" s="117"/>
      <c r="H5" s="117"/>
      <c r="I5" s="117"/>
      <c r="J5" s="117"/>
      <c r="K5" s="117"/>
      <c r="L5" s="117"/>
      <c r="M5" s="117"/>
      <c r="N5" s="117"/>
    </row>
    <row r="6" spans="1:14" ht="15.75" customHeight="1" x14ac:dyDescent="0.25">
      <c r="A6" s="117"/>
      <c r="B6" s="117"/>
      <c r="C6" s="117"/>
      <c r="D6" s="117"/>
      <c r="E6" s="117"/>
      <c r="F6" s="117"/>
      <c r="G6" s="117"/>
      <c r="H6" s="117"/>
      <c r="I6" s="117"/>
      <c r="J6" s="117"/>
      <c r="K6" s="117"/>
      <c r="L6" s="117"/>
      <c r="M6" s="117"/>
      <c r="N6" s="117"/>
    </row>
    <row r="7" spans="1:14" ht="15.75" customHeight="1" x14ac:dyDescent="0.25">
      <c r="A7" s="104"/>
      <c r="B7" s="104"/>
      <c r="C7" s="104"/>
      <c r="D7" s="104"/>
      <c r="E7" s="104"/>
      <c r="F7" s="104"/>
      <c r="G7" s="104"/>
      <c r="H7" s="104"/>
      <c r="I7" s="104"/>
      <c r="J7" s="104"/>
      <c r="K7" s="104"/>
      <c r="L7" s="104"/>
      <c r="M7" s="104"/>
      <c r="N7" s="104"/>
    </row>
    <row r="8" spans="1:14" ht="16.5" thickBot="1" x14ac:dyDescent="0.3">
      <c r="A8" s="6" t="s">
        <v>210</v>
      </c>
    </row>
    <row r="9" spans="1:14" ht="16.5" thickBot="1" x14ac:dyDescent="0.3">
      <c r="A9" s="122"/>
      <c r="B9" s="122"/>
      <c r="C9" s="123" t="s">
        <v>192</v>
      </c>
      <c r="D9" s="123"/>
      <c r="E9" s="123"/>
    </row>
    <row r="10" spans="1:14" ht="31.5" customHeight="1" thickBot="1" x14ac:dyDescent="0.3">
      <c r="A10" s="101"/>
      <c r="B10" s="124" t="s">
        <v>193</v>
      </c>
      <c r="C10" s="125"/>
      <c r="D10" s="118" t="s">
        <v>95</v>
      </c>
      <c r="E10" s="118"/>
    </row>
    <row r="11" spans="1:14" ht="32.25" thickBot="1" x14ac:dyDescent="0.3">
      <c r="A11" s="102" t="s">
        <v>0</v>
      </c>
      <c r="B11" s="119" t="s">
        <v>194</v>
      </c>
      <c r="C11" s="119"/>
      <c r="D11" s="119" t="s">
        <v>195</v>
      </c>
      <c r="E11" s="119"/>
    </row>
    <row r="12" spans="1:14" x14ac:dyDescent="0.25">
      <c r="A12" s="105" t="s">
        <v>196</v>
      </c>
      <c r="B12" s="81"/>
      <c r="C12" s="81"/>
      <c r="D12" s="81"/>
      <c r="E12" s="81"/>
    </row>
    <row r="14" spans="1:14" ht="15.75" x14ac:dyDescent="0.25">
      <c r="A14" s="6" t="s">
        <v>197</v>
      </c>
    </row>
    <row r="15" spans="1:14" ht="15.75" customHeight="1" x14ac:dyDescent="0.25">
      <c r="A15" s="117" t="s">
        <v>198</v>
      </c>
      <c r="B15" s="117"/>
      <c r="C15" s="117"/>
      <c r="D15" s="117"/>
      <c r="E15" s="117"/>
      <c r="F15" s="117"/>
      <c r="G15" s="117"/>
      <c r="H15" s="117"/>
      <c r="I15" s="117"/>
      <c r="J15" s="117"/>
      <c r="K15" s="117"/>
      <c r="L15" s="117"/>
      <c r="M15" s="117"/>
    </row>
    <row r="16" spans="1:14" ht="15.75" customHeight="1" x14ac:dyDescent="0.25">
      <c r="A16" s="117"/>
      <c r="B16" s="117"/>
      <c r="C16" s="117"/>
      <c r="D16" s="117"/>
      <c r="E16" s="117"/>
      <c r="F16" s="117"/>
      <c r="G16" s="117"/>
      <c r="H16" s="117"/>
      <c r="I16" s="117"/>
      <c r="J16" s="117"/>
      <c r="K16" s="117"/>
      <c r="L16" s="117"/>
      <c r="M16" s="117"/>
    </row>
    <row r="17" spans="1:13" ht="15.75" customHeight="1" x14ac:dyDescent="0.25">
      <c r="A17" s="117"/>
      <c r="B17" s="117"/>
      <c r="C17" s="117"/>
      <c r="D17" s="117"/>
      <c r="E17" s="117"/>
      <c r="F17" s="117"/>
      <c r="G17" s="117"/>
      <c r="H17" s="117"/>
      <c r="I17" s="117"/>
      <c r="J17" s="117"/>
      <c r="K17" s="117"/>
      <c r="L17" s="117"/>
      <c r="M17" s="117"/>
    </row>
    <row r="18" spans="1:13" ht="15.75" customHeight="1" x14ac:dyDescent="0.25">
      <c r="A18" s="117"/>
      <c r="B18" s="117"/>
      <c r="C18" s="117"/>
      <c r="D18" s="117"/>
      <c r="E18" s="117"/>
      <c r="F18" s="117"/>
      <c r="G18" s="117"/>
      <c r="H18" s="117"/>
      <c r="I18" s="117"/>
      <c r="J18" s="117"/>
      <c r="K18" s="117"/>
      <c r="L18" s="117"/>
      <c r="M18" s="117"/>
    </row>
    <row r="19" spans="1:13" ht="15.75" x14ac:dyDescent="0.25">
      <c r="A19" s="8"/>
    </row>
    <row r="20" spans="1:13" ht="15.75" customHeight="1" x14ac:dyDescent="0.25">
      <c r="A20" s="120" t="s">
        <v>199</v>
      </c>
      <c r="B20" s="120"/>
      <c r="C20" s="120"/>
      <c r="D20" s="120"/>
      <c r="E20" s="120"/>
      <c r="F20" s="120"/>
      <c r="G20" s="120"/>
      <c r="H20" s="120"/>
      <c r="I20" s="120"/>
      <c r="J20" s="120"/>
      <c r="K20" s="120"/>
      <c r="L20" s="120"/>
      <c r="M20" s="120"/>
    </row>
    <row r="21" spans="1:13" ht="15.75" customHeight="1" x14ac:dyDescent="0.25">
      <c r="A21" s="120"/>
      <c r="B21" s="120"/>
      <c r="C21" s="120"/>
      <c r="D21" s="120"/>
      <c r="E21" s="120"/>
      <c r="F21" s="120"/>
      <c r="G21" s="120"/>
      <c r="H21" s="120"/>
      <c r="I21" s="120"/>
      <c r="J21" s="120"/>
      <c r="K21" s="120"/>
      <c r="L21" s="120"/>
      <c r="M21" s="120"/>
    </row>
    <row r="22" spans="1:13" ht="15.75" customHeight="1" x14ac:dyDescent="0.25">
      <c r="A22" s="120"/>
      <c r="B22" s="120"/>
      <c r="C22" s="120"/>
      <c r="D22" s="120"/>
      <c r="E22" s="120"/>
      <c r="F22" s="120"/>
      <c r="G22" s="120"/>
      <c r="H22" s="120"/>
      <c r="I22" s="120"/>
      <c r="J22" s="120"/>
      <c r="K22" s="120"/>
      <c r="L22" s="120"/>
      <c r="M22" s="120"/>
    </row>
    <row r="23" spans="1:13" ht="15.75" customHeight="1" x14ac:dyDescent="0.25">
      <c r="A23" s="106"/>
      <c r="B23" s="106"/>
      <c r="C23" s="106"/>
      <c r="D23" s="106"/>
      <c r="E23" s="106"/>
      <c r="F23" s="106"/>
      <c r="G23" s="106"/>
      <c r="H23" s="106"/>
      <c r="I23" s="106"/>
      <c r="J23" s="106"/>
      <c r="K23" s="106"/>
      <c r="L23" s="106"/>
      <c r="M23" s="106"/>
    </row>
    <row r="24" spans="1:13" ht="15.75" customHeight="1" x14ac:dyDescent="0.25">
      <c r="A24" s="126" t="s">
        <v>214</v>
      </c>
      <c r="B24" s="126"/>
      <c r="C24" s="126"/>
      <c r="D24" s="126"/>
      <c r="E24" s="126"/>
      <c r="F24" s="126"/>
      <c r="G24" s="126"/>
      <c r="H24" s="126"/>
      <c r="I24" s="126"/>
      <c r="J24" s="126"/>
      <c r="K24" s="126"/>
      <c r="L24" s="126"/>
      <c r="M24" s="126"/>
    </row>
    <row r="25" spans="1:13" ht="15.75" customHeight="1" x14ac:dyDescent="0.25">
      <c r="A25" s="126"/>
      <c r="B25" s="126"/>
      <c r="C25" s="126"/>
      <c r="D25" s="126"/>
      <c r="E25" s="126"/>
      <c r="F25" s="126"/>
      <c r="G25" s="126"/>
      <c r="H25" s="126"/>
      <c r="I25" s="126"/>
      <c r="J25" s="126"/>
      <c r="K25" s="126"/>
      <c r="L25" s="126"/>
      <c r="M25" s="126"/>
    </row>
    <row r="26" spans="1:13" ht="15.75" customHeight="1" x14ac:dyDescent="0.25">
      <c r="A26" s="126"/>
      <c r="B26" s="126"/>
      <c r="C26" s="126"/>
      <c r="D26" s="126"/>
      <c r="E26" s="126"/>
      <c r="F26" s="126"/>
      <c r="G26" s="126"/>
      <c r="H26" s="126"/>
      <c r="I26" s="126"/>
      <c r="J26" s="126"/>
      <c r="K26" s="126"/>
      <c r="L26" s="126"/>
      <c r="M26" s="126"/>
    </row>
    <row r="27" spans="1:13" ht="15.75" customHeight="1" x14ac:dyDescent="0.25">
      <c r="A27" s="108"/>
      <c r="B27" s="108"/>
      <c r="C27" s="108"/>
      <c r="D27" s="108"/>
      <c r="E27" s="108"/>
      <c r="F27" s="108"/>
      <c r="G27" s="108"/>
      <c r="H27" s="108"/>
      <c r="I27" s="108"/>
      <c r="J27" s="108"/>
      <c r="K27" s="108"/>
      <c r="L27" s="108"/>
      <c r="M27" s="108"/>
    </row>
    <row r="28" spans="1:13" ht="15.75" customHeight="1" x14ac:dyDescent="0.25">
      <c r="A28" s="121" t="s">
        <v>215</v>
      </c>
      <c r="B28" s="121"/>
      <c r="C28" s="121"/>
      <c r="D28" s="121"/>
      <c r="E28" s="121"/>
      <c r="F28" s="121"/>
      <c r="G28" s="121"/>
      <c r="H28" s="121"/>
      <c r="I28" s="121"/>
      <c r="J28" s="121"/>
      <c r="K28" s="121"/>
      <c r="L28" s="121"/>
      <c r="M28" s="121"/>
    </row>
    <row r="29" spans="1:13" ht="15.75" customHeight="1" x14ac:dyDescent="0.25">
      <c r="A29" s="121"/>
      <c r="B29" s="121"/>
      <c r="C29" s="121"/>
      <c r="D29" s="121"/>
      <c r="E29" s="121"/>
      <c r="F29" s="121"/>
      <c r="G29" s="121"/>
      <c r="H29" s="121"/>
      <c r="I29" s="121"/>
      <c r="J29" s="121"/>
      <c r="K29" s="121"/>
      <c r="L29" s="121"/>
      <c r="M29" s="121"/>
    </row>
    <row r="30" spans="1:13" ht="15.75" customHeight="1" x14ac:dyDescent="0.25">
      <c r="A30" s="121"/>
      <c r="B30" s="121"/>
      <c r="C30" s="121"/>
      <c r="D30" s="121"/>
      <c r="E30" s="121"/>
      <c r="F30" s="121"/>
      <c r="G30" s="121"/>
      <c r="H30" s="121"/>
      <c r="I30" s="121"/>
      <c r="J30" s="121"/>
      <c r="K30" s="121"/>
      <c r="L30" s="121"/>
      <c r="M30" s="121"/>
    </row>
    <row r="31" spans="1:13" ht="15.75" customHeight="1" x14ac:dyDescent="0.25">
      <c r="A31" s="121"/>
      <c r="B31" s="121"/>
      <c r="C31" s="121"/>
      <c r="D31" s="121"/>
      <c r="E31" s="121"/>
      <c r="F31" s="121"/>
      <c r="G31" s="121"/>
      <c r="H31" s="121"/>
      <c r="I31" s="121"/>
      <c r="J31" s="121"/>
      <c r="K31" s="121"/>
      <c r="L31" s="121"/>
      <c r="M31" s="121"/>
    </row>
    <row r="32" spans="1:13" ht="15.75" customHeight="1" x14ac:dyDescent="0.25">
      <c r="A32" s="121"/>
      <c r="B32" s="121"/>
      <c r="C32" s="121"/>
      <c r="D32" s="121"/>
      <c r="E32" s="121"/>
      <c r="F32" s="121"/>
      <c r="G32" s="121"/>
      <c r="H32" s="121"/>
      <c r="I32" s="121"/>
      <c r="J32" s="121"/>
      <c r="K32" s="121"/>
      <c r="L32" s="121"/>
      <c r="M32" s="121"/>
    </row>
    <row r="33" spans="1:13" ht="15.75" customHeight="1" x14ac:dyDescent="0.25">
      <c r="A33" s="121"/>
      <c r="B33" s="121"/>
      <c r="C33" s="121"/>
      <c r="D33" s="121"/>
      <c r="E33" s="121"/>
      <c r="F33" s="121"/>
      <c r="G33" s="121"/>
      <c r="H33" s="121"/>
      <c r="I33" s="121"/>
      <c r="J33" s="121"/>
      <c r="K33" s="121"/>
      <c r="L33" s="121"/>
      <c r="M33" s="121"/>
    </row>
    <row r="34" spans="1:13" ht="15.75" x14ac:dyDescent="0.25">
      <c r="A34" s="103"/>
    </row>
    <row r="35" spans="1:13" x14ac:dyDescent="0.25">
      <c r="A35" s="100" t="s">
        <v>200</v>
      </c>
    </row>
    <row r="36" spans="1:13" x14ac:dyDescent="0.25">
      <c r="A36" s="100"/>
    </row>
    <row r="37" spans="1:13" x14ac:dyDescent="0.25">
      <c r="A37" s="100" t="s">
        <v>201</v>
      </c>
    </row>
    <row r="38" spans="1:13" ht="15.75" x14ac:dyDescent="0.25">
      <c r="A38" s="6"/>
    </row>
    <row r="39" spans="1:13" ht="15.75" x14ac:dyDescent="0.25">
      <c r="A39" s="6"/>
    </row>
    <row r="40" spans="1:13" ht="15.75" x14ac:dyDescent="0.25">
      <c r="A40" s="6" t="s">
        <v>202</v>
      </c>
    </row>
    <row r="41" spans="1:13" ht="15.75" x14ac:dyDescent="0.25">
      <c r="A41" s="8" t="s">
        <v>203</v>
      </c>
    </row>
    <row r="42" spans="1:13" ht="15.75" x14ac:dyDescent="0.25">
      <c r="A42" s="8"/>
    </row>
    <row r="43" spans="1:13" x14ac:dyDescent="0.25">
      <c r="A43" s="100" t="s">
        <v>204</v>
      </c>
    </row>
    <row r="44" spans="1:13" x14ac:dyDescent="0.25">
      <c r="A44" s="100"/>
    </row>
    <row r="45" spans="1:13" x14ac:dyDescent="0.25">
      <c r="A45" s="100" t="s">
        <v>205</v>
      </c>
    </row>
    <row r="46" spans="1:13" x14ac:dyDescent="0.25">
      <c r="A46" s="100"/>
    </row>
    <row r="47" spans="1:13" x14ac:dyDescent="0.25">
      <c r="A47" s="100" t="s">
        <v>206</v>
      </c>
    </row>
    <row r="48" spans="1:13" x14ac:dyDescent="0.25">
      <c r="A48" s="100"/>
    </row>
    <row r="49" spans="1:13" ht="15.75" x14ac:dyDescent="0.25">
      <c r="A49" s="6" t="s">
        <v>207</v>
      </c>
    </row>
    <row r="50" spans="1:13" ht="15.75" x14ac:dyDescent="0.25">
      <c r="A50" s="8" t="s">
        <v>211</v>
      </c>
    </row>
    <row r="51" spans="1:13" x14ac:dyDescent="0.25">
      <c r="A51" s="100" t="s">
        <v>138</v>
      </c>
    </row>
    <row r="52" spans="1:13" x14ac:dyDescent="0.25">
      <c r="A52" s="100"/>
    </row>
    <row r="53" spans="1:13" ht="15.75" x14ac:dyDescent="0.25">
      <c r="A53" s="6" t="s">
        <v>208</v>
      </c>
    </row>
    <row r="54" spans="1:13" ht="15.75" customHeight="1" x14ac:dyDescent="0.25">
      <c r="A54" s="121" t="s">
        <v>209</v>
      </c>
      <c r="B54" s="121"/>
      <c r="C54" s="121"/>
      <c r="D54" s="121"/>
      <c r="E54" s="121"/>
      <c r="F54" s="121"/>
      <c r="G54" s="121"/>
      <c r="H54" s="121"/>
      <c r="I54" s="121"/>
      <c r="J54" s="121"/>
      <c r="K54" s="121"/>
      <c r="L54" s="121"/>
      <c r="M54" s="121"/>
    </row>
    <row r="55" spans="1:13" ht="15" customHeight="1" x14ac:dyDescent="0.25">
      <c r="A55" s="121"/>
      <c r="B55" s="121"/>
      <c r="C55" s="121"/>
      <c r="D55" s="121"/>
      <c r="E55" s="121"/>
      <c r="F55" s="121"/>
      <c r="G55" s="121"/>
      <c r="H55" s="121"/>
      <c r="I55" s="121"/>
      <c r="J55" s="121"/>
      <c r="K55" s="121"/>
      <c r="L55" s="121"/>
      <c r="M55" s="121"/>
    </row>
    <row r="56" spans="1:13" ht="15" customHeight="1" x14ac:dyDescent="0.25">
      <c r="A56" s="121"/>
      <c r="B56" s="121"/>
      <c r="C56" s="121"/>
      <c r="D56" s="121"/>
      <c r="E56" s="121"/>
      <c r="F56" s="121"/>
      <c r="G56" s="121"/>
      <c r="H56" s="121"/>
      <c r="I56" s="121"/>
      <c r="J56" s="121"/>
      <c r="K56" s="121"/>
      <c r="L56" s="121"/>
      <c r="M56" s="121"/>
    </row>
  </sheetData>
  <mergeCells count="12">
    <mergeCell ref="A54:M56"/>
    <mergeCell ref="A9:B9"/>
    <mergeCell ref="C9:E9"/>
    <mergeCell ref="B10:C10"/>
    <mergeCell ref="B11:C11"/>
    <mergeCell ref="A24:M26"/>
    <mergeCell ref="A28:M33"/>
    <mergeCell ref="A4:N6"/>
    <mergeCell ref="D10:E10"/>
    <mergeCell ref="D11:E11"/>
    <mergeCell ref="A15:M18"/>
    <mergeCell ref="A20:M22"/>
  </mergeCells>
  <hyperlinks>
    <hyperlink ref="A35" r:id="rId1" display="http://www.detini.gov.uk/tourism_statistics_branch_statistics_revisions_policy.pdf?rev=0"/>
    <hyperlink ref="A37" r:id="rId2" display="https://www.economy-ni.gov.uk/publications/tourism-statistics-data-quality"/>
    <hyperlink ref="A43" r:id="rId3" display="http://www.detini.gov.uk/index/what-we-do/deti-stats-index/tourism-statistics/stats-overseas-visitors/stats-nips-methodology.htm"/>
    <hyperlink ref="A45" r:id="rId4" display="http://detini.staging.nigov.net/detiniinterstg9.8.4/sot_methodology.pdf"/>
    <hyperlink ref="A47" r:id="rId5" display="http://www.cso.ie/en/surveysandmethodology/tourismandtravel/householdtravelsurvey/"/>
    <hyperlink ref="A50" r:id="rId6" display="http://www.detini.gov.uk/index/what-we-do/deti-stats-index/tourism-statistics/stats-overseas-visitors.htm"/>
    <hyperlink ref="A51" r:id="rId7" display="mailto:tourismstatistics@finance-ni.gov.uk"/>
    <hyperlink ref="A24:M26" r:id="rId8" display="These tables were revised on the 12th August due to a revised weighting mechanism for the Household Travel Survey, conducted by Central Statistics Office regarding overnight visitors to Northern Ireland from the Republic of Ireland. More information can b"/>
  </hyperlink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C20" sqref="C20:F20"/>
    </sheetView>
  </sheetViews>
  <sheetFormatPr defaultRowHeight="15" x14ac:dyDescent="0.25"/>
  <cols>
    <col min="1" max="1" width="21.42578125" customWidth="1"/>
    <col min="2" max="5" width="14.140625" bestFit="1" customWidth="1"/>
    <col min="6" max="6" width="14.140625" customWidth="1"/>
    <col min="7" max="7" width="13.85546875" bestFit="1" customWidth="1"/>
  </cols>
  <sheetData>
    <row r="1" spans="1:9" ht="15.75" x14ac:dyDescent="0.25">
      <c r="A1" s="75" t="s">
        <v>80</v>
      </c>
    </row>
    <row r="2" spans="1:9" ht="15.75" x14ac:dyDescent="0.25">
      <c r="A2" s="75" t="s">
        <v>189</v>
      </c>
    </row>
    <row r="3" spans="1:9" ht="18.75" x14ac:dyDescent="0.25">
      <c r="A3" s="6" t="s">
        <v>127</v>
      </c>
      <c r="B3" s="8"/>
      <c r="C3" s="8"/>
      <c r="D3" s="8"/>
      <c r="E3" s="8"/>
      <c r="F3" s="8"/>
      <c r="G3" s="8"/>
    </row>
    <row r="4" spans="1:9" ht="16.5" thickBot="1" x14ac:dyDescent="0.3">
      <c r="A4" s="8"/>
      <c r="B4" s="8"/>
      <c r="C4" s="8"/>
      <c r="D4" s="8"/>
      <c r="E4" s="8"/>
      <c r="F4" s="8"/>
      <c r="G4" s="8"/>
    </row>
    <row r="5" spans="1:9" ht="16.5" thickBot="1" x14ac:dyDescent="0.3">
      <c r="A5" s="2"/>
      <c r="B5" s="23">
        <v>2011</v>
      </c>
      <c r="C5" s="23">
        <v>2012</v>
      </c>
      <c r="D5" s="23">
        <v>2013</v>
      </c>
      <c r="E5" s="23">
        <v>2014</v>
      </c>
      <c r="F5" s="23">
        <v>2015</v>
      </c>
      <c r="G5" s="66" t="s">
        <v>20</v>
      </c>
    </row>
    <row r="6" spans="1:9" ht="15.75" x14ac:dyDescent="0.25">
      <c r="A6" s="3" t="s">
        <v>39</v>
      </c>
      <c r="B6" s="25">
        <v>1931626.11212876</v>
      </c>
      <c r="C6" s="25">
        <v>2006435.7454813779</v>
      </c>
      <c r="D6" s="25">
        <v>2089270.5773518179</v>
      </c>
      <c r="E6" s="25">
        <v>2178519.57483452</v>
      </c>
      <c r="F6" s="25">
        <v>2301401.871033641</v>
      </c>
      <c r="G6" s="26">
        <v>5.6406330986700066E-2</v>
      </c>
    </row>
    <row r="7" spans="1:9" ht="15.75" x14ac:dyDescent="0.25">
      <c r="A7" s="3"/>
      <c r="B7" s="25"/>
      <c r="C7" s="25"/>
      <c r="D7" s="25"/>
      <c r="E7" s="25"/>
      <c r="F7" s="25"/>
      <c r="G7" s="26"/>
    </row>
    <row r="8" spans="1:9" ht="15.75" x14ac:dyDescent="0.25">
      <c r="A8" s="3" t="s">
        <v>40</v>
      </c>
      <c r="B8" s="25">
        <v>9991915.0041277707</v>
      </c>
      <c r="C8" s="25">
        <v>9951585.1542231329</v>
      </c>
      <c r="D8" s="25">
        <v>9816905.2326545492</v>
      </c>
      <c r="E8" s="25">
        <v>10033132.879182858</v>
      </c>
      <c r="F8" s="25">
        <v>10680185.11562337</v>
      </c>
      <c r="G8" s="26">
        <v>6.4491544588534358E-2</v>
      </c>
      <c r="I8" s="91"/>
    </row>
    <row r="9" spans="1:9" ht="15.75" x14ac:dyDescent="0.25">
      <c r="A9" s="3"/>
      <c r="B9" s="25"/>
      <c r="C9" s="25"/>
      <c r="D9" s="25"/>
      <c r="E9" s="25"/>
      <c r="F9" s="25"/>
      <c r="G9" s="26"/>
    </row>
    <row r="10" spans="1:9" ht="16.5" thickBot="1" x14ac:dyDescent="0.3">
      <c r="A10" s="4" t="s">
        <v>41</v>
      </c>
      <c r="B10" s="27">
        <v>462966596.33168298</v>
      </c>
      <c r="C10" s="27">
        <v>485300826.73024815</v>
      </c>
      <c r="D10" s="27">
        <v>523642698.60811734</v>
      </c>
      <c r="E10" s="27">
        <v>507291498.40919256</v>
      </c>
      <c r="F10" s="27">
        <v>544712095.731408</v>
      </c>
      <c r="G10" s="28">
        <v>7.3765472986561179E-2</v>
      </c>
    </row>
    <row r="12" spans="1:9" x14ac:dyDescent="0.25">
      <c r="A12" s="110" t="s">
        <v>45</v>
      </c>
      <c r="B12" s="110"/>
      <c r="C12" s="110"/>
      <c r="D12" s="110"/>
      <c r="E12" s="110"/>
      <c r="F12" s="110"/>
      <c r="G12" s="110"/>
      <c r="H12" s="110"/>
    </row>
    <row r="13" spans="1:9" x14ac:dyDescent="0.25">
      <c r="A13" s="110"/>
      <c r="B13" s="110"/>
      <c r="C13" s="110"/>
      <c r="D13" s="110"/>
      <c r="E13" s="110"/>
      <c r="F13" s="110"/>
      <c r="G13" s="110"/>
      <c r="H13" s="110"/>
    </row>
    <row r="14" spans="1:9" x14ac:dyDescent="0.25">
      <c r="A14" s="110"/>
      <c r="B14" s="110"/>
      <c r="C14" s="110"/>
      <c r="D14" s="110"/>
      <c r="E14" s="110"/>
      <c r="F14" s="110"/>
      <c r="G14" s="110"/>
      <c r="H14" s="110"/>
    </row>
    <row r="15" spans="1:9" ht="15" customHeight="1" x14ac:dyDescent="0.25">
      <c r="A15" s="110" t="s">
        <v>46</v>
      </c>
      <c r="B15" s="110"/>
      <c r="C15" s="110"/>
      <c r="D15" s="110"/>
      <c r="E15" s="110"/>
      <c r="F15" s="110"/>
      <c r="G15" s="110"/>
      <c r="H15" s="110"/>
    </row>
    <row r="16" spans="1:9" x14ac:dyDescent="0.25">
      <c r="A16" s="110"/>
      <c r="B16" s="110"/>
      <c r="C16" s="110"/>
      <c r="D16" s="110"/>
      <c r="E16" s="110"/>
      <c r="F16" s="110"/>
      <c r="G16" s="110"/>
      <c r="H16" s="110"/>
    </row>
    <row r="17" spans="1:8" x14ac:dyDescent="0.25">
      <c r="A17" s="110"/>
      <c r="B17" s="110"/>
      <c r="C17" s="110"/>
      <c r="D17" s="110"/>
      <c r="E17" s="110"/>
      <c r="F17" s="110"/>
      <c r="G17" s="110"/>
      <c r="H17" s="110"/>
    </row>
    <row r="18" spans="1:8" x14ac:dyDescent="0.25">
      <c r="A18" s="110"/>
      <c r="B18" s="110"/>
      <c r="C18" s="110"/>
      <c r="D18" s="110"/>
      <c r="E18" s="110"/>
      <c r="F18" s="110"/>
      <c r="G18" s="110"/>
      <c r="H18" s="110"/>
    </row>
    <row r="20" spans="1:8" ht="15.75" x14ac:dyDescent="0.25">
      <c r="A20" s="7" t="s">
        <v>213</v>
      </c>
    </row>
    <row r="22" spans="1:8" x14ac:dyDescent="0.25">
      <c r="E22" s="96"/>
    </row>
    <row r="23" spans="1:8" x14ac:dyDescent="0.25">
      <c r="E23" s="96"/>
    </row>
    <row r="24" spans="1:8" x14ac:dyDescent="0.25">
      <c r="E24" s="96"/>
    </row>
    <row r="25" spans="1:8" x14ac:dyDescent="0.25">
      <c r="E25" s="96"/>
    </row>
    <row r="26" spans="1:8" x14ac:dyDescent="0.25">
      <c r="E26" s="96"/>
    </row>
  </sheetData>
  <mergeCells count="2">
    <mergeCell ref="A12:H14"/>
    <mergeCell ref="A15:H18"/>
  </mergeCells>
  <hyperlinks>
    <hyperlink ref="A1" location="Contact!A1" display="Contact"/>
    <hyperlink ref="A2" location="'Background Notes'!A1" display="Background Not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K17" sqref="K17"/>
    </sheetView>
  </sheetViews>
  <sheetFormatPr defaultRowHeight="15" x14ac:dyDescent="0.25"/>
  <cols>
    <col min="1" max="1" width="27.85546875" bestFit="1" customWidth="1"/>
    <col min="2" max="5" width="12.28515625" bestFit="1" customWidth="1"/>
    <col min="6" max="6" width="12.28515625" customWidth="1"/>
    <col min="7" max="7" width="12.7109375" bestFit="1" customWidth="1"/>
  </cols>
  <sheetData>
    <row r="1" spans="1:8" ht="15.75" x14ac:dyDescent="0.25">
      <c r="A1" s="75" t="s">
        <v>89</v>
      </c>
    </row>
    <row r="2" spans="1:8" ht="15.75" x14ac:dyDescent="0.25">
      <c r="A2" s="75" t="s">
        <v>189</v>
      </c>
    </row>
    <row r="3" spans="1:8" ht="18.75" x14ac:dyDescent="0.25">
      <c r="A3" s="6" t="s">
        <v>128</v>
      </c>
    </row>
    <row r="4" spans="1:8" ht="15.75" thickBot="1" x14ac:dyDescent="0.3"/>
    <row r="5" spans="1:8" ht="16.5" thickBot="1" x14ac:dyDescent="0.3">
      <c r="A5" s="2"/>
      <c r="B5" s="23">
        <v>2011</v>
      </c>
      <c r="C5" s="23">
        <v>2012</v>
      </c>
      <c r="D5" s="23">
        <v>2013</v>
      </c>
      <c r="E5" s="23">
        <v>2014</v>
      </c>
      <c r="F5" s="23">
        <v>2015</v>
      </c>
      <c r="G5" s="23" t="s">
        <v>21</v>
      </c>
      <c r="H5" s="69"/>
    </row>
    <row r="6" spans="1:8" ht="15.75" x14ac:dyDescent="0.25">
      <c r="A6" s="3" t="s">
        <v>42</v>
      </c>
      <c r="B6" s="57">
        <v>531344.27190847043</v>
      </c>
      <c r="C6" s="57">
        <v>649009.14572177187</v>
      </c>
      <c r="D6" s="57">
        <v>638759.72133553075</v>
      </c>
      <c r="E6" s="57">
        <v>708038.51084020617</v>
      </c>
      <c r="F6" s="57">
        <v>729875.75945246115</v>
      </c>
      <c r="G6" s="70">
        <v>3.0841893877130249E-2</v>
      </c>
      <c r="H6" s="69"/>
    </row>
    <row r="7" spans="1:8" ht="15.75" x14ac:dyDescent="0.25">
      <c r="A7" s="3"/>
      <c r="B7" s="3"/>
      <c r="C7" s="3"/>
      <c r="D7" s="57"/>
      <c r="E7" s="57"/>
      <c r="F7" s="57"/>
      <c r="G7" s="70"/>
      <c r="H7" s="69"/>
    </row>
    <row r="8" spans="1:8" ht="15.75" x14ac:dyDescent="0.25">
      <c r="A8" s="3" t="s">
        <v>43</v>
      </c>
      <c r="B8" s="57">
        <v>983740.53662554431</v>
      </c>
      <c r="C8" s="57">
        <v>930801.3420343207</v>
      </c>
      <c r="D8" s="57">
        <v>1044074.0351307993</v>
      </c>
      <c r="E8" s="57">
        <v>1085882.3979873266</v>
      </c>
      <c r="F8" s="57">
        <v>1115316.8515784163</v>
      </c>
      <c r="G8" s="70">
        <v>2.7106483764398608E-2</v>
      </c>
      <c r="H8" s="69"/>
    </row>
    <row r="9" spans="1:8" ht="15.75" x14ac:dyDescent="0.25">
      <c r="A9" s="3"/>
      <c r="B9" s="57"/>
      <c r="C9" s="57"/>
      <c r="D9" s="57"/>
      <c r="E9" s="57"/>
      <c r="F9" s="57"/>
      <c r="G9" s="70"/>
      <c r="H9" s="69"/>
    </row>
    <row r="10" spans="1:8" ht="15.75" x14ac:dyDescent="0.25">
      <c r="A10" s="3" t="s">
        <v>27</v>
      </c>
      <c r="B10" s="57">
        <v>304870.70699329674</v>
      </c>
      <c r="C10" s="57">
        <v>305257.87639791938</v>
      </c>
      <c r="D10" s="57">
        <v>321994.59840774362</v>
      </c>
      <c r="E10" s="57">
        <v>301929.16842765274</v>
      </c>
      <c r="F10" s="57">
        <v>356661.95725779911</v>
      </c>
      <c r="G10" s="70">
        <v>0.18127691708348892</v>
      </c>
      <c r="H10" s="69"/>
    </row>
    <row r="11" spans="1:8" ht="15.75" x14ac:dyDescent="0.25">
      <c r="A11" s="3"/>
      <c r="B11" s="3"/>
      <c r="C11" s="3"/>
      <c r="D11" s="57"/>
      <c r="E11" s="57"/>
      <c r="F11" s="57"/>
      <c r="G11" s="70"/>
      <c r="H11" s="69"/>
    </row>
    <row r="12" spans="1:8" ht="15.75" x14ac:dyDescent="0.25">
      <c r="A12" s="3" t="s">
        <v>28</v>
      </c>
      <c r="B12" s="57">
        <v>111670.45359305998</v>
      </c>
      <c r="C12" s="57">
        <v>121367.38132736587</v>
      </c>
      <c r="D12" s="57">
        <v>84442.222477744086</v>
      </c>
      <c r="E12" s="57">
        <v>82669.497579334566</v>
      </c>
      <c r="F12" s="57">
        <v>99547.302744964472</v>
      </c>
      <c r="G12" s="70">
        <v>0.20416000653001382</v>
      </c>
      <c r="H12" s="69"/>
    </row>
    <row r="13" spans="1:8" ht="16.5" thickBot="1" x14ac:dyDescent="0.3">
      <c r="A13" s="4"/>
      <c r="B13" s="3"/>
      <c r="C13" s="3"/>
      <c r="D13" s="57"/>
      <c r="E13" s="57"/>
      <c r="F13" s="57"/>
      <c r="G13" s="70"/>
      <c r="H13" s="69"/>
    </row>
    <row r="14" spans="1:8" ht="16.5" thickBot="1" x14ac:dyDescent="0.3">
      <c r="A14" s="5" t="s">
        <v>44</v>
      </c>
      <c r="B14" s="38">
        <v>1931625.9691203716</v>
      </c>
      <c r="C14" s="38">
        <v>2006435.7454813779</v>
      </c>
      <c r="D14" s="38">
        <v>2089270.5773518179</v>
      </c>
      <c r="E14" s="38">
        <v>2178519.57483452</v>
      </c>
      <c r="F14" s="38">
        <v>2301401.8710336406</v>
      </c>
      <c r="G14" s="36">
        <v>5.6406330986699858E-2</v>
      </c>
      <c r="H14" s="69"/>
    </row>
    <row r="16" spans="1:8" ht="15" customHeight="1" x14ac:dyDescent="0.25">
      <c r="A16" s="110" t="s">
        <v>45</v>
      </c>
      <c r="B16" s="110"/>
      <c r="C16" s="110"/>
      <c r="D16" s="110"/>
      <c r="E16" s="110"/>
      <c r="F16" s="110"/>
      <c r="G16" s="110"/>
      <c r="H16" s="110"/>
    </row>
    <row r="17" spans="1:8" x14ac:dyDescent="0.25">
      <c r="A17" s="110"/>
      <c r="B17" s="110"/>
      <c r="C17" s="110"/>
      <c r="D17" s="110"/>
      <c r="E17" s="110"/>
      <c r="F17" s="110"/>
      <c r="G17" s="110"/>
      <c r="H17" s="110"/>
    </row>
    <row r="18" spans="1:8" x14ac:dyDescent="0.25">
      <c r="A18" s="110"/>
      <c r="B18" s="110"/>
      <c r="C18" s="110"/>
      <c r="D18" s="110"/>
      <c r="E18" s="110"/>
      <c r="F18" s="110"/>
      <c r="G18" s="110"/>
      <c r="H18" s="110"/>
    </row>
    <row r="19" spans="1:8" ht="15" customHeight="1" x14ac:dyDescent="0.25">
      <c r="A19" s="110" t="s">
        <v>46</v>
      </c>
      <c r="B19" s="110"/>
      <c r="C19" s="110"/>
      <c r="D19" s="110"/>
      <c r="E19" s="110"/>
      <c r="F19" s="110"/>
      <c r="G19" s="110"/>
      <c r="H19" s="110"/>
    </row>
    <row r="20" spans="1:8" x14ac:dyDescent="0.25">
      <c r="A20" s="110"/>
      <c r="B20" s="110"/>
      <c r="C20" s="110"/>
      <c r="D20" s="110"/>
      <c r="E20" s="110"/>
      <c r="F20" s="110"/>
      <c r="G20" s="110"/>
      <c r="H20" s="110"/>
    </row>
    <row r="21" spans="1:8" x14ac:dyDescent="0.25">
      <c r="A21" s="110"/>
      <c r="B21" s="110"/>
      <c r="C21" s="110"/>
      <c r="D21" s="110"/>
      <c r="E21" s="110"/>
      <c r="F21" s="110"/>
      <c r="G21" s="110"/>
      <c r="H21" s="110"/>
    </row>
    <row r="22" spans="1:8" x14ac:dyDescent="0.25">
      <c r="A22" s="110"/>
      <c r="B22" s="110"/>
      <c r="C22" s="110"/>
      <c r="D22" s="110"/>
      <c r="E22" s="110"/>
      <c r="F22" s="110"/>
      <c r="G22" s="110"/>
      <c r="H22" s="110"/>
    </row>
    <row r="23" spans="1:8" x14ac:dyDescent="0.25">
      <c r="A23" s="9"/>
      <c r="B23" s="9"/>
      <c r="C23" s="9"/>
      <c r="D23" s="9"/>
      <c r="E23" s="9"/>
      <c r="F23" s="9"/>
      <c r="G23" s="9"/>
      <c r="H23" s="9"/>
    </row>
    <row r="24" spans="1:8" ht="15.75" x14ac:dyDescent="0.25">
      <c r="A24" s="7" t="s">
        <v>213</v>
      </c>
      <c r="B24" s="8"/>
      <c r="C24" s="8"/>
      <c r="D24" s="8"/>
      <c r="E24" s="8"/>
      <c r="F24" s="8"/>
      <c r="G24" s="8"/>
    </row>
  </sheetData>
  <mergeCells count="2">
    <mergeCell ref="A16:H18"/>
    <mergeCell ref="A19:H22"/>
  </mergeCells>
  <hyperlinks>
    <hyperlink ref="A1" location="Contents!A1" display="Contents "/>
    <hyperlink ref="A2" location="'Background Notes'!A1" display="Background Not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J15" sqref="J15"/>
    </sheetView>
  </sheetViews>
  <sheetFormatPr defaultRowHeight="15" x14ac:dyDescent="0.25"/>
  <cols>
    <col min="1" max="1" width="22.42578125" customWidth="1"/>
    <col min="2" max="5" width="11.42578125" bestFit="1" customWidth="1"/>
    <col min="6" max="6" width="11.42578125" customWidth="1"/>
    <col min="7" max="7" width="13.85546875" bestFit="1" customWidth="1"/>
    <col min="8" max="8" width="12" bestFit="1" customWidth="1"/>
    <col min="9" max="9" width="11.42578125" bestFit="1" customWidth="1"/>
  </cols>
  <sheetData>
    <row r="1" spans="1:11" ht="15.75" x14ac:dyDescent="0.25">
      <c r="A1" s="75" t="s">
        <v>89</v>
      </c>
    </row>
    <row r="2" spans="1:11" ht="15.75" x14ac:dyDescent="0.25">
      <c r="A2" s="75" t="s">
        <v>189</v>
      </c>
    </row>
    <row r="3" spans="1:11" ht="18.75" x14ac:dyDescent="0.25">
      <c r="A3" s="6" t="s">
        <v>129</v>
      </c>
      <c r="B3" s="8"/>
      <c r="C3" s="8"/>
      <c r="D3" s="8"/>
      <c r="E3" s="8"/>
      <c r="F3" s="8"/>
      <c r="G3" s="8"/>
    </row>
    <row r="4" spans="1:11" ht="16.5" thickBot="1" x14ac:dyDescent="0.3">
      <c r="A4" s="8"/>
      <c r="B4" s="8"/>
      <c r="C4" s="8"/>
      <c r="D4" s="8"/>
      <c r="E4" s="8"/>
      <c r="F4" s="8"/>
      <c r="G4" s="8"/>
    </row>
    <row r="5" spans="1:11" ht="16.5" thickBot="1" x14ac:dyDescent="0.3">
      <c r="A5" s="29"/>
      <c r="B5" s="30">
        <v>2011</v>
      </c>
      <c r="C5" s="30">
        <v>2012</v>
      </c>
      <c r="D5" s="30">
        <v>2013</v>
      </c>
      <c r="E5" s="30">
        <v>2014</v>
      </c>
      <c r="F5" s="30">
        <v>2015</v>
      </c>
      <c r="G5" s="31" t="s">
        <v>20</v>
      </c>
    </row>
    <row r="6" spans="1:11" ht="15.75" x14ac:dyDescent="0.25">
      <c r="A6" s="31" t="s">
        <v>5</v>
      </c>
      <c r="B6" s="32">
        <v>1052226.8569916114</v>
      </c>
      <c r="C6" s="32">
        <v>1034439.4764486314</v>
      </c>
      <c r="D6" s="32">
        <v>1165002.4802542191</v>
      </c>
      <c r="E6" s="32">
        <v>1174608.42789342</v>
      </c>
      <c r="F6" s="32">
        <v>1295418.5370815136</v>
      </c>
      <c r="G6" s="33">
        <v>0.10285271450451292</v>
      </c>
      <c r="H6" s="87"/>
      <c r="I6" s="89"/>
      <c r="J6" s="80"/>
      <c r="K6" s="96"/>
    </row>
    <row r="7" spans="1:11" ht="15.75" x14ac:dyDescent="0.25">
      <c r="A7" s="34" t="s">
        <v>19</v>
      </c>
      <c r="B7" s="25"/>
      <c r="C7" s="25">
        <v>765804.70592357637</v>
      </c>
      <c r="D7" s="25">
        <v>878990.12921433407</v>
      </c>
      <c r="E7" s="25">
        <v>848925.23084002302</v>
      </c>
      <c r="F7" s="25">
        <v>946767.72800349747</v>
      </c>
      <c r="G7" s="26">
        <v>0.11525455200177991</v>
      </c>
      <c r="H7" s="87"/>
      <c r="I7" s="89"/>
      <c r="J7" s="80"/>
    </row>
    <row r="8" spans="1:11" ht="15.75" x14ac:dyDescent="0.25">
      <c r="A8" s="34" t="s">
        <v>18</v>
      </c>
      <c r="B8" s="25"/>
      <c r="C8" s="25">
        <v>234693.35237357926</v>
      </c>
      <c r="D8" s="25">
        <v>253311.85332907716</v>
      </c>
      <c r="E8" s="25">
        <v>295961.83465069003</v>
      </c>
      <c r="F8" s="25">
        <v>316374.84504078381</v>
      </c>
      <c r="G8" s="26">
        <v>6.8974294257206969E-2</v>
      </c>
      <c r="H8" s="87"/>
      <c r="I8" s="89"/>
      <c r="J8" s="80"/>
    </row>
    <row r="9" spans="1:11" ht="16.5" thickBot="1" x14ac:dyDescent="0.3">
      <c r="A9" s="34" t="s">
        <v>17</v>
      </c>
      <c r="B9" s="25"/>
      <c r="C9" s="25">
        <v>33941.418151459788</v>
      </c>
      <c r="D9" s="25">
        <v>32700.4503253607</v>
      </c>
      <c r="E9" s="25">
        <v>29720.651424959629</v>
      </c>
      <c r="F9" s="25">
        <v>32275.964037216698</v>
      </c>
      <c r="G9" s="26">
        <v>8.5977678474136593E-2</v>
      </c>
      <c r="H9" s="87"/>
      <c r="I9" s="89"/>
      <c r="J9" s="80"/>
    </row>
    <row r="10" spans="1:11" ht="16.5" thickBot="1" x14ac:dyDescent="0.3">
      <c r="A10" s="31" t="s">
        <v>4</v>
      </c>
      <c r="B10" s="32">
        <v>370310</v>
      </c>
      <c r="C10" s="32">
        <v>452716</v>
      </c>
      <c r="D10" s="32">
        <v>396359</v>
      </c>
      <c r="E10" s="32">
        <v>389757</v>
      </c>
      <c r="F10" s="32">
        <v>336383</v>
      </c>
      <c r="G10" s="33">
        <v>-0.13694173549160119</v>
      </c>
      <c r="H10" s="87"/>
      <c r="I10" s="89"/>
    </row>
    <row r="11" spans="1:11" ht="15.75" x14ac:dyDescent="0.25">
      <c r="A11" s="31" t="s">
        <v>3</v>
      </c>
      <c r="B11" s="32">
        <v>253310.11747621186</v>
      </c>
      <c r="C11" s="32">
        <v>252961.91494035404</v>
      </c>
      <c r="D11" s="32">
        <v>242947.13224071471</v>
      </c>
      <c r="E11" s="32">
        <v>264933.41125319275</v>
      </c>
      <c r="F11" s="32">
        <v>310665.66792814597</v>
      </c>
      <c r="G11" s="33">
        <v>0.1726179286282907</v>
      </c>
      <c r="H11" s="87"/>
      <c r="I11" s="89"/>
    </row>
    <row r="12" spans="1:11" ht="15.75" x14ac:dyDescent="0.25">
      <c r="A12" s="34" t="s">
        <v>16</v>
      </c>
      <c r="B12" s="25">
        <v>40699.864372839642</v>
      </c>
      <c r="C12" s="25">
        <v>42365.258791122047</v>
      </c>
      <c r="D12" s="25">
        <v>43364.261023311512</v>
      </c>
      <c r="E12" s="25">
        <v>48251.966962986815</v>
      </c>
      <c r="F12" s="25">
        <v>56818.327724926239</v>
      </c>
      <c r="G12" s="26">
        <v>0.1775339183273196</v>
      </c>
      <c r="H12" s="87"/>
      <c r="I12" s="89"/>
    </row>
    <row r="13" spans="1:11" ht="15.75" x14ac:dyDescent="0.25">
      <c r="A13" s="34" t="s">
        <v>15</v>
      </c>
      <c r="B13" s="25">
        <v>49603.620908363984</v>
      </c>
      <c r="C13" s="25">
        <v>46334.538520489077</v>
      </c>
      <c r="D13" s="25">
        <v>50653.046492829824</v>
      </c>
      <c r="E13" s="25">
        <v>58904.001405512128</v>
      </c>
      <c r="F13" s="25">
        <v>64604.344161413865</v>
      </c>
      <c r="G13" s="26">
        <v>9.677343847422068E-2</v>
      </c>
      <c r="H13" s="87"/>
      <c r="I13" s="89"/>
    </row>
    <row r="14" spans="1:11" ht="15.75" x14ac:dyDescent="0.25">
      <c r="A14" s="34" t="s">
        <v>14</v>
      </c>
      <c r="B14" s="25"/>
      <c r="C14" s="25"/>
      <c r="D14" s="25">
        <v>13647.4408986899</v>
      </c>
      <c r="E14" s="25">
        <v>18159.018134006979</v>
      </c>
      <c r="F14" s="25">
        <v>22697.389987852635</v>
      </c>
      <c r="G14" s="26">
        <v>0.24992385713556289</v>
      </c>
      <c r="H14" s="87"/>
      <c r="I14" s="89"/>
    </row>
    <row r="15" spans="1:11" ht="15.75" x14ac:dyDescent="0.25">
      <c r="A15" s="34" t="s">
        <v>13</v>
      </c>
      <c r="B15" s="25">
        <v>14910.526391809224</v>
      </c>
      <c r="C15" s="25">
        <v>26974.696041862699</v>
      </c>
      <c r="D15" s="25">
        <v>18817.573593130091</v>
      </c>
      <c r="E15" s="25">
        <v>21197.269104751202</v>
      </c>
      <c r="F15" s="25">
        <v>21530.145266853389</v>
      </c>
      <c r="G15" s="26">
        <v>1.570372864811987E-2</v>
      </c>
      <c r="H15" s="87"/>
      <c r="I15" s="89"/>
    </row>
    <row r="16" spans="1:11" ht="15.75" x14ac:dyDescent="0.25">
      <c r="A16" s="34" t="s">
        <v>12</v>
      </c>
      <c r="B16" s="25">
        <v>28231.38381852274</v>
      </c>
      <c r="C16" s="25">
        <v>33239.476570677085</v>
      </c>
      <c r="D16" s="25">
        <v>25940.388301527688</v>
      </c>
      <c r="E16" s="25">
        <v>31976.021495966233</v>
      </c>
      <c r="F16" s="25">
        <v>35848.768659038869</v>
      </c>
      <c r="G16" s="26">
        <v>0.12111410306504772</v>
      </c>
      <c r="H16" s="87"/>
      <c r="I16" s="89"/>
    </row>
    <row r="17" spans="1:9" ht="16.5" thickBot="1" x14ac:dyDescent="0.3">
      <c r="A17" s="34" t="s">
        <v>11</v>
      </c>
      <c r="B17" s="25">
        <v>119864.72198467627</v>
      </c>
      <c r="C17" s="25">
        <v>104047.94501620313</v>
      </c>
      <c r="D17" s="25">
        <v>90524.42193122569</v>
      </c>
      <c r="E17" s="25">
        <v>86445.134149969381</v>
      </c>
      <c r="F17" s="25">
        <v>109166.692128061</v>
      </c>
      <c r="G17" s="26">
        <v>0.26284368925465612</v>
      </c>
      <c r="H17" s="87"/>
      <c r="I17" s="89"/>
    </row>
    <row r="18" spans="1:9" ht="15.75" x14ac:dyDescent="0.25">
      <c r="A18" s="31" t="s">
        <v>2</v>
      </c>
      <c r="B18" s="32">
        <v>161010.11090397532</v>
      </c>
      <c r="C18" s="32">
        <v>163572.09106568815</v>
      </c>
      <c r="D18" s="32">
        <v>165188.09238301357</v>
      </c>
      <c r="E18" s="32">
        <v>227321.854161942</v>
      </c>
      <c r="F18" s="32">
        <v>229122.04903257074</v>
      </c>
      <c r="G18" s="33">
        <v>7.920032419553847E-3</v>
      </c>
      <c r="H18" s="87"/>
      <c r="I18" s="89"/>
    </row>
    <row r="19" spans="1:9" ht="15.75" x14ac:dyDescent="0.25">
      <c r="A19" s="34" t="s">
        <v>10</v>
      </c>
      <c r="B19" s="25">
        <v>125041.68427101499</v>
      </c>
      <c r="C19" s="25">
        <v>128124.10450276776</v>
      </c>
      <c r="D19" s="25">
        <v>131582.79583326911</v>
      </c>
      <c r="E19" s="25">
        <v>181606.86760732299</v>
      </c>
      <c r="F19" s="25">
        <v>181158.87725053288</v>
      </c>
      <c r="G19" s="26">
        <v>-2.4657153985029384E-3</v>
      </c>
      <c r="H19" s="87"/>
      <c r="I19" s="89"/>
    </row>
    <row r="20" spans="1:9" ht="16.5" thickBot="1" x14ac:dyDescent="0.3">
      <c r="A20" s="34" t="s">
        <v>9</v>
      </c>
      <c r="B20" s="25">
        <v>35968.426632960327</v>
      </c>
      <c r="C20" s="25">
        <v>35447.986562920392</v>
      </c>
      <c r="D20" s="25">
        <v>33605.296549744475</v>
      </c>
      <c r="E20" s="25">
        <v>45714.986554618474</v>
      </c>
      <c r="F20" s="25">
        <v>47963.17178203784</v>
      </c>
      <c r="G20" s="26">
        <v>4.9178297903102797E-2</v>
      </c>
      <c r="H20" s="87"/>
      <c r="I20" s="89"/>
    </row>
    <row r="21" spans="1:9" ht="15.75" x14ac:dyDescent="0.25">
      <c r="A21" s="31" t="s">
        <v>1</v>
      </c>
      <c r="B21" s="32">
        <v>94769.183748573196</v>
      </c>
      <c r="C21" s="32">
        <v>102746.110985045</v>
      </c>
      <c r="D21" s="32">
        <v>119773.80297198601</v>
      </c>
      <c r="E21" s="32">
        <v>121898.80776166799</v>
      </c>
      <c r="F21" s="32">
        <v>129812.58187731401</v>
      </c>
      <c r="G21" s="33">
        <v>6.4915266486419487E-2</v>
      </c>
      <c r="H21" s="87"/>
      <c r="I21" s="89"/>
    </row>
    <row r="22" spans="1:9" ht="15.75" x14ac:dyDescent="0.25">
      <c r="A22" s="34" t="s">
        <v>8</v>
      </c>
      <c r="B22" s="25"/>
      <c r="C22" s="25"/>
      <c r="D22" s="25">
        <v>52463.918501673012</v>
      </c>
      <c r="E22" s="25">
        <v>46707.416133961597</v>
      </c>
      <c r="F22" s="25">
        <v>46470.988758528096</v>
      </c>
      <c r="G22" s="26">
        <v>-5.0618808532550312E-3</v>
      </c>
      <c r="H22" s="87"/>
      <c r="I22" s="89"/>
    </row>
    <row r="23" spans="1:9" ht="15.75" x14ac:dyDescent="0.25">
      <c r="A23" s="34" t="s">
        <v>7</v>
      </c>
      <c r="B23" s="25"/>
      <c r="C23" s="25"/>
      <c r="D23" s="25">
        <v>11616.625159565836</v>
      </c>
      <c r="E23" s="25">
        <v>7982.84401552704</v>
      </c>
      <c r="F23" s="25">
        <v>10852.539405429186</v>
      </c>
      <c r="G23" s="26">
        <v>0.35951689494356937</v>
      </c>
      <c r="H23" s="87"/>
      <c r="I23" s="89"/>
    </row>
    <row r="24" spans="1:9" ht="16.5" thickBot="1" x14ac:dyDescent="0.3">
      <c r="A24" s="34" t="s">
        <v>6</v>
      </c>
      <c r="B24" s="25">
        <v>94769.183748573196</v>
      </c>
      <c r="C24" s="25">
        <v>102746.110985045</v>
      </c>
      <c r="D24" s="25">
        <v>55693.259310746696</v>
      </c>
      <c r="E24" s="25">
        <v>67208.447612179836</v>
      </c>
      <c r="F24" s="25">
        <v>72489.053713356698</v>
      </c>
      <c r="G24" s="26">
        <v>7.8555691862462626E-2</v>
      </c>
      <c r="H24" s="87"/>
      <c r="I24" s="89"/>
    </row>
    <row r="25" spans="1:9" ht="16.5" thickBot="1" x14ac:dyDescent="0.3">
      <c r="A25" s="24" t="s">
        <v>0</v>
      </c>
      <c r="B25" s="35">
        <v>1931625.9691203716</v>
      </c>
      <c r="C25" s="35">
        <v>2006435.5934397185</v>
      </c>
      <c r="D25" s="35">
        <v>2089270.5078499336</v>
      </c>
      <c r="E25" s="35">
        <v>2178519.5010702228</v>
      </c>
      <c r="F25" s="35">
        <v>2301401.8359195441</v>
      </c>
      <c r="G25" s="36">
        <v>5.6406350638107172E-2</v>
      </c>
      <c r="H25" s="87"/>
      <c r="I25" s="89"/>
    </row>
    <row r="27" spans="1:9" x14ac:dyDescent="0.25">
      <c r="A27" s="110" t="s">
        <v>45</v>
      </c>
      <c r="B27" s="110"/>
      <c r="C27" s="110"/>
      <c r="D27" s="110"/>
      <c r="E27" s="110"/>
      <c r="F27" s="110"/>
      <c r="G27" s="110"/>
      <c r="H27" s="110"/>
    </row>
    <row r="28" spans="1:9" x14ac:dyDescent="0.25">
      <c r="A28" s="110"/>
      <c r="B28" s="110"/>
      <c r="C28" s="110"/>
      <c r="D28" s="110"/>
      <c r="E28" s="110"/>
      <c r="F28" s="110"/>
      <c r="G28" s="110"/>
      <c r="H28" s="110"/>
    </row>
    <row r="29" spans="1:9" x14ac:dyDescent="0.25">
      <c r="A29" s="110"/>
      <c r="B29" s="110"/>
      <c r="C29" s="110"/>
      <c r="D29" s="110"/>
      <c r="E29" s="110"/>
      <c r="F29" s="110"/>
      <c r="G29" s="110"/>
      <c r="H29" s="110"/>
    </row>
    <row r="30" spans="1:9" x14ac:dyDescent="0.25">
      <c r="A30" s="110" t="s">
        <v>46</v>
      </c>
      <c r="B30" s="110"/>
      <c r="C30" s="110"/>
      <c r="D30" s="110"/>
      <c r="E30" s="110"/>
      <c r="F30" s="110"/>
      <c r="G30" s="110"/>
      <c r="H30" s="110"/>
    </row>
    <row r="31" spans="1:9" x14ac:dyDescent="0.25">
      <c r="A31" s="110"/>
      <c r="B31" s="110"/>
      <c r="C31" s="110"/>
      <c r="D31" s="110"/>
      <c r="E31" s="110"/>
      <c r="F31" s="110"/>
      <c r="G31" s="110"/>
      <c r="H31" s="110"/>
    </row>
    <row r="32" spans="1:9" x14ac:dyDescent="0.25">
      <c r="A32" s="110"/>
      <c r="B32" s="110"/>
      <c r="C32" s="110"/>
      <c r="D32" s="110"/>
      <c r="E32" s="110"/>
      <c r="F32" s="110"/>
      <c r="G32" s="110"/>
      <c r="H32" s="110"/>
    </row>
    <row r="33" spans="1:8" x14ac:dyDescent="0.25">
      <c r="A33" s="110"/>
      <c r="B33" s="110"/>
      <c r="C33" s="110"/>
      <c r="D33" s="110"/>
      <c r="E33" s="110"/>
      <c r="F33" s="110"/>
      <c r="G33" s="110"/>
      <c r="H33" s="110"/>
    </row>
    <row r="35" spans="1:8" ht="15.75" x14ac:dyDescent="0.25">
      <c r="A35" s="7" t="s">
        <v>213</v>
      </c>
    </row>
    <row r="36" spans="1:8" x14ac:dyDescent="0.25">
      <c r="C36" s="77"/>
      <c r="D36" s="77"/>
      <c r="E36" s="77"/>
      <c r="F36" s="77"/>
      <c r="G36" s="77"/>
    </row>
    <row r="39" spans="1:8" x14ac:dyDescent="0.25">
      <c r="E39" s="77"/>
      <c r="F39" s="77"/>
      <c r="G39" s="80"/>
    </row>
  </sheetData>
  <mergeCells count="2">
    <mergeCell ref="A27:H29"/>
    <mergeCell ref="A30:H33"/>
  </mergeCells>
  <hyperlinks>
    <hyperlink ref="A1" location="Contents!A1" display="Contents "/>
    <hyperlink ref="A2" location="'Background Notes'!A1" display="Background Note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C10" sqref="C10:F10"/>
    </sheetView>
  </sheetViews>
  <sheetFormatPr defaultRowHeight="15" x14ac:dyDescent="0.25"/>
  <cols>
    <col min="1" max="1" width="22.5703125" customWidth="1"/>
    <col min="2" max="4" width="12.28515625" bestFit="1" customWidth="1"/>
    <col min="5" max="5" width="13.5703125" bestFit="1" customWidth="1"/>
    <col min="6" max="6" width="13.5703125" customWidth="1"/>
    <col min="7" max="7" width="13.140625" bestFit="1" customWidth="1"/>
  </cols>
  <sheetData>
    <row r="1" spans="1:7" ht="15.75" x14ac:dyDescent="0.25">
      <c r="A1" s="75" t="s">
        <v>89</v>
      </c>
    </row>
    <row r="2" spans="1:7" ht="15.75" x14ac:dyDescent="0.25">
      <c r="A2" s="75" t="s">
        <v>189</v>
      </c>
    </row>
    <row r="3" spans="1:7" ht="18.75" x14ac:dyDescent="0.25">
      <c r="A3" s="6" t="s">
        <v>130</v>
      </c>
      <c r="B3" s="8"/>
      <c r="C3" s="8"/>
      <c r="D3" s="8"/>
      <c r="E3" s="8"/>
      <c r="F3" s="8"/>
      <c r="G3" s="8"/>
    </row>
    <row r="4" spans="1:7" ht="16.5" thickBot="1" x14ac:dyDescent="0.3">
      <c r="A4" s="8"/>
      <c r="B4" s="8"/>
      <c r="C4" s="8"/>
      <c r="D4" s="8"/>
      <c r="E4" s="8"/>
      <c r="F4" s="8"/>
      <c r="G4" s="8"/>
    </row>
    <row r="5" spans="1:7" ht="16.5" thickBot="1" x14ac:dyDescent="0.3">
      <c r="A5" s="29"/>
      <c r="B5" s="30">
        <v>2011</v>
      </c>
      <c r="C5" s="30">
        <v>2012</v>
      </c>
      <c r="D5" s="30">
        <v>2013</v>
      </c>
      <c r="E5" s="30">
        <v>2014</v>
      </c>
      <c r="F5" s="30">
        <v>2015</v>
      </c>
      <c r="G5" s="31" t="s">
        <v>21</v>
      </c>
    </row>
    <row r="6" spans="1:7" ht="15.75" x14ac:dyDescent="0.25">
      <c r="A6" s="31" t="s">
        <v>5</v>
      </c>
      <c r="B6" s="37">
        <v>4897860.194878378</v>
      </c>
      <c r="C6" s="37">
        <v>4555920.5333159547</v>
      </c>
      <c r="D6" s="37">
        <v>5482223.9949145103</v>
      </c>
      <c r="E6" s="37">
        <v>4994063.5781499706</v>
      </c>
      <c r="F6" s="37">
        <v>5426342.2737382306</v>
      </c>
      <c r="G6" s="33">
        <v>8.6558575055742909E-2</v>
      </c>
    </row>
    <row r="7" spans="1:7" ht="15.75" x14ac:dyDescent="0.25">
      <c r="A7" s="34" t="s">
        <v>19</v>
      </c>
      <c r="B7" s="25"/>
      <c r="C7" s="25"/>
      <c r="D7" s="25">
        <v>4207902.4479218125</v>
      </c>
      <c r="E7" s="25">
        <v>3620459.4572547199</v>
      </c>
      <c r="F7" s="25">
        <v>4063903.6617504456</v>
      </c>
      <c r="G7" s="26">
        <v>0.12248316331517162</v>
      </c>
    </row>
    <row r="8" spans="1:7" ht="15.75" x14ac:dyDescent="0.25">
      <c r="A8" s="34" t="s">
        <v>18</v>
      </c>
      <c r="B8" s="25"/>
      <c r="C8" s="25"/>
      <c r="D8" s="25">
        <v>1135294.2895977737</v>
      </c>
      <c r="E8" s="25">
        <v>1243066.5436524604</v>
      </c>
      <c r="F8" s="25">
        <v>1209731.4462276553</v>
      </c>
      <c r="G8" s="26">
        <v>-2.6816824565849686E-2</v>
      </c>
    </row>
    <row r="9" spans="1:7" ht="16.5" thickBot="1" x14ac:dyDescent="0.3">
      <c r="A9" s="34" t="s">
        <v>17</v>
      </c>
      <c r="B9" s="25"/>
      <c r="C9" s="25"/>
      <c r="D9" s="25">
        <v>139027.2573948261</v>
      </c>
      <c r="E9" s="25">
        <v>130538.2721747905</v>
      </c>
      <c r="F9" s="25">
        <v>152707.1657600663</v>
      </c>
      <c r="G9" s="26">
        <v>0.16982677352731998</v>
      </c>
    </row>
    <row r="10" spans="1:7" ht="16.5" thickBot="1" x14ac:dyDescent="0.3">
      <c r="A10" s="31" t="s">
        <v>4</v>
      </c>
      <c r="B10" s="37">
        <v>1147780</v>
      </c>
      <c r="C10" s="37">
        <v>1247978</v>
      </c>
      <c r="D10" s="37">
        <v>1002772</v>
      </c>
      <c r="E10" s="37">
        <v>1087955</v>
      </c>
      <c r="F10" s="37">
        <v>850394</v>
      </c>
      <c r="G10" s="33">
        <v>-0.21835553860224</v>
      </c>
    </row>
    <row r="11" spans="1:7" ht="15.75" x14ac:dyDescent="0.25">
      <c r="A11" s="31" t="s">
        <v>3</v>
      </c>
      <c r="B11" s="37">
        <v>2121618.4926383733</v>
      </c>
      <c r="C11" s="37">
        <v>1684492.7173006558</v>
      </c>
      <c r="D11" s="37">
        <v>1560735.3658028797</v>
      </c>
      <c r="E11" s="37">
        <v>1855835.6718788412</v>
      </c>
      <c r="F11" s="37">
        <v>2052504.5783279696</v>
      </c>
      <c r="G11" s="33">
        <v>0.10597323320659179</v>
      </c>
    </row>
    <row r="12" spans="1:7" ht="15.75" x14ac:dyDescent="0.25">
      <c r="A12" s="34" t="s">
        <v>16</v>
      </c>
      <c r="B12" s="25">
        <v>183661.61585718059</v>
      </c>
      <c r="C12" s="25">
        <v>223711.96238061454</v>
      </c>
      <c r="D12" s="25">
        <v>279506.54471966519</v>
      </c>
      <c r="E12" s="25">
        <v>523933.94160907296</v>
      </c>
      <c r="F12" s="25">
        <v>419311.73880802229</v>
      </c>
      <c r="G12" s="26">
        <v>-0.1996858658932108</v>
      </c>
    </row>
    <row r="13" spans="1:7" ht="15.75" x14ac:dyDescent="0.25">
      <c r="A13" s="34" t="s">
        <v>15</v>
      </c>
      <c r="B13" s="25">
        <v>409996.67500316969</v>
      </c>
      <c r="C13" s="25">
        <v>209620.14468774747</v>
      </c>
      <c r="D13" s="25">
        <v>274602.4347032815</v>
      </c>
      <c r="E13" s="25">
        <v>300002.76440214575</v>
      </c>
      <c r="F13" s="25">
        <v>367178.11956048501</v>
      </c>
      <c r="G13" s="26">
        <v>0.22391578721685534</v>
      </c>
    </row>
    <row r="14" spans="1:7" ht="15.75" x14ac:dyDescent="0.25">
      <c r="A14" s="34" t="s">
        <v>14</v>
      </c>
      <c r="B14" s="25"/>
      <c r="C14" s="25"/>
      <c r="D14" s="25">
        <v>63135.394980843725</v>
      </c>
      <c r="E14" s="25">
        <v>110600.52871447205</v>
      </c>
      <c r="F14" s="25">
        <v>89490.227097206749</v>
      </c>
      <c r="G14" s="26">
        <v>-0.19086980742889545</v>
      </c>
    </row>
    <row r="15" spans="1:7" ht="15.75" x14ac:dyDescent="0.25">
      <c r="A15" s="34" t="s">
        <v>13</v>
      </c>
      <c r="B15" s="25">
        <v>48430.033312761836</v>
      </c>
      <c r="C15" s="25">
        <v>166832.93432698291</v>
      </c>
      <c r="D15" s="25">
        <v>105240.94117405752</v>
      </c>
      <c r="E15" s="25">
        <v>76822.778085908605</v>
      </c>
      <c r="F15" s="25">
        <v>75772.126546023093</v>
      </c>
      <c r="G15" s="26">
        <v>-1.3676302342393811E-2</v>
      </c>
    </row>
    <row r="16" spans="1:7" ht="15.75" x14ac:dyDescent="0.25">
      <c r="A16" s="34" t="s">
        <v>12</v>
      </c>
      <c r="B16" s="25">
        <v>312486.46347152576</v>
      </c>
      <c r="C16" s="25">
        <v>242697.59976052894</v>
      </c>
      <c r="D16" s="25">
        <v>223515.63195253559</v>
      </c>
      <c r="E16" s="25">
        <v>270106.21048281074</v>
      </c>
      <c r="F16" s="25">
        <v>248104.88798165455</v>
      </c>
      <c r="G16" s="26">
        <v>-8.1454337765241164E-2</v>
      </c>
    </row>
    <row r="17" spans="1:9" ht="16.5" thickBot="1" x14ac:dyDescent="0.3">
      <c r="A17" s="34" t="s">
        <v>11</v>
      </c>
      <c r="B17" s="25">
        <v>1167043.7049937355</v>
      </c>
      <c r="C17" s="25">
        <v>841630.07614478201</v>
      </c>
      <c r="D17" s="25">
        <v>614734.41827249608</v>
      </c>
      <c r="E17" s="25">
        <v>574369.44858443085</v>
      </c>
      <c r="F17" s="25">
        <v>852647.47833457822</v>
      </c>
      <c r="G17" s="26">
        <v>0.48449309139958757</v>
      </c>
    </row>
    <row r="18" spans="1:9" ht="15.75" x14ac:dyDescent="0.25">
      <c r="A18" s="31" t="s">
        <v>2</v>
      </c>
      <c r="B18" s="37">
        <v>957715.84878706443</v>
      </c>
      <c r="C18" s="37">
        <v>1447709.6960244046</v>
      </c>
      <c r="D18" s="37">
        <v>948089.56910050986</v>
      </c>
      <c r="E18" s="37">
        <v>1210395.213393043</v>
      </c>
      <c r="F18" s="37">
        <v>1508636.4699728647</v>
      </c>
      <c r="G18" s="33">
        <v>0.24639989755393715</v>
      </c>
      <c r="I18" s="77"/>
    </row>
    <row r="19" spans="1:9" ht="15.75" x14ac:dyDescent="0.25">
      <c r="A19" s="34" t="s">
        <v>10</v>
      </c>
      <c r="B19" s="25">
        <v>702529.41061736853</v>
      </c>
      <c r="C19" s="25">
        <v>1205613.8038086044</v>
      </c>
      <c r="D19" s="25">
        <v>765673.35623001331</v>
      </c>
      <c r="E19" s="25">
        <v>988727.18390595936</v>
      </c>
      <c r="F19" s="25">
        <v>1137145.0550659718</v>
      </c>
      <c r="G19" s="26">
        <v>0.15011003396679026</v>
      </c>
    </row>
    <row r="20" spans="1:9" ht="16.5" thickBot="1" x14ac:dyDescent="0.3">
      <c r="A20" s="34" t="s">
        <v>9</v>
      </c>
      <c r="B20" s="25">
        <v>255186.43816969593</v>
      </c>
      <c r="C20" s="25">
        <v>242095.89221580018</v>
      </c>
      <c r="D20" s="25">
        <v>182416.21287049656</v>
      </c>
      <c r="E20" s="25">
        <v>221668.02948708372</v>
      </c>
      <c r="F20" s="25">
        <v>371491.41490689298</v>
      </c>
      <c r="G20" s="26">
        <v>0.67589081640002246</v>
      </c>
    </row>
    <row r="21" spans="1:9" ht="15.75" x14ac:dyDescent="0.25">
      <c r="A21" s="31" t="s">
        <v>1</v>
      </c>
      <c r="B21" s="37">
        <v>866940.66270233714</v>
      </c>
      <c r="C21" s="37">
        <v>1015484.20758212</v>
      </c>
      <c r="D21" s="37">
        <v>823084.302836649</v>
      </c>
      <c r="E21" s="37">
        <v>884883.41576100094</v>
      </c>
      <c r="F21" s="37">
        <v>842307.79358430952</v>
      </c>
      <c r="G21" s="33">
        <v>-4.8115461656170921E-2</v>
      </c>
    </row>
    <row r="22" spans="1:9" ht="15.75" x14ac:dyDescent="0.25">
      <c r="A22" s="34" t="s">
        <v>8</v>
      </c>
      <c r="B22" s="25"/>
      <c r="C22" s="25"/>
      <c r="D22" s="25">
        <v>278569.41445601603</v>
      </c>
      <c r="E22" s="25">
        <v>281683.70577240596</v>
      </c>
      <c r="F22" s="25">
        <v>258866.18479967135</v>
      </c>
      <c r="G22" s="26">
        <v>-8.1004049950871668E-2</v>
      </c>
    </row>
    <row r="23" spans="1:9" ht="15.75" x14ac:dyDescent="0.25">
      <c r="A23" s="34" t="s">
        <v>7</v>
      </c>
      <c r="B23" s="25"/>
      <c r="C23" s="25"/>
      <c r="D23" s="25">
        <v>50270.755600181161</v>
      </c>
      <c r="E23" s="25">
        <v>51494.713904795644</v>
      </c>
      <c r="F23" s="25">
        <v>67981.219463350397</v>
      </c>
      <c r="G23" s="26">
        <v>0.32015918350445255</v>
      </c>
    </row>
    <row r="24" spans="1:9" ht="16.5" thickBot="1" x14ac:dyDescent="0.3">
      <c r="A24" s="34" t="s">
        <v>6</v>
      </c>
      <c r="B24" s="25">
        <v>866940.66270233714</v>
      </c>
      <c r="C24" s="25">
        <v>1015484.20758212</v>
      </c>
      <c r="D24" s="25">
        <v>494244.13278045203</v>
      </c>
      <c r="E24" s="25">
        <v>551704.99608379998</v>
      </c>
      <c r="F24" s="25">
        <v>515460.38932128786</v>
      </c>
      <c r="G24" s="26">
        <v>-6.5697322522858939E-2</v>
      </c>
    </row>
    <row r="25" spans="1:9" ht="16.5" thickBot="1" x14ac:dyDescent="0.3">
      <c r="A25" s="24" t="s">
        <v>0</v>
      </c>
      <c r="B25" s="38">
        <v>9991915.1990061495</v>
      </c>
      <c r="C25" s="38">
        <v>9951585.1542231347</v>
      </c>
      <c r="D25" s="38">
        <v>9816905.2326545492</v>
      </c>
      <c r="E25" s="38">
        <v>10033132.879182857</v>
      </c>
      <c r="F25" s="38">
        <v>10680185.115623374</v>
      </c>
      <c r="G25" s="36">
        <v>6.4491544588534927E-2</v>
      </c>
      <c r="I25" s="91"/>
    </row>
    <row r="27" spans="1:9" x14ac:dyDescent="0.25">
      <c r="A27" s="110" t="s">
        <v>45</v>
      </c>
      <c r="B27" s="110"/>
      <c r="C27" s="110"/>
      <c r="D27" s="110"/>
      <c r="E27" s="110"/>
      <c r="F27" s="110"/>
      <c r="G27" s="110"/>
      <c r="H27" s="110"/>
    </row>
    <row r="28" spans="1:9" x14ac:dyDescent="0.25">
      <c r="A28" s="110"/>
      <c r="B28" s="110"/>
      <c r="C28" s="110"/>
      <c r="D28" s="110"/>
      <c r="E28" s="110"/>
      <c r="F28" s="110"/>
      <c r="G28" s="110"/>
      <c r="H28" s="110"/>
    </row>
    <row r="29" spans="1:9" x14ac:dyDescent="0.25">
      <c r="A29" s="110"/>
      <c r="B29" s="110"/>
      <c r="C29" s="110"/>
      <c r="D29" s="110"/>
      <c r="E29" s="110"/>
      <c r="F29" s="110"/>
      <c r="G29" s="110"/>
      <c r="H29" s="110"/>
    </row>
    <row r="30" spans="1:9" x14ac:dyDescent="0.25">
      <c r="A30" s="110" t="s">
        <v>46</v>
      </c>
      <c r="B30" s="110"/>
      <c r="C30" s="110"/>
      <c r="D30" s="110"/>
      <c r="E30" s="110"/>
      <c r="F30" s="110"/>
      <c r="G30" s="110"/>
      <c r="H30" s="110"/>
    </row>
    <row r="31" spans="1:9" x14ac:dyDescent="0.25">
      <c r="A31" s="110"/>
      <c r="B31" s="110"/>
      <c r="C31" s="110"/>
      <c r="D31" s="110"/>
      <c r="E31" s="110"/>
      <c r="F31" s="110"/>
      <c r="G31" s="110"/>
      <c r="H31" s="110"/>
    </row>
    <row r="32" spans="1:9" x14ac:dyDescent="0.25">
      <c r="A32" s="110"/>
      <c r="B32" s="110"/>
      <c r="C32" s="110"/>
      <c r="D32" s="110"/>
      <c r="E32" s="110"/>
      <c r="F32" s="110"/>
      <c r="G32" s="110"/>
      <c r="H32" s="110"/>
    </row>
    <row r="33" spans="1:8" x14ac:dyDescent="0.25">
      <c r="A33" s="110"/>
      <c r="B33" s="110"/>
      <c r="C33" s="110"/>
      <c r="D33" s="110"/>
      <c r="E33" s="110"/>
      <c r="F33" s="110"/>
      <c r="G33" s="110"/>
      <c r="H33" s="110"/>
    </row>
    <row r="35" spans="1:8" ht="15.75" x14ac:dyDescent="0.25">
      <c r="A35" s="7" t="s">
        <v>213</v>
      </c>
    </row>
    <row r="36" spans="1:8" x14ac:dyDescent="0.25">
      <c r="C36" s="77"/>
      <c r="D36" s="77"/>
      <c r="E36" s="77"/>
      <c r="F36" s="77"/>
      <c r="G36" s="77"/>
    </row>
    <row r="39" spans="1:8" x14ac:dyDescent="0.25">
      <c r="E39" s="77"/>
      <c r="F39" s="77"/>
      <c r="G39" s="80"/>
    </row>
  </sheetData>
  <mergeCells count="2">
    <mergeCell ref="A27:H29"/>
    <mergeCell ref="A30:H33"/>
  </mergeCells>
  <hyperlinks>
    <hyperlink ref="A1" location="Contents!A1" display="Contents "/>
    <hyperlink ref="A2" location="'Background Notes'!A1" display="Background Note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4" workbookViewId="0">
      <selection activeCell="A36" sqref="A36"/>
    </sheetView>
  </sheetViews>
  <sheetFormatPr defaultRowHeight="15" x14ac:dyDescent="0.25"/>
  <cols>
    <col min="1" max="1" width="23.7109375" customWidth="1"/>
    <col min="2" max="5" width="15" bestFit="1" customWidth="1"/>
    <col min="6" max="6" width="15" customWidth="1"/>
    <col min="7" max="7" width="13.140625" bestFit="1" customWidth="1"/>
  </cols>
  <sheetData>
    <row r="1" spans="1:7" ht="15.75" x14ac:dyDescent="0.25">
      <c r="A1" s="75" t="s">
        <v>89</v>
      </c>
    </row>
    <row r="2" spans="1:7" ht="15.75" x14ac:dyDescent="0.25">
      <c r="A2" s="75" t="s">
        <v>189</v>
      </c>
    </row>
    <row r="3" spans="1:7" ht="15.75" x14ac:dyDescent="0.25">
      <c r="A3" s="6" t="s">
        <v>131</v>
      </c>
      <c r="B3" s="8"/>
      <c r="C3" s="8"/>
      <c r="D3" s="8"/>
      <c r="E3" s="8"/>
      <c r="F3" s="8"/>
      <c r="G3" s="8"/>
    </row>
    <row r="4" spans="1:7" ht="16.5" thickBot="1" x14ac:dyDescent="0.3">
      <c r="A4" s="8"/>
      <c r="B4" s="8"/>
      <c r="C4" s="8"/>
      <c r="D4" s="8"/>
      <c r="E4" s="8"/>
      <c r="F4" s="8"/>
      <c r="G4" s="8"/>
    </row>
    <row r="5" spans="1:7" ht="16.5" thickBot="1" x14ac:dyDescent="0.3">
      <c r="A5" s="39"/>
      <c r="B5" s="30">
        <v>2011</v>
      </c>
      <c r="C5" s="30">
        <v>2012</v>
      </c>
      <c r="D5" s="30">
        <v>2013</v>
      </c>
      <c r="E5" s="30">
        <v>2014</v>
      </c>
      <c r="F5" s="30">
        <v>2015</v>
      </c>
      <c r="G5" s="31" t="s">
        <v>21</v>
      </c>
    </row>
    <row r="6" spans="1:7" ht="15.75" x14ac:dyDescent="0.25">
      <c r="A6" s="31" t="s">
        <v>5</v>
      </c>
      <c r="B6" s="37">
        <v>235242761.139745</v>
      </c>
      <c r="C6" s="37">
        <v>243636217.61940172</v>
      </c>
      <c r="D6" s="37">
        <v>273361723.69608796</v>
      </c>
      <c r="E6" s="37">
        <f>E7+E8+E9</f>
        <v>257195970.7385076</v>
      </c>
      <c r="F6" s="37">
        <v>274333343.61887282</v>
      </c>
      <c r="G6" s="33">
        <v>6.6631576035803733E-2</v>
      </c>
    </row>
    <row r="7" spans="1:7" ht="15.75" x14ac:dyDescent="0.25">
      <c r="A7" s="40" t="s">
        <v>19</v>
      </c>
      <c r="B7" s="25"/>
      <c r="C7" s="25"/>
      <c r="D7" s="25">
        <v>213720215.92172432</v>
      </c>
      <c r="E7" s="25">
        <v>188946720.20737654</v>
      </c>
      <c r="F7" s="25">
        <v>200792237.97013402</v>
      </c>
      <c r="G7" s="26">
        <v>6.2692370366400393E-2</v>
      </c>
    </row>
    <row r="8" spans="1:7" ht="15.75" x14ac:dyDescent="0.25">
      <c r="A8" s="40" t="s">
        <v>18</v>
      </c>
      <c r="B8" s="25"/>
      <c r="C8" s="25"/>
      <c r="D8" s="25">
        <v>52080322.905179806</v>
      </c>
      <c r="E8" s="25">
        <v>62632258.216208287</v>
      </c>
      <c r="F8" s="25">
        <v>65737591.488466203</v>
      </c>
      <c r="G8" s="26">
        <v>4.9580413682965417E-2</v>
      </c>
    </row>
    <row r="9" spans="1:7" ht="16.5" thickBot="1" x14ac:dyDescent="0.3">
      <c r="A9" s="40" t="s">
        <v>17</v>
      </c>
      <c r="B9" s="25"/>
      <c r="C9" s="25"/>
      <c r="D9" s="25">
        <v>7561184.8691838291</v>
      </c>
      <c r="E9" s="25">
        <v>5616992.3149227928</v>
      </c>
      <c r="F9" s="25">
        <v>7803514.1602726271</v>
      </c>
      <c r="G9" s="26">
        <v>0.38926915380333554</v>
      </c>
    </row>
    <row r="10" spans="1:7" ht="16.5" thickBot="1" x14ac:dyDescent="0.3">
      <c r="A10" s="24" t="s">
        <v>4</v>
      </c>
      <c r="B10" s="38">
        <v>59448245.5</v>
      </c>
      <c r="C10" s="38">
        <v>67415341.917499989</v>
      </c>
      <c r="D10" s="38">
        <v>49897161.584148012</v>
      </c>
      <c r="E10" s="38">
        <v>61249046.859999999</v>
      </c>
      <c r="F10" s="38">
        <v>60925191.833333336</v>
      </c>
      <c r="G10" s="36">
        <v>-5.2875112882477199E-3</v>
      </c>
    </row>
    <row r="11" spans="1:7" ht="15.75" x14ac:dyDescent="0.25">
      <c r="A11" s="31" t="s">
        <v>3</v>
      </c>
      <c r="B11" s="37">
        <v>73544114.893459976</v>
      </c>
      <c r="C11" s="37">
        <v>73830460.968016952</v>
      </c>
      <c r="D11" s="37">
        <v>72509758.781140298</v>
      </c>
      <c r="E11" s="37">
        <f>SUM(E12:E17)</f>
        <v>71544484.693552569</v>
      </c>
      <c r="F11" s="37">
        <v>92484109.261666551</v>
      </c>
      <c r="G11" s="33">
        <v>0.29267978737711164</v>
      </c>
    </row>
    <row r="12" spans="1:7" ht="15.75" x14ac:dyDescent="0.25">
      <c r="A12" s="40" t="s">
        <v>16</v>
      </c>
      <c r="B12" s="25">
        <v>7423851.212198792</v>
      </c>
      <c r="C12" s="25">
        <v>9301499.133931566</v>
      </c>
      <c r="D12" s="25">
        <v>9283885.6911930945</v>
      </c>
      <c r="E12" s="25">
        <v>15766494.494483655</v>
      </c>
      <c r="F12" s="25">
        <v>15382961.466252316</v>
      </c>
      <c r="G12" s="26">
        <v>-2.4325827682591662E-2</v>
      </c>
    </row>
    <row r="13" spans="1:7" ht="15.75" x14ac:dyDescent="0.25">
      <c r="A13" s="40" t="s">
        <v>15</v>
      </c>
      <c r="B13" s="25">
        <v>11030515.229768757</v>
      </c>
      <c r="C13" s="25">
        <v>11971630.849113233</v>
      </c>
      <c r="D13" s="25">
        <v>11227624.22802831</v>
      </c>
      <c r="E13" s="25">
        <v>11628168.679795392</v>
      </c>
      <c r="F13" s="25">
        <v>12016687.318434214</v>
      </c>
      <c r="G13" s="26">
        <v>3.3411850940371697E-2</v>
      </c>
    </row>
    <row r="14" spans="1:7" ht="15.75" x14ac:dyDescent="0.25">
      <c r="A14" s="40" t="s">
        <v>14</v>
      </c>
      <c r="B14" s="25"/>
      <c r="C14" s="25"/>
      <c r="D14" s="25">
        <v>4657379.3112172345</v>
      </c>
      <c r="E14" s="25">
        <v>5572548.7643638123</v>
      </c>
      <c r="F14" s="25">
        <v>5433988.3001311645</v>
      </c>
      <c r="G14" s="26">
        <v>-2.4864827584593869E-2</v>
      </c>
    </row>
    <row r="15" spans="1:7" ht="15.75" x14ac:dyDescent="0.25">
      <c r="A15" s="40" t="s">
        <v>13</v>
      </c>
      <c r="B15" s="25">
        <v>3514227.9323602132</v>
      </c>
      <c r="C15" s="25">
        <v>10162963.611783281</v>
      </c>
      <c r="D15" s="25">
        <v>3962833.1247645998</v>
      </c>
      <c r="E15" s="25">
        <v>3248573.2788232667</v>
      </c>
      <c r="F15" s="25">
        <v>3652319.7667354625</v>
      </c>
      <c r="G15" s="26">
        <v>0.12428424827111954</v>
      </c>
    </row>
    <row r="16" spans="1:7" ht="15.75" x14ac:dyDescent="0.25">
      <c r="A16" s="40" t="s">
        <v>12</v>
      </c>
      <c r="B16" s="25">
        <v>12238774.507933807</v>
      </c>
      <c r="C16" s="25">
        <v>9251075.5245420635</v>
      </c>
      <c r="D16" s="25">
        <v>7531047.3285398213</v>
      </c>
      <c r="E16" s="25">
        <v>6965096.5672043972</v>
      </c>
      <c r="F16" s="25">
        <v>12520618.037914861</v>
      </c>
      <c r="G16" s="26">
        <v>0.79762303610677732</v>
      </c>
    </row>
    <row r="17" spans="1:8" ht="16.5" thickBot="1" x14ac:dyDescent="0.3">
      <c r="A17" s="40" t="s">
        <v>11</v>
      </c>
      <c r="B17" s="25">
        <v>39336746.011198416</v>
      </c>
      <c r="C17" s="25">
        <v>33143291.848646801</v>
      </c>
      <c r="D17" s="25">
        <v>35846989.097397245</v>
      </c>
      <c r="E17" s="25">
        <v>28363602.908882052</v>
      </c>
      <c r="F17" s="25">
        <v>43477534.372198537</v>
      </c>
      <c r="G17" s="26">
        <v>0.5328635967676576</v>
      </c>
    </row>
    <row r="18" spans="1:8" ht="15.75" x14ac:dyDescent="0.25">
      <c r="A18" s="31" t="s">
        <v>2</v>
      </c>
      <c r="B18" s="37">
        <v>50242728.853052333</v>
      </c>
      <c r="C18" s="37">
        <v>52064380.226197675</v>
      </c>
      <c r="D18" s="37">
        <v>62810023.188745476</v>
      </c>
      <c r="E18" s="37">
        <f>E19+E20</f>
        <v>62487609.886402465</v>
      </c>
      <c r="F18" s="37">
        <v>72260084.549378991</v>
      </c>
      <c r="G18" s="33">
        <v>0.15639059776397451</v>
      </c>
    </row>
    <row r="19" spans="1:8" ht="15.75" x14ac:dyDescent="0.25">
      <c r="A19" s="40" t="s">
        <v>10</v>
      </c>
      <c r="B19" s="25">
        <v>39199950.889333442</v>
      </c>
      <c r="C19" s="25">
        <v>42063430.321688272</v>
      </c>
      <c r="D19" s="25">
        <v>51506449.234115198</v>
      </c>
      <c r="E19" s="25">
        <v>54831396.453165665</v>
      </c>
      <c r="F19" s="25">
        <v>56809909.451622769</v>
      </c>
      <c r="G19" s="26">
        <v>3.6083578505009525E-2</v>
      </c>
    </row>
    <row r="20" spans="1:8" ht="16.5" thickBot="1" x14ac:dyDescent="0.3">
      <c r="A20" s="40" t="s">
        <v>9</v>
      </c>
      <c r="B20" s="25">
        <v>11042777.963718891</v>
      </c>
      <c r="C20" s="25">
        <v>10000949.904509399</v>
      </c>
      <c r="D20" s="25">
        <v>11303573.954630276</v>
      </c>
      <c r="E20" s="25">
        <v>7656213.4332367992</v>
      </c>
      <c r="F20" s="25">
        <v>15450175.097756227</v>
      </c>
      <c r="G20" s="26">
        <v>1.0179916916480727</v>
      </c>
    </row>
    <row r="21" spans="1:8" ht="15.75" x14ac:dyDescent="0.25">
      <c r="A21" s="31" t="s">
        <v>1</v>
      </c>
      <c r="B21" s="37">
        <v>44488745.585170247</v>
      </c>
      <c r="C21" s="37">
        <v>48354426.212596118</v>
      </c>
      <c r="D21" s="37">
        <v>65064031.357995696</v>
      </c>
      <c r="E21" s="37">
        <f>E22+E23+E24</f>
        <v>54814386.230722815</v>
      </c>
      <c r="F21" s="37">
        <v>44709366.468152948</v>
      </c>
      <c r="G21" s="33">
        <v>-0.18434977489369611</v>
      </c>
    </row>
    <row r="22" spans="1:8" ht="15.75" x14ac:dyDescent="0.25">
      <c r="A22" s="40" t="s">
        <v>8</v>
      </c>
      <c r="B22" s="25"/>
      <c r="C22" s="25"/>
      <c r="D22" s="25">
        <v>22732865.050444201</v>
      </c>
      <c r="E22" s="25">
        <v>10073963.929446103</v>
      </c>
      <c r="F22" s="25">
        <v>14039643.657768711</v>
      </c>
      <c r="G22" s="26">
        <v>0.39365633588690579</v>
      </c>
    </row>
    <row r="23" spans="1:8" ht="15.75" x14ac:dyDescent="0.25">
      <c r="A23" s="40" t="s">
        <v>7</v>
      </c>
      <c r="B23" s="25"/>
      <c r="C23" s="25"/>
      <c r="D23" s="25">
        <v>2378661.4458930944</v>
      </c>
      <c r="E23" s="25">
        <v>1857123.1118826654</v>
      </c>
      <c r="F23" s="25">
        <v>3043778.4379411517</v>
      </c>
      <c r="G23" s="26">
        <v>0.6389750461160919</v>
      </c>
    </row>
    <row r="24" spans="1:8" ht="16.5" thickBot="1" x14ac:dyDescent="0.3">
      <c r="A24" s="40" t="s">
        <v>6</v>
      </c>
      <c r="B24" s="25">
        <v>44488745.585170247</v>
      </c>
      <c r="C24" s="25">
        <v>48354426.212596118</v>
      </c>
      <c r="D24" s="25">
        <v>39952504.861658402</v>
      </c>
      <c r="E24" s="25">
        <v>42883299.189394042</v>
      </c>
      <c r="F24" s="25">
        <v>27625944.37244308</v>
      </c>
      <c r="G24" s="26">
        <v>-0.3557878033023269</v>
      </c>
    </row>
    <row r="25" spans="1:8" ht="16.5" thickBot="1" x14ac:dyDescent="0.3">
      <c r="A25" s="24" t="s">
        <v>0</v>
      </c>
      <c r="B25" s="38">
        <v>462966595.97142744</v>
      </c>
      <c r="C25" s="38">
        <v>485300826.94371247</v>
      </c>
      <c r="D25" s="38">
        <v>523642698.6081174</v>
      </c>
      <c r="E25" s="38">
        <v>507291498.40918541</v>
      </c>
      <c r="F25" s="38">
        <v>544712095.73140466</v>
      </c>
      <c r="G25" s="36">
        <v>7.3765472986569741E-2</v>
      </c>
    </row>
    <row r="27" spans="1:8" x14ac:dyDescent="0.25">
      <c r="A27" s="110" t="s">
        <v>45</v>
      </c>
      <c r="B27" s="110"/>
      <c r="C27" s="110"/>
      <c r="D27" s="110"/>
      <c r="E27" s="110"/>
      <c r="F27" s="110"/>
      <c r="G27" s="110"/>
      <c r="H27" s="110"/>
    </row>
    <row r="28" spans="1:8" x14ac:dyDescent="0.25">
      <c r="A28" s="110"/>
      <c r="B28" s="110"/>
      <c r="C28" s="110"/>
      <c r="D28" s="110"/>
      <c r="E28" s="110"/>
      <c r="F28" s="110"/>
      <c r="G28" s="110"/>
      <c r="H28" s="110"/>
    </row>
    <row r="29" spans="1:8" x14ac:dyDescent="0.25">
      <c r="A29" s="110"/>
      <c r="B29" s="110"/>
      <c r="C29" s="110"/>
      <c r="D29" s="110"/>
      <c r="E29" s="110"/>
      <c r="F29" s="110"/>
      <c r="G29" s="110"/>
      <c r="H29" s="110"/>
    </row>
    <row r="30" spans="1:8" x14ac:dyDescent="0.25">
      <c r="A30" s="110" t="s">
        <v>46</v>
      </c>
      <c r="B30" s="110"/>
      <c r="C30" s="110"/>
      <c r="D30" s="110"/>
      <c r="E30" s="110"/>
      <c r="F30" s="110"/>
      <c r="G30" s="110"/>
      <c r="H30" s="110"/>
    </row>
    <row r="31" spans="1:8" x14ac:dyDescent="0.25">
      <c r="A31" s="110"/>
      <c r="B31" s="110"/>
      <c r="C31" s="110"/>
      <c r="D31" s="110"/>
      <c r="E31" s="110"/>
      <c r="F31" s="110"/>
      <c r="G31" s="110"/>
      <c r="H31" s="110"/>
    </row>
    <row r="32" spans="1:8" x14ac:dyDescent="0.25">
      <c r="A32" s="110"/>
      <c r="B32" s="110"/>
      <c r="C32" s="110"/>
      <c r="D32" s="110"/>
      <c r="E32" s="110"/>
      <c r="F32" s="110"/>
      <c r="G32" s="110"/>
      <c r="H32" s="110"/>
    </row>
    <row r="33" spans="1:8" x14ac:dyDescent="0.25">
      <c r="A33" s="110"/>
      <c r="B33" s="110"/>
      <c r="C33" s="110"/>
      <c r="D33" s="110"/>
      <c r="E33" s="110"/>
      <c r="F33" s="110"/>
      <c r="G33" s="110"/>
      <c r="H33" s="110"/>
    </row>
    <row r="35" spans="1:8" ht="15.75" x14ac:dyDescent="0.25">
      <c r="A35" s="7" t="s">
        <v>213</v>
      </c>
      <c r="C35" s="77"/>
      <c r="D35" s="77"/>
      <c r="E35" s="77"/>
      <c r="F35" s="77"/>
      <c r="G35" s="77"/>
    </row>
    <row r="40" spans="1:8" x14ac:dyDescent="0.25">
      <c r="E40" s="77"/>
      <c r="F40" s="77"/>
      <c r="G40" s="80"/>
    </row>
  </sheetData>
  <mergeCells count="2">
    <mergeCell ref="A27:H29"/>
    <mergeCell ref="A30:H33"/>
  </mergeCells>
  <hyperlinks>
    <hyperlink ref="A1" location="Contents!A1" display="Contents "/>
    <hyperlink ref="A2" location="'Background Notes'!A1" display="Background Note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workbookViewId="0">
      <pane xSplit="1" topLeftCell="B1" activePane="topRight" state="frozen"/>
      <selection pane="topRight" activeCell="A37" sqref="A37"/>
    </sheetView>
  </sheetViews>
  <sheetFormatPr defaultRowHeight="15" x14ac:dyDescent="0.25"/>
  <cols>
    <col min="1" max="1" width="22.140625" customWidth="1"/>
    <col min="2" max="3" width="10.42578125" bestFit="1" customWidth="1"/>
    <col min="4" max="5" width="12.28515625" bestFit="1" customWidth="1"/>
    <col min="6" max="6" width="12.28515625" customWidth="1"/>
    <col min="8" max="11" width="10.42578125" bestFit="1" customWidth="1"/>
    <col min="12" max="12" width="10.42578125" customWidth="1"/>
    <col min="14" max="17" width="10.42578125" bestFit="1" customWidth="1"/>
    <col min="18" max="18" width="10.42578125" customWidth="1"/>
    <col min="20" max="21" width="10.42578125" bestFit="1" customWidth="1"/>
    <col min="26" max="29" width="12.28515625" bestFit="1" customWidth="1"/>
    <col min="30" max="30" width="12.28515625" customWidth="1"/>
    <col min="33" max="33" width="9.7109375" bestFit="1" customWidth="1"/>
  </cols>
  <sheetData>
    <row r="1" spans="1:33" ht="15.75" x14ac:dyDescent="0.25">
      <c r="A1" s="75" t="s">
        <v>89</v>
      </c>
    </row>
    <row r="2" spans="1:33" ht="15.75" x14ac:dyDescent="0.25">
      <c r="A2" s="75" t="s">
        <v>189</v>
      </c>
    </row>
    <row r="3" spans="1:33" ht="15.75" x14ac:dyDescent="0.25">
      <c r="A3" s="6" t="s">
        <v>185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3" ht="16.5" thickBot="1" x14ac:dyDescent="0.3">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3" ht="15.75" x14ac:dyDescent="0.25">
      <c r="A5" s="30"/>
      <c r="B5" s="112" t="s">
        <v>25</v>
      </c>
      <c r="C5" s="112"/>
      <c r="D5" s="112"/>
      <c r="E5" s="112"/>
      <c r="F5" s="88"/>
      <c r="G5" s="41"/>
      <c r="H5" s="111" t="s">
        <v>26</v>
      </c>
      <c r="I5" s="112"/>
      <c r="J5" s="112"/>
      <c r="K5" s="112"/>
      <c r="L5" s="88"/>
      <c r="M5" s="42"/>
      <c r="N5" s="111" t="s">
        <v>27</v>
      </c>
      <c r="O5" s="112"/>
      <c r="P5" s="112"/>
      <c r="Q5" s="112"/>
      <c r="R5" s="88"/>
      <c r="S5" s="42"/>
      <c r="T5" s="111" t="s">
        <v>28</v>
      </c>
      <c r="U5" s="112"/>
      <c r="V5" s="112"/>
      <c r="W5" s="112"/>
      <c r="X5" s="88"/>
      <c r="Y5" s="42"/>
      <c r="Z5" s="112" t="s">
        <v>24</v>
      </c>
      <c r="AA5" s="112"/>
      <c r="AB5" s="112"/>
      <c r="AC5" s="112"/>
      <c r="AD5" s="88"/>
      <c r="AE5" s="29"/>
    </row>
    <row r="6" spans="1:33" ht="16.5" thickBot="1" x14ac:dyDescent="0.3">
      <c r="A6" s="4"/>
      <c r="B6" s="4">
        <v>2011</v>
      </c>
      <c r="C6" s="4">
        <v>2012</v>
      </c>
      <c r="D6" s="4">
        <v>2013</v>
      </c>
      <c r="E6" s="4">
        <v>2014</v>
      </c>
      <c r="F6" s="4">
        <v>2015</v>
      </c>
      <c r="G6" s="43" t="s">
        <v>29</v>
      </c>
      <c r="H6" s="44">
        <v>2011</v>
      </c>
      <c r="I6" s="4">
        <v>2012</v>
      </c>
      <c r="J6" s="4">
        <v>2013</v>
      </c>
      <c r="K6" s="4">
        <v>2014</v>
      </c>
      <c r="L6" s="4">
        <v>2015</v>
      </c>
      <c r="M6" s="45" t="s">
        <v>30</v>
      </c>
      <c r="N6" s="44">
        <v>2011</v>
      </c>
      <c r="O6" s="4">
        <v>2012</v>
      </c>
      <c r="P6" s="4">
        <v>2013</v>
      </c>
      <c r="Q6" s="4">
        <v>2014</v>
      </c>
      <c r="R6" s="4">
        <v>2015</v>
      </c>
      <c r="S6" s="45" t="s">
        <v>30</v>
      </c>
      <c r="T6" s="44">
        <v>2011</v>
      </c>
      <c r="U6" s="4">
        <v>2012</v>
      </c>
      <c r="V6" s="4">
        <v>2013</v>
      </c>
      <c r="W6" s="4">
        <v>2014</v>
      </c>
      <c r="X6" s="4">
        <v>2015</v>
      </c>
      <c r="Y6" s="45" t="s">
        <v>30</v>
      </c>
      <c r="Z6" s="4">
        <v>2011</v>
      </c>
      <c r="AA6" s="4">
        <v>2012</v>
      </c>
      <c r="AB6" s="4">
        <v>2013</v>
      </c>
      <c r="AC6" s="4">
        <v>2014</v>
      </c>
      <c r="AD6" s="4">
        <v>2015</v>
      </c>
      <c r="AE6" s="43" t="s">
        <v>30</v>
      </c>
    </row>
    <row r="7" spans="1:33" s="1" customFormat="1" ht="15.75" x14ac:dyDescent="0.25">
      <c r="A7" s="46" t="s">
        <v>5</v>
      </c>
      <c r="B7" s="47">
        <v>618345.32299743406</v>
      </c>
      <c r="C7" s="47">
        <v>585513.56914238189</v>
      </c>
      <c r="D7" s="47">
        <v>716114.08448557905</v>
      </c>
      <c r="E7" s="47">
        <v>701528.89759398717</v>
      </c>
      <c r="F7" s="47">
        <v>764837.81168554444</v>
      </c>
      <c r="G7" s="48">
        <v>9.02441999305887E-2</v>
      </c>
      <c r="H7" s="49">
        <v>181423.38379934692</v>
      </c>
      <c r="I7" s="47">
        <v>193983.24493960582</v>
      </c>
      <c r="J7" s="47">
        <v>203277.56491713075</v>
      </c>
      <c r="K7" s="47">
        <v>227675.14403896773</v>
      </c>
      <c r="L7" s="47">
        <v>267987.42166119377</v>
      </c>
      <c r="M7" s="50">
        <v>0.17706051221527458</v>
      </c>
      <c r="N7" s="49">
        <v>212629.46623422479</v>
      </c>
      <c r="O7" s="47">
        <v>219343.45783869692</v>
      </c>
      <c r="P7" s="47">
        <v>219398.60653426932</v>
      </c>
      <c r="Q7" s="47">
        <v>221988.81000339761</v>
      </c>
      <c r="R7" s="47">
        <v>243368.89121422524</v>
      </c>
      <c r="S7" s="50">
        <v>9.6311526740921763E-2</v>
      </c>
      <c r="T7" s="49">
        <v>39828.68396060355</v>
      </c>
      <c r="U7" s="47">
        <v>35599.204527944974</v>
      </c>
      <c r="V7" s="47">
        <v>26212.224317241031</v>
      </c>
      <c r="W7" s="47">
        <v>23413.401823283359</v>
      </c>
      <c r="X7" s="47">
        <v>19224.412520545626</v>
      </c>
      <c r="Y7" s="50">
        <v>-0.17891416780674776</v>
      </c>
      <c r="Z7" s="51">
        <f>B7+H7+N7+T7</f>
        <v>1052226.8569916093</v>
      </c>
      <c r="AA7" s="51">
        <f>C7+I7+O7+U7</f>
        <v>1034439.4764486296</v>
      </c>
      <c r="AB7" s="51">
        <f>D7+J7+P7+V7</f>
        <v>1165002.4802542201</v>
      </c>
      <c r="AC7" s="51">
        <f>E7+K7+Q7+W7</f>
        <v>1174606.2534596359</v>
      </c>
      <c r="AD7" s="51">
        <v>1295418.5370815091</v>
      </c>
      <c r="AE7" s="33">
        <v>0.10285343132308195</v>
      </c>
      <c r="AG7" s="92"/>
    </row>
    <row r="8" spans="1:33" s="1" customFormat="1" ht="15.75" x14ac:dyDescent="0.25">
      <c r="A8" s="34" t="s">
        <v>132</v>
      </c>
      <c r="B8" s="47"/>
      <c r="C8" s="47"/>
      <c r="D8" s="47"/>
      <c r="E8" s="47"/>
      <c r="F8" s="25">
        <v>577732.42655347113</v>
      </c>
      <c r="G8" s="48"/>
      <c r="H8" s="49"/>
      <c r="I8" s="47"/>
      <c r="J8" s="47"/>
      <c r="K8" s="47"/>
      <c r="L8" s="25">
        <v>165398.50811124977</v>
      </c>
      <c r="M8" s="50"/>
      <c r="N8" s="49"/>
      <c r="O8" s="47"/>
      <c r="P8" s="47"/>
      <c r="Q8" s="47"/>
      <c r="R8" s="25">
        <v>190438.70773927617</v>
      </c>
      <c r="S8" s="50"/>
      <c r="T8" s="49"/>
      <c r="U8" s="47"/>
      <c r="V8" s="47"/>
      <c r="W8" s="47"/>
      <c r="X8" s="25">
        <v>13198.085599513604</v>
      </c>
      <c r="Y8" s="50"/>
      <c r="Z8" s="51"/>
      <c r="AA8" s="51"/>
      <c r="AB8" s="51"/>
      <c r="AC8" s="51"/>
      <c r="AD8" s="57">
        <v>946767.72800351074</v>
      </c>
      <c r="AE8" s="48"/>
      <c r="AG8" s="92"/>
    </row>
    <row r="9" spans="1:33" s="1" customFormat="1" ht="15.75" x14ac:dyDescent="0.25">
      <c r="A9" s="34" t="s">
        <v>18</v>
      </c>
      <c r="B9" s="47"/>
      <c r="C9" s="47"/>
      <c r="D9" s="47"/>
      <c r="E9" s="47"/>
      <c r="F9" s="25">
        <v>169610.45573257763</v>
      </c>
      <c r="G9" s="48"/>
      <c r="H9" s="49"/>
      <c r="I9" s="47"/>
      <c r="J9" s="47"/>
      <c r="K9" s="47"/>
      <c r="L9" s="25">
        <v>96859.981959474535</v>
      </c>
      <c r="M9" s="50"/>
      <c r="N9" s="49"/>
      <c r="O9" s="47"/>
      <c r="P9" s="47"/>
      <c r="Q9" s="47"/>
      <c r="R9" s="25">
        <v>44456.467015454662</v>
      </c>
      <c r="S9" s="50"/>
      <c r="T9" s="49"/>
      <c r="U9" s="47"/>
      <c r="V9" s="47"/>
      <c r="W9" s="47"/>
      <c r="X9" s="25">
        <v>5447.9403332750089</v>
      </c>
      <c r="Y9" s="50"/>
      <c r="Z9" s="51"/>
      <c r="AA9" s="51"/>
      <c r="AB9" s="51"/>
      <c r="AC9" s="51"/>
      <c r="AD9" s="57">
        <v>316374.84504078183</v>
      </c>
      <c r="AE9" s="48"/>
      <c r="AG9" s="92"/>
    </row>
    <row r="10" spans="1:33" s="1" customFormat="1" ht="16.5" thickBot="1" x14ac:dyDescent="0.3">
      <c r="A10" s="34" t="s">
        <v>133</v>
      </c>
      <c r="B10" s="47"/>
      <c r="C10" s="47"/>
      <c r="D10" s="47"/>
      <c r="E10" s="47"/>
      <c r="F10" s="25">
        <v>17494.929399495766</v>
      </c>
      <c r="G10" s="48"/>
      <c r="H10" s="49"/>
      <c r="I10" s="47"/>
      <c r="J10" s="47"/>
      <c r="K10" s="47"/>
      <c r="L10" s="25">
        <v>5728.9315904695222</v>
      </c>
      <c r="M10" s="50"/>
      <c r="N10" s="49"/>
      <c r="O10" s="47"/>
      <c r="P10" s="47"/>
      <c r="Q10" s="47"/>
      <c r="R10" s="25">
        <v>8473.7164594944006</v>
      </c>
      <c r="S10" s="50"/>
      <c r="T10" s="49"/>
      <c r="U10" s="47"/>
      <c r="V10" s="47"/>
      <c r="W10" s="47"/>
      <c r="X10" s="25">
        <v>578.38658775701208</v>
      </c>
      <c r="Y10" s="50"/>
      <c r="Z10" s="51"/>
      <c r="AA10" s="51"/>
      <c r="AB10" s="51"/>
      <c r="AC10" s="51"/>
      <c r="AD10" s="57">
        <v>32275.964037216701</v>
      </c>
      <c r="AE10" s="74"/>
      <c r="AG10" s="92"/>
    </row>
    <row r="11" spans="1:33" s="1" customFormat="1" ht="16.5" thickBot="1" x14ac:dyDescent="0.3">
      <c r="A11" s="31" t="s">
        <v>4</v>
      </c>
      <c r="B11" s="37">
        <v>188900</v>
      </c>
      <c r="C11" s="37">
        <v>176212</v>
      </c>
      <c r="D11" s="37">
        <v>180010</v>
      </c>
      <c r="E11" s="37">
        <v>167696</v>
      </c>
      <c r="F11" s="37">
        <v>112860</v>
      </c>
      <c r="G11" s="33">
        <v>-0.32699646980249975</v>
      </c>
      <c r="H11" s="52">
        <v>100259.99999999999</v>
      </c>
      <c r="I11" s="37">
        <v>188391</v>
      </c>
      <c r="J11" s="37">
        <v>150542</v>
      </c>
      <c r="K11" s="37">
        <v>164323</v>
      </c>
      <c r="L11" s="37">
        <v>134452</v>
      </c>
      <c r="M11" s="53">
        <v>-0.18178222160014118</v>
      </c>
      <c r="N11" s="52">
        <v>24290</v>
      </c>
      <c r="O11" s="37">
        <v>23263</v>
      </c>
      <c r="P11" s="37">
        <v>29296</v>
      </c>
      <c r="Q11" s="37">
        <v>17376</v>
      </c>
      <c r="R11" s="37">
        <v>34091</v>
      </c>
      <c r="S11" s="53">
        <v>0.96195902394106814</v>
      </c>
      <c r="T11" s="52">
        <v>56860</v>
      </c>
      <c r="U11" s="37">
        <v>64850</v>
      </c>
      <c r="V11" s="37">
        <v>36511</v>
      </c>
      <c r="W11" s="37">
        <v>40362</v>
      </c>
      <c r="X11" s="37">
        <v>54980</v>
      </c>
      <c r="Y11" s="53">
        <v>0.36217234032010309</v>
      </c>
      <c r="Z11" s="37">
        <f t="shared" ref="Z11:AC14" si="0">B11+H11+N11+T11</f>
        <v>370310</v>
      </c>
      <c r="AA11" s="37">
        <v>452716</v>
      </c>
      <c r="AB11" s="37">
        <v>396359</v>
      </c>
      <c r="AC11" s="37">
        <v>389757</v>
      </c>
      <c r="AD11" s="37">
        <v>336383</v>
      </c>
      <c r="AE11" s="36">
        <v>-0.13694173549160119</v>
      </c>
      <c r="AG11" s="92"/>
    </row>
    <row r="12" spans="1:33" s="1" customFormat="1" ht="15.75" x14ac:dyDescent="0.25">
      <c r="A12" s="31" t="s">
        <v>3</v>
      </c>
      <c r="B12" s="37">
        <f>B13+B14+B15+B16+B17+B18</f>
        <v>86475.865977515699</v>
      </c>
      <c r="C12" s="37">
        <f t="shared" ref="C12:W12" si="1">C13+C14+C15+C16+C17+C18</f>
        <v>91833.852691013279</v>
      </c>
      <c r="D12" s="37">
        <f t="shared" si="1"/>
        <v>71407.287264543178</v>
      </c>
      <c r="E12" s="37">
        <f t="shared" si="1"/>
        <v>88091.771371956071</v>
      </c>
      <c r="F12" s="37">
        <v>112889.46316379847</v>
      </c>
      <c r="G12" s="33">
        <v>0.28149838975467262</v>
      </c>
      <c r="H12" s="52">
        <f t="shared" si="1"/>
        <v>118067.7817759501</v>
      </c>
      <c r="I12" s="37">
        <f t="shared" si="1"/>
        <v>114969.85800364389</v>
      </c>
      <c r="J12" s="37">
        <f t="shared" si="1"/>
        <v>110734.38911724418</v>
      </c>
      <c r="K12" s="37">
        <f t="shared" si="1"/>
        <v>131283.11357496091</v>
      </c>
      <c r="L12" s="37">
        <v>147530.89492991465</v>
      </c>
      <c r="M12" s="53">
        <v>0.12376139560154835</v>
      </c>
      <c r="N12" s="52">
        <f t="shared" si="1"/>
        <v>41712.636025994289</v>
      </c>
      <c r="O12" s="37">
        <f t="shared" si="1"/>
        <v>37263.649650082145</v>
      </c>
      <c r="P12" s="37">
        <f t="shared" si="1"/>
        <v>47078.018841404599</v>
      </c>
      <c r="Q12" s="37">
        <f t="shared" si="1"/>
        <v>35402.357103221824</v>
      </c>
      <c r="R12" s="37">
        <v>42406.519167440449</v>
      </c>
      <c r="S12" s="53">
        <v>0.19784451198536734</v>
      </c>
      <c r="T12" s="52">
        <f t="shared" si="1"/>
        <v>7053.8336967516443</v>
      </c>
      <c r="U12" s="37">
        <f t="shared" si="1"/>
        <v>8894.5545956146925</v>
      </c>
      <c r="V12" s="37">
        <f t="shared" si="1"/>
        <v>13728.506519407685</v>
      </c>
      <c r="W12" s="37">
        <f t="shared" si="1"/>
        <v>10156.1692030539</v>
      </c>
      <c r="X12" s="37">
        <v>7838.7906669922595</v>
      </c>
      <c r="Y12" s="53">
        <v>-0.22817447107565109</v>
      </c>
      <c r="Z12" s="37">
        <f t="shared" si="0"/>
        <v>253310.11747621174</v>
      </c>
      <c r="AA12" s="37">
        <f t="shared" si="0"/>
        <v>252961.91494035401</v>
      </c>
      <c r="AB12" s="37">
        <f t="shared" si="0"/>
        <v>242948.2017425996</v>
      </c>
      <c r="AC12" s="37">
        <f t="shared" si="0"/>
        <v>264933.41125319269</v>
      </c>
      <c r="AD12" s="37">
        <v>310665.66792814585</v>
      </c>
      <c r="AE12" s="54">
        <v>0.17261792862829051</v>
      </c>
      <c r="AG12" s="92"/>
    </row>
    <row r="13" spans="1:33" ht="15.75" x14ac:dyDescent="0.25">
      <c r="A13" s="34" t="s">
        <v>16</v>
      </c>
      <c r="B13" s="25">
        <v>11125.019273504742</v>
      </c>
      <c r="C13" s="25">
        <v>13716.170173923647</v>
      </c>
      <c r="D13" s="25">
        <v>11377.288624945588</v>
      </c>
      <c r="E13" s="25">
        <v>15952.9325238279</v>
      </c>
      <c r="F13" s="25">
        <v>18629.509978957587</v>
      </c>
      <c r="G13" s="26">
        <v>0.16777965124166672</v>
      </c>
      <c r="H13" s="55">
        <v>24718.527360100157</v>
      </c>
      <c r="I13" s="25">
        <v>20246.293313211383</v>
      </c>
      <c r="J13" s="25">
        <v>24682.877522476978</v>
      </c>
      <c r="K13" s="25">
        <v>22577.028499588785</v>
      </c>
      <c r="L13" s="25">
        <v>31130.925867542777</v>
      </c>
      <c r="M13" s="56">
        <v>0.37887613811134585</v>
      </c>
      <c r="N13" s="55">
        <v>3966.5821882545506</v>
      </c>
      <c r="O13" s="25">
        <v>7347.3958123563789</v>
      </c>
      <c r="P13" s="25">
        <v>5291.0307514289152</v>
      </c>
      <c r="Q13" s="25">
        <v>5392.897958337674</v>
      </c>
      <c r="R13" s="25">
        <v>6189.4182919811501</v>
      </c>
      <c r="S13" s="56">
        <v>0.14769801687273132</v>
      </c>
      <c r="T13" s="55">
        <v>889.73555098017766</v>
      </c>
      <c r="U13" s="25">
        <v>1055.3994916306326</v>
      </c>
      <c r="V13" s="25">
        <v>2013.064124460011</v>
      </c>
      <c r="W13" s="25">
        <v>4328.2661415276434</v>
      </c>
      <c r="X13" s="25">
        <v>868.47358644472752</v>
      </c>
      <c r="Y13" s="56">
        <v>-0.79934838615580062</v>
      </c>
      <c r="Z13" s="57">
        <f t="shared" si="0"/>
        <v>40699.864372839627</v>
      </c>
      <c r="AA13" s="57">
        <f t="shared" si="0"/>
        <v>42365.25879112204</v>
      </c>
      <c r="AB13" s="57">
        <f t="shared" si="0"/>
        <v>43364.261023311497</v>
      </c>
      <c r="AC13" s="57">
        <f t="shared" si="0"/>
        <v>48251.125123282</v>
      </c>
      <c r="AD13" s="57">
        <v>56818.327724926246</v>
      </c>
      <c r="AE13" s="58">
        <v>0.1775544628183276</v>
      </c>
      <c r="AG13" s="92"/>
    </row>
    <row r="14" spans="1:33" ht="15.75" x14ac:dyDescent="0.25">
      <c r="A14" s="34" t="s">
        <v>15</v>
      </c>
      <c r="B14" s="25">
        <v>11942.904255810423</v>
      </c>
      <c r="C14" s="25">
        <v>14257.689076290097</v>
      </c>
      <c r="D14" s="25">
        <v>10457.9470899967</v>
      </c>
      <c r="E14" s="25">
        <v>14229.431266771171</v>
      </c>
      <c r="F14" s="25">
        <v>20219.928387951808</v>
      </c>
      <c r="G14" s="26">
        <v>0.4209934331788619</v>
      </c>
      <c r="H14" s="55">
        <v>25282.003733624326</v>
      </c>
      <c r="I14" s="25">
        <v>23702.145509346577</v>
      </c>
      <c r="J14" s="25">
        <v>25427.182521228795</v>
      </c>
      <c r="K14" s="25">
        <v>36856.596905349215</v>
      </c>
      <c r="L14" s="25">
        <v>38469.728902217372</v>
      </c>
      <c r="M14" s="56">
        <v>4.3767795518691338E-2</v>
      </c>
      <c r="N14" s="55">
        <v>10848.300469902319</v>
      </c>
      <c r="O14" s="25">
        <v>8063.477202169548</v>
      </c>
      <c r="P14" s="25">
        <v>9973.8296151053019</v>
      </c>
      <c r="Q14" s="25">
        <v>6763.4490495716282</v>
      </c>
      <c r="R14" s="25">
        <v>4340.006143784135</v>
      </c>
      <c r="S14" s="56">
        <v>-0.35831465396209128</v>
      </c>
      <c r="T14" s="55">
        <v>1807.8127047269068</v>
      </c>
      <c r="U14" s="25">
        <v>311.22673268285985</v>
      </c>
      <c r="V14" s="25">
        <v>4793.1042693711615</v>
      </c>
      <c r="W14" s="25">
        <v>1055.4602952102664</v>
      </c>
      <c r="X14" s="25">
        <v>1575.8396189452926</v>
      </c>
      <c r="Y14" s="56">
        <v>0.49303543306795583</v>
      </c>
      <c r="Z14" s="57">
        <f t="shared" si="0"/>
        <v>49881.021164063975</v>
      </c>
      <c r="AA14" s="57">
        <f t="shared" si="0"/>
        <v>46334.538520489077</v>
      </c>
      <c r="AB14" s="57">
        <f t="shared" si="0"/>
        <v>50652.063495701957</v>
      </c>
      <c r="AC14" s="57">
        <f t="shared" si="0"/>
        <v>58904.937516902282</v>
      </c>
      <c r="AD14" s="57">
        <v>64605.50305289861</v>
      </c>
      <c r="AE14" s="58">
        <v>9.6775682587908654E-2</v>
      </c>
      <c r="AG14" s="92"/>
    </row>
    <row r="15" spans="1:33" ht="15.75" x14ac:dyDescent="0.25">
      <c r="A15" s="34" t="s">
        <v>14</v>
      </c>
      <c r="B15" s="25"/>
      <c r="C15" s="25"/>
      <c r="D15" s="25">
        <v>4588.8700499298402</v>
      </c>
      <c r="E15" s="25">
        <v>6907.0607175114492</v>
      </c>
      <c r="F15" s="25">
        <v>9051.2372567512302</v>
      </c>
      <c r="G15" s="26">
        <v>0.31043255980125628</v>
      </c>
      <c r="H15" s="55"/>
      <c r="I15" s="25"/>
      <c r="J15" s="25">
        <v>5709.3305122977445</v>
      </c>
      <c r="K15" s="25">
        <v>7302.3992782745281</v>
      </c>
      <c r="L15" s="25">
        <v>10264.86656464553</v>
      </c>
      <c r="M15" s="56">
        <v>0.40568410100289648</v>
      </c>
      <c r="N15" s="55"/>
      <c r="O15" s="25"/>
      <c r="P15" s="25">
        <v>3265.0367726465001</v>
      </c>
      <c r="Q15" s="25">
        <v>3365.7390743700362</v>
      </c>
      <c r="R15" s="25">
        <v>3232.5233579554565</v>
      </c>
      <c r="S15" s="56">
        <v>-3.9579929837405353E-2</v>
      </c>
      <c r="T15" s="55"/>
      <c r="U15" s="25"/>
      <c r="V15" s="25">
        <v>83.471358913063867</v>
      </c>
      <c r="W15" s="25">
        <v>583.81906385093498</v>
      </c>
      <c r="X15" s="25">
        <v>148.76280850041803</v>
      </c>
      <c r="Y15" s="56">
        <v>-0.74519021780624617</v>
      </c>
      <c r="Z15" s="57"/>
      <c r="AA15" s="57"/>
      <c r="AB15" s="57">
        <f t="shared" ref="AB15:AC22" si="2">D15+J15+P15+V15</f>
        <v>13646.708693787148</v>
      </c>
      <c r="AC15" s="57">
        <f t="shared" si="2"/>
        <v>18159.018134006947</v>
      </c>
      <c r="AD15" s="57">
        <v>22697.389987852635</v>
      </c>
      <c r="AE15" s="58">
        <v>0.24992385713556514</v>
      </c>
      <c r="AG15" s="92"/>
    </row>
    <row r="16" spans="1:33" ht="15.75" x14ac:dyDescent="0.25">
      <c r="A16" s="34" t="s">
        <v>13</v>
      </c>
      <c r="B16" s="25">
        <v>2710.9706018578163</v>
      </c>
      <c r="C16" s="25">
        <v>6882.4887363047383</v>
      </c>
      <c r="D16" s="25">
        <v>4830.2406020931003</v>
      </c>
      <c r="E16" s="25">
        <v>5324.4853101600447</v>
      </c>
      <c r="F16" s="25">
        <v>8050.8001705627112</v>
      </c>
      <c r="G16" s="26">
        <v>0.5120335021303154</v>
      </c>
      <c r="H16" s="55">
        <v>10863.040053722518</v>
      </c>
      <c r="I16" s="25">
        <v>16842.048845521203</v>
      </c>
      <c r="J16" s="25">
        <v>10634.834737371055</v>
      </c>
      <c r="K16" s="25">
        <v>14995.556509965916</v>
      </c>
      <c r="L16" s="25">
        <v>11119.210131618098</v>
      </c>
      <c r="M16" s="56">
        <v>-0.25849966793640716</v>
      </c>
      <c r="N16" s="55">
        <v>1253.283388687629</v>
      </c>
      <c r="O16" s="25">
        <v>1719.0650457359434</v>
      </c>
      <c r="P16" s="25">
        <v>2505.9176146435266</v>
      </c>
      <c r="Q16" s="25">
        <v>804.27671564076331</v>
      </c>
      <c r="R16" s="25">
        <v>2294.9473627149955</v>
      </c>
      <c r="S16" s="56">
        <v>1.8534300671462585</v>
      </c>
      <c r="T16" s="55">
        <v>83.232347541259756</v>
      </c>
      <c r="U16" s="25">
        <v>1531.0934143008142</v>
      </c>
      <c r="V16" s="25">
        <v>846.58063902241088</v>
      </c>
      <c r="W16" s="25">
        <v>72.950568984476462</v>
      </c>
      <c r="X16" s="25">
        <v>65.18760195758631</v>
      </c>
      <c r="Y16" s="56">
        <v>-0.10641407099294969</v>
      </c>
      <c r="Z16" s="57">
        <f t="shared" ref="Z16:AA22" si="3">B16+H16+N16+T16</f>
        <v>14910.526391809222</v>
      </c>
      <c r="AA16" s="57">
        <f t="shared" si="3"/>
        <v>26974.696041862699</v>
      </c>
      <c r="AB16" s="57">
        <f t="shared" si="2"/>
        <v>18817.573593130091</v>
      </c>
      <c r="AC16" s="57">
        <f t="shared" si="2"/>
        <v>21197.269104751202</v>
      </c>
      <c r="AD16" s="57">
        <v>21530.145266853389</v>
      </c>
      <c r="AE16" s="58">
        <v>1.570372864811987E-2</v>
      </c>
      <c r="AG16" s="92"/>
    </row>
    <row r="17" spans="1:33" ht="15.75" x14ac:dyDescent="0.25">
      <c r="A17" s="34" t="s">
        <v>12</v>
      </c>
      <c r="B17" s="25">
        <v>9328.3559827092977</v>
      </c>
      <c r="C17" s="25">
        <v>15621.909838976388</v>
      </c>
      <c r="D17" s="25">
        <v>9236.2089782727417</v>
      </c>
      <c r="E17" s="25">
        <v>13454.908639900688</v>
      </c>
      <c r="F17" s="25">
        <v>18367.749525583928</v>
      </c>
      <c r="G17" s="26">
        <v>0.36513372310192821</v>
      </c>
      <c r="H17" s="55">
        <v>14329.265888795662</v>
      </c>
      <c r="I17" s="25">
        <v>12660.447208068368</v>
      </c>
      <c r="J17" s="25">
        <v>11874.246135273306</v>
      </c>
      <c r="K17" s="25">
        <v>13161.890923235236</v>
      </c>
      <c r="L17" s="25">
        <v>10480.522392211329</v>
      </c>
      <c r="M17" s="56">
        <v>-0.20372213587413759</v>
      </c>
      <c r="N17" s="55">
        <v>3650.6403284793532</v>
      </c>
      <c r="O17" s="25">
        <v>3295.1979052234592</v>
      </c>
      <c r="P17" s="25">
        <v>3536.4135426697881</v>
      </c>
      <c r="Q17" s="25">
        <v>3101.1139883326687</v>
      </c>
      <c r="R17" s="25">
        <v>4765.9495515125145</v>
      </c>
      <c r="S17" s="56">
        <v>0.53685081214152786</v>
      </c>
      <c r="T17" s="55">
        <v>923.12161853841712</v>
      </c>
      <c r="U17" s="25">
        <v>1662.8229304206341</v>
      </c>
      <c r="V17" s="25">
        <v>1293.5196453118538</v>
      </c>
      <c r="W17" s="25">
        <v>2258.1079444976372</v>
      </c>
      <c r="X17" s="25">
        <v>2234.547189731104</v>
      </c>
      <c r="Y17" s="56">
        <v>-1.0433847869825688E-2</v>
      </c>
      <c r="Z17" s="57">
        <f t="shared" si="3"/>
        <v>28231.383818522732</v>
      </c>
      <c r="AA17" s="57">
        <f t="shared" si="3"/>
        <v>33240.377882688852</v>
      </c>
      <c r="AB17" s="57">
        <f t="shared" si="2"/>
        <v>25940.388301527692</v>
      </c>
      <c r="AC17" s="57">
        <f t="shared" si="2"/>
        <v>31976.02149596623</v>
      </c>
      <c r="AD17" s="57">
        <v>35848.768659038877</v>
      </c>
      <c r="AE17" s="58">
        <v>0.12111410306504808</v>
      </c>
      <c r="AG17" s="92"/>
    </row>
    <row r="18" spans="1:33" ht="16.5" thickBot="1" x14ac:dyDescent="0.3">
      <c r="A18" s="34" t="s">
        <v>11</v>
      </c>
      <c r="B18" s="25">
        <v>51368.615863633415</v>
      </c>
      <c r="C18" s="25">
        <v>41355.594865518404</v>
      </c>
      <c r="D18" s="25">
        <v>30916.731919305214</v>
      </c>
      <c r="E18" s="25">
        <v>32222.952913784819</v>
      </c>
      <c r="F18" s="25">
        <v>38570.237843991199</v>
      </c>
      <c r="G18" s="26">
        <v>0.19698023788164504</v>
      </c>
      <c r="H18" s="55">
        <v>42874.944739707433</v>
      </c>
      <c r="I18" s="25">
        <v>41518.923127496375</v>
      </c>
      <c r="J18" s="25">
        <v>32405.917688596295</v>
      </c>
      <c r="K18" s="25">
        <v>36389.641458547252</v>
      </c>
      <c r="L18" s="25">
        <v>46065.641071679544</v>
      </c>
      <c r="M18" s="56">
        <v>0.26589983372478593</v>
      </c>
      <c r="N18" s="55">
        <v>21993.829650670436</v>
      </c>
      <c r="O18" s="25">
        <v>16838.513684596815</v>
      </c>
      <c r="P18" s="25">
        <v>22505.790544910571</v>
      </c>
      <c r="Q18" s="25">
        <v>15974.880316969056</v>
      </c>
      <c r="R18" s="25">
        <v>21583.674459492195</v>
      </c>
      <c r="S18" s="56">
        <v>0.35110085529500262</v>
      </c>
      <c r="T18" s="55">
        <v>3349.9314749648829</v>
      </c>
      <c r="U18" s="25">
        <v>4334.0120265797505</v>
      </c>
      <c r="V18" s="25">
        <v>4698.7664823291834</v>
      </c>
      <c r="W18" s="25">
        <v>1857.5651889829412</v>
      </c>
      <c r="X18" s="25">
        <v>2945.9798614131314</v>
      </c>
      <c r="Y18" s="56">
        <v>0.58593619157243237</v>
      </c>
      <c r="Z18" s="57">
        <f t="shared" si="3"/>
        <v>119587.32172897617</v>
      </c>
      <c r="AA18" s="57">
        <f t="shared" si="3"/>
        <v>104047.04370419132</v>
      </c>
      <c r="AB18" s="57">
        <f t="shared" si="2"/>
        <v>90527.206635141265</v>
      </c>
      <c r="AC18" s="57">
        <f t="shared" si="2"/>
        <v>86445.039878284064</v>
      </c>
      <c r="AD18" s="57">
        <v>109165.53323657607</v>
      </c>
      <c r="AE18" s="58">
        <v>0.26283166032756544</v>
      </c>
      <c r="AG18" s="92"/>
    </row>
    <row r="19" spans="1:33" s="1" customFormat="1" ht="15.75" x14ac:dyDescent="0.25">
      <c r="A19" s="31" t="s">
        <v>22</v>
      </c>
      <c r="B19" s="37">
        <f>B20+B21</f>
        <v>52194.230371337027</v>
      </c>
      <c r="C19" s="37">
        <f t="shared" ref="C19:W19" si="4">C20+C21</f>
        <v>42943.568329831534</v>
      </c>
      <c r="D19" s="37">
        <f t="shared" si="4"/>
        <v>39166.210127732003</v>
      </c>
      <c r="E19" s="37">
        <f t="shared" si="4"/>
        <v>82736.843638848033</v>
      </c>
      <c r="F19" s="37">
        <v>83510.143219737045</v>
      </c>
      <c r="G19" s="33">
        <v>9.3464960334300063E-3</v>
      </c>
      <c r="H19" s="52">
        <f t="shared" si="4"/>
        <v>87910.946573289693</v>
      </c>
      <c r="I19" s="37">
        <f t="shared" si="4"/>
        <v>95582.213458217666</v>
      </c>
      <c r="J19" s="37">
        <f t="shared" si="4"/>
        <v>103208.85535475939</v>
      </c>
      <c r="K19" s="37">
        <f t="shared" si="4"/>
        <v>119689.93323324452</v>
      </c>
      <c r="L19" s="37">
        <v>110681.5309765054</v>
      </c>
      <c r="M19" s="53">
        <v>-7.5264493958602949E-2</v>
      </c>
      <c r="N19" s="52">
        <f t="shared" si="4"/>
        <v>15354.610393876395</v>
      </c>
      <c r="O19" s="37">
        <f t="shared" si="4"/>
        <v>17472.319328348112</v>
      </c>
      <c r="P19" s="37">
        <f t="shared" si="4"/>
        <v>17060.451447477659</v>
      </c>
      <c r="Q19" s="37">
        <f t="shared" si="4"/>
        <v>17937.432165434737</v>
      </c>
      <c r="R19" s="37">
        <v>18874.202067216364</v>
      </c>
      <c r="S19" s="53">
        <v>5.2224303520253777E-2</v>
      </c>
      <c r="T19" s="52">
        <f t="shared" si="4"/>
        <v>5549.3235654722575</v>
      </c>
      <c r="U19" s="37">
        <f t="shared" si="4"/>
        <v>6745.5419909504953</v>
      </c>
      <c r="V19" s="37">
        <f t="shared" si="4"/>
        <v>5752.5754530445438</v>
      </c>
      <c r="W19" s="37">
        <f t="shared" si="4"/>
        <v>6956.6291937291426</v>
      </c>
      <c r="X19" s="37">
        <v>16057.207883208805</v>
      </c>
      <c r="Y19" s="53">
        <v>1.3081879795581346</v>
      </c>
      <c r="Z19" s="37">
        <f t="shared" si="3"/>
        <v>161009.11090397538</v>
      </c>
      <c r="AA19" s="37">
        <f t="shared" si="3"/>
        <v>162743.64310734783</v>
      </c>
      <c r="AB19" s="37">
        <f t="shared" si="2"/>
        <v>165188.0923830136</v>
      </c>
      <c r="AC19" s="37">
        <f t="shared" si="2"/>
        <v>227320.83823125644</v>
      </c>
      <c r="AD19" s="37">
        <v>229123.08414666762</v>
      </c>
      <c r="AE19" s="33">
        <v>7.9282037204954237E-3</v>
      </c>
      <c r="AG19" s="92"/>
    </row>
    <row r="20" spans="1:33" ht="15.75" x14ac:dyDescent="0.25">
      <c r="A20" s="34" t="s">
        <v>10</v>
      </c>
      <c r="B20" s="25">
        <v>39944.169736487034</v>
      </c>
      <c r="C20" s="25">
        <v>30711.340452803364</v>
      </c>
      <c r="D20" s="25">
        <v>30795.897551588576</v>
      </c>
      <c r="E20" s="25">
        <v>65354.519088951398</v>
      </c>
      <c r="F20" s="25">
        <v>64032.287618870934</v>
      </c>
      <c r="G20" s="26">
        <v>-2.0231676225492958E-2</v>
      </c>
      <c r="H20" s="55">
        <v>69875.926020541374</v>
      </c>
      <c r="I20" s="25">
        <v>78092.421618005406</v>
      </c>
      <c r="J20" s="25">
        <v>83088.561541326548</v>
      </c>
      <c r="K20" s="25">
        <v>98046.405237884348</v>
      </c>
      <c r="L20" s="25">
        <v>82958.006335861355</v>
      </c>
      <c r="M20" s="56">
        <v>-0.15389038349151996</v>
      </c>
      <c r="N20" s="55">
        <v>11534.800857357743</v>
      </c>
      <c r="O20" s="25">
        <v>12135.978050310991</v>
      </c>
      <c r="P20" s="25">
        <v>12486.201090144705</v>
      </c>
      <c r="Q20" s="25">
        <v>11151.368562366906</v>
      </c>
      <c r="R20" s="25">
        <v>18402.06889534893</v>
      </c>
      <c r="S20" s="56">
        <v>0.65020721828272565</v>
      </c>
      <c r="T20" s="55">
        <v>3697.4508948540979</v>
      </c>
      <c r="U20" s="25">
        <v>6594.8514173453186</v>
      </c>
      <c r="V20" s="25">
        <v>5196.8867310309297</v>
      </c>
      <c r="W20" s="25">
        <v>6877.0670301813361</v>
      </c>
      <c r="X20" s="25">
        <v>15767.549514548553</v>
      </c>
      <c r="Y20" s="56">
        <v>1.292772405060125</v>
      </c>
      <c r="Z20" s="57">
        <f t="shared" si="3"/>
        <v>125052.34750924025</v>
      </c>
      <c r="AA20" s="57">
        <f t="shared" si="3"/>
        <v>127534.59153846507</v>
      </c>
      <c r="AB20" s="57">
        <f t="shared" si="2"/>
        <v>131567.54691409075</v>
      </c>
      <c r="AC20" s="57">
        <f t="shared" si="2"/>
        <v>181429.35991938398</v>
      </c>
      <c r="AD20" s="57">
        <v>181159.91236462977</v>
      </c>
      <c r="AE20" s="26">
        <v>-1.4851375481561286E-3</v>
      </c>
      <c r="AG20" s="92"/>
    </row>
    <row r="21" spans="1:33" ht="16.5" thickBot="1" x14ac:dyDescent="0.3">
      <c r="A21" s="34" t="s">
        <v>9</v>
      </c>
      <c r="B21" s="25">
        <v>12250.060634849993</v>
      </c>
      <c r="C21" s="25">
        <v>12232.227877028168</v>
      </c>
      <c r="D21" s="25">
        <v>8370.3125761434294</v>
      </c>
      <c r="E21" s="25">
        <v>17382.324549896635</v>
      </c>
      <c r="F21" s="25">
        <v>19477.855600866103</v>
      </c>
      <c r="G21" s="26">
        <v>0.12055528275025387</v>
      </c>
      <c r="H21" s="55">
        <v>18035.020552748312</v>
      </c>
      <c r="I21" s="25">
        <v>17489.79184021226</v>
      </c>
      <c r="J21" s="25">
        <v>20120.293813432843</v>
      </c>
      <c r="K21" s="25">
        <v>21643.527995360175</v>
      </c>
      <c r="L21" s="25">
        <v>27723.524640644042</v>
      </c>
      <c r="M21" s="56">
        <v>0.28091523002106056</v>
      </c>
      <c r="N21" s="55">
        <v>3819.8095365186523</v>
      </c>
      <c r="O21" s="25">
        <v>5336.3412780371227</v>
      </c>
      <c r="P21" s="25">
        <v>4574.2503573329523</v>
      </c>
      <c r="Q21" s="25">
        <v>6786.0636030678288</v>
      </c>
      <c r="R21" s="25">
        <v>472.13317186743632</v>
      </c>
      <c r="S21" s="56">
        <v>-0.93042606148666285</v>
      </c>
      <c r="T21" s="55">
        <v>1851.8726706181596</v>
      </c>
      <c r="U21" s="25">
        <v>150.69057360517701</v>
      </c>
      <c r="V21" s="25">
        <v>555.68872201361398</v>
      </c>
      <c r="W21" s="25">
        <v>79.562163547806719</v>
      </c>
      <c r="X21" s="25">
        <v>289.65836866025211</v>
      </c>
      <c r="Y21" s="56">
        <v>2.6406547502470108</v>
      </c>
      <c r="Z21" s="57">
        <f t="shared" si="3"/>
        <v>35956.763394735121</v>
      </c>
      <c r="AA21" s="57">
        <f t="shared" si="3"/>
        <v>35209.051568882729</v>
      </c>
      <c r="AB21" s="57">
        <f t="shared" si="2"/>
        <v>33620.545468922835</v>
      </c>
      <c r="AC21" s="57">
        <f t="shared" si="2"/>
        <v>45891.478311872452</v>
      </c>
      <c r="AD21" s="27">
        <v>47963.171782037833</v>
      </c>
      <c r="AE21" s="28">
        <v>4.5143315194303056E-2</v>
      </c>
      <c r="AG21" s="92"/>
    </row>
    <row r="22" spans="1:33" s="1" customFormat="1" ht="15.75" x14ac:dyDescent="0.25">
      <c r="A22" s="31" t="s">
        <v>23</v>
      </c>
      <c r="B22" s="37">
        <f>B23+B24+B25</f>
        <v>37644.954334076341</v>
      </c>
      <c r="C22" s="37">
        <f t="shared" ref="C22:W22" si="5">C23+C24+C25</f>
        <v>34298.351871092229</v>
      </c>
      <c r="D22" s="37">
        <f t="shared" si="5"/>
        <v>37376.453252945561</v>
      </c>
      <c r="E22" s="37">
        <f t="shared" si="5"/>
        <v>45828.885382546556</v>
      </c>
      <c r="F22" s="37">
        <v>41219.433509331706</v>
      </c>
      <c r="G22" s="33">
        <v>-0.10057961992176905</v>
      </c>
      <c r="H22" s="52">
        <f t="shared" si="5"/>
        <v>44041.376019778756</v>
      </c>
      <c r="I22" s="37">
        <f t="shared" si="5"/>
        <v>56082.829320304489</v>
      </c>
      <c r="J22" s="37">
        <f t="shared" si="5"/>
        <v>70998.911946396402</v>
      </c>
      <c r="K22" s="37">
        <f t="shared" si="5"/>
        <v>65064.319993033831</v>
      </c>
      <c r="L22" s="37">
        <v>69223.91188484797</v>
      </c>
      <c r="M22" s="53">
        <v>6.393045977056995E-2</v>
      </c>
      <c r="N22" s="52">
        <f t="shared" si="5"/>
        <v>10927.315060947956</v>
      </c>
      <c r="O22" s="37">
        <f t="shared" si="5"/>
        <v>7915.4495807921667</v>
      </c>
      <c r="P22" s="37">
        <f t="shared" si="5"/>
        <v>9161.5215845927742</v>
      </c>
      <c r="Q22" s="37">
        <f t="shared" si="5"/>
        <v>9224.4947218028101</v>
      </c>
      <c r="R22" s="37">
        <v>17921.344808916409</v>
      </c>
      <c r="S22" s="53">
        <v>0.94279961660750022</v>
      </c>
      <c r="T22" s="52">
        <f t="shared" si="5"/>
        <v>2156.2383337700626</v>
      </c>
      <c r="U22" s="37">
        <f t="shared" si="5"/>
        <v>5278.0802128557298</v>
      </c>
      <c r="V22" s="37">
        <f t="shared" si="5"/>
        <v>2237.9161880508441</v>
      </c>
      <c r="W22" s="37">
        <f t="shared" si="5"/>
        <v>1808.9818063245316</v>
      </c>
      <c r="X22" s="37">
        <v>1446.8916742177889</v>
      </c>
      <c r="Y22" s="53">
        <v>-0.20016239568624145</v>
      </c>
      <c r="Z22" s="37">
        <f t="shared" si="3"/>
        <v>94769.88374857312</v>
      </c>
      <c r="AA22" s="37">
        <f t="shared" si="3"/>
        <v>103574.71098504461</v>
      </c>
      <c r="AB22" s="37">
        <f t="shared" si="2"/>
        <v>119774.80297198558</v>
      </c>
      <c r="AC22" s="37">
        <f t="shared" si="2"/>
        <v>121926.68190370772</v>
      </c>
      <c r="AD22" s="47">
        <v>129811.58187731387</v>
      </c>
      <c r="AE22" s="54">
        <v>6.4669191767502507E-2</v>
      </c>
      <c r="AG22" s="92"/>
    </row>
    <row r="23" spans="1:33" ht="15.75" x14ac:dyDescent="0.25">
      <c r="A23" s="34" t="s">
        <v>8</v>
      </c>
      <c r="B23" s="25"/>
      <c r="C23" s="25"/>
      <c r="D23" s="25"/>
      <c r="E23" s="25">
        <v>14456.283612538828</v>
      </c>
      <c r="F23" s="25">
        <v>15668.107713240368</v>
      </c>
      <c r="G23" s="26">
        <v>8.3826807302704726E-2</v>
      </c>
      <c r="H23" s="55"/>
      <c r="I23" s="25"/>
      <c r="J23" s="25"/>
      <c r="K23" s="25">
        <v>31094.849777034193</v>
      </c>
      <c r="L23" s="25">
        <v>28591.417718537115</v>
      </c>
      <c r="M23" s="56">
        <v>-8.0509540211576899E-2</v>
      </c>
      <c r="N23" s="55"/>
      <c r="O23" s="25"/>
      <c r="P23" s="25"/>
      <c r="Q23" s="25">
        <v>849.78291324913096</v>
      </c>
      <c r="R23" s="25">
        <v>1891.1983410162425</v>
      </c>
      <c r="S23" s="56">
        <v>1.2255076108617866</v>
      </c>
      <c r="T23" s="55"/>
      <c r="U23" s="25"/>
      <c r="V23" s="25"/>
      <c r="W23" s="25">
        <v>306.4998311394512</v>
      </c>
      <c r="X23" s="25">
        <v>319.28106608062473</v>
      </c>
      <c r="Y23" s="56">
        <v>4.1700626371171869E-2</v>
      </c>
      <c r="Z23" s="57"/>
      <c r="AA23" s="57"/>
      <c r="AB23" s="57"/>
      <c r="AC23" s="57">
        <f>E23+K23+Q23+W23</f>
        <v>46707.416133961604</v>
      </c>
      <c r="AD23" s="57">
        <v>46470.004838874353</v>
      </c>
      <c r="AE23" s="58">
        <v>-5.0829464512944086E-3</v>
      </c>
      <c r="AG23" s="92"/>
    </row>
    <row r="24" spans="1:33" ht="15.75" x14ac:dyDescent="0.25">
      <c r="A24" s="34" t="s">
        <v>7</v>
      </c>
      <c r="B24" s="25"/>
      <c r="C24" s="25"/>
      <c r="D24" s="25"/>
      <c r="E24" s="25">
        <v>3111.5733950712756</v>
      </c>
      <c r="F24" s="25">
        <v>2722.844294738612</v>
      </c>
      <c r="G24" s="26">
        <v>-0.12493007587364306</v>
      </c>
      <c r="H24" s="55"/>
      <c r="I24" s="25"/>
      <c r="J24" s="25"/>
      <c r="K24" s="25">
        <v>4871.0706204557646</v>
      </c>
      <c r="L24" s="25">
        <v>7707.8482603981811</v>
      </c>
      <c r="M24" s="56">
        <v>0.5823725133504617</v>
      </c>
      <c r="N24" s="55"/>
      <c r="O24" s="25"/>
      <c r="P24" s="25"/>
      <c r="Q24" s="25">
        <v>0</v>
      </c>
      <c r="R24" s="93">
        <v>357.16987230310752</v>
      </c>
      <c r="S24" s="56" t="e">
        <v>#DIV/0!</v>
      </c>
      <c r="T24" s="55"/>
      <c r="U24" s="25"/>
      <c r="V24" s="25"/>
      <c r="W24" s="25">
        <v>0</v>
      </c>
      <c r="X24" s="25">
        <v>64.676977989290606</v>
      </c>
      <c r="Y24" s="56" t="e">
        <v>#DIV/0!</v>
      </c>
      <c r="Z24" s="57"/>
      <c r="AA24" s="57"/>
      <c r="AB24" s="57"/>
      <c r="AC24" s="57">
        <f>E24+K24+Q24+W24</f>
        <v>7982.6440155270402</v>
      </c>
      <c r="AD24" s="57">
        <v>10852.53940542919</v>
      </c>
      <c r="AE24" s="58">
        <v>0.35951689494356964</v>
      </c>
      <c r="AG24" s="92"/>
    </row>
    <row r="25" spans="1:33" ht="16.5" thickBot="1" x14ac:dyDescent="0.3">
      <c r="A25" s="34" t="s">
        <v>6</v>
      </c>
      <c r="B25" s="25">
        <v>37644.954334076341</v>
      </c>
      <c r="C25" s="25">
        <v>34298.351871092229</v>
      </c>
      <c r="D25" s="25">
        <v>37376.453252945561</v>
      </c>
      <c r="E25" s="25">
        <v>28261.028374936453</v>
      </c>
      <c r="F25" s="25">
        <v>22828.481501352722</v>
      </c>
      <c r="G25" s="26">
        <v>-0.19222750147342954</v>
      </c>
      <c r="H25" s="55">
        <v>44041.376019778756</v>
      </c>
      <c r="I25" s="25">
        <v>56082.829320304489</v>
      </c>
      <c r="J25" s="25">
        <v>70998.911946396402</v>
      </c>
      <c r="K25" s="25">
        <v>29098.399595543873</v>
      </c>
      <c r="L25" s="25">
        <v>32924.645905912665</v>
      </c>
      <c r="M25" s="56">
        <v>0.13149335920710714</v>
      </c>
      <c r="N25" s="55">
        <v>10927.315060947956</v>
      </c>
      <c r="O25" s="25">
        <v>7915.4495807921667</v>
      </c>
      <c r="P25" s="25">
        <v>9161.5215845927742</v>
      </c>
      <c r="Q25" s="25">
        <v>8374.7118085536786</v>
      </c>
      <c r="R25" s="25">
        <v>15672.976595597058</v>
      </c>
      <c r="S25" s="56">
        <v>0.87146458933537885</v>
      </c>
      <c r="T25" s="55">
        <v>2156.2383337700626</v>
      </c>
      <c r="U25" s="25">
        <v>5278.0802128557298</v>
      </c>
      <c r="V25" s="25">
        <v>2237.9161880508441</v>
      </c>
      <c r="W25" s="25">
        <v>1502.4819751850803</v>
      </c>
      <c r="X25" s="25">
        <v>1062.9336301478736</v>
      </c>
      <c r="Y25" s="56">
        <v>-0.29254816516721394</v>
      </c>
      <c r="Z25" s="57">
        <f t="shared" ref="Z25:AB26" si="6">B25+H25+N25+T25</f>
        <v>94769.88374857312</v>
      </c>
      <c r="AA25" s="57">
        <f t="shared" si="6"/>
        <v>103574.71098504461</v>
      </c>
      <c r="AB25" s="57">
        <f t="shared" si="6"/>
        <v>119774.80297198558</v>
      </c>
      <c r="AC25" s="57">
        <f>E25+K25+Q25+W25</f>
        <v>67236.621754219086</v>
      </c>
      <c r="AD25" s="57">
        <v>72489.037633010317</v>
      </c>
      <c r="AE25" s="58">
        <v>7.8118378671540603E-2</v>
      </c>
      <c r="AG25" s="92"/>
    </row>
    <row r="26" spans="1:33" s="1" customFormat="1" ht="16.5" thickBot="1" x14ac:dyDescent="0.3">
      <c r="A26" s="24" t="s">
        <v>24</v>
      </c>
      <c r="B26" s="38">
        <v>983560.37368036318</v>
      </c>
      <c r="C26" s="38">
        <v>930801.34203431895</v>
      </c>
      <c r="D26" s="38">
        <v>1044074.0351307997</v>
      </c>
      <c r="E26" s="38">
        <v>1085882.3979873378</v>
      </c>
      <c r="F26" s="38">
        <v>1115316.8515784116</v>
      </c>
      <c r="G26" s="36">
        <v>2.7106483764383748E-2</v>
      </c>
      <c r="H26" s="59">
        <v>531703.48816836544</v>
      </c>
      <c r="I26" s="38">
        <v>649009.14572177187</v>
      </c>
      <c r="J26" s="38">
        <v>638761.72133553075</v>
      </c>
      <c r="K26" s="38">
        <v>708035.51084020687</v>
      </c>
      <c r="L26" s="38">
        <v>729875.75945246173</v>
      </c>
      <c r="M26" s="60">
        <v>3.084626163218511E-2</v>
      </c>
      <c r="N26" s="59">
        <v>304914.0277150434</v>
      </c>
      <c r="O26" s="38">
        <v>305257.87639791932</v>
      </c>
      <c r="P26" s="38">
        <v>321994.59840774437</v>
      </c>
      <c r="Q26" s="38">
        <v>301929.09399385704</v>
      </c>
      <c r="R26" s="38">
        <v>356661.95725779847</v>
      </c>
      <c r="S26" s="60">
        <v>0.18127720830061844</v>
      </c>
      <c r="T26" s="59">
        <v>111448.0795565975</v>
      </c>
      <c r="U26" s="38">
        <v>121367.38132736589</v>
      </c>
      <c r="V26" s="38">
        <v>84442.222477744101</v>
      </c>
      <c r="W26" s="38">
        <v>82697.182026390932</v>
      </c>
      <c r="X26" s="38">
        <v>99547.302744964458</v>
      </c>
      <c r="Y26" s="60">
        <v>0.20375689117431101</v>
      </c>
      <c r="Z26" s="38">
        <f t="shared" si="6"/>
        <v>1931625.9691203695</v>
      </c>
      <c r="AA26" s="38">
        <v>2006435.7454813761</v>
      </c>
      <c r="AB26" s="38">
        <v>2089272.5773518188</v>
      </c>
      <c r="AC26" s="38">
        <v>2178544.1848477926</v>
      </c>
      <c r="AD26" s="38">
        <v>2301401.8710336369</v>
      </c>
      <c r="AE26" s="36">
        <v>5.6394397249476896E-2</v>
      </c>
      <c r="AG26" s="92"/>
    </row>
    <row r="28" spans="1:33" x14ac:dyDescent="0.25">
      <c r="A28" s="110" t="s">
        <v>45</v>
      </c>
      <c r="B28" s="110"/>
      <c r="C28" s="110"/>
      <c r="D28" s="110"/>
      <c r="E28" s="110"/>
      <c r="F28" s="110"/>
      <c r="G28" s="110"/>
      <c r="H28" s="110"/>
      <c r="K28" s="77"/>
      <c r="L28" s="77"/>
      <c r="M28" s="80"/>
      <c r="U28" s="77"/>
      <c r="V28" s="77"/>
      <c r="W28" s="77"/>
      <c r="X28" s="77"/>
      <c r="Y28" s="77"/>
      <c r="AA28" s="77"/>
      <c r="AB28" s="77"/>
      <c r="AC28" s="77"/>
      <c r="AD28" s="77"/>
      <c r="AE28" s="77"/>
    </row>
    <row r="29" spans="1:33" x14ac:dyDescent="0.25">
      <c r="A29" s="110"/>
      <c r="B29" s="110"/>
      <c r="C29" s="110"/>
      <c r="D29" s="110"/>
      <c r="E29" s="110"/>
      <c r="F29" s="110"/>
      <c r="G29" s="110"/>
      <c r="H29" s="110"/>
      <c r="O29" s="77"/>
      <c r="P29" s="77"/>
      <c r="Q29" s="77"/>
      <c r="R29" s="77"/>
      <c r="S29" s="77"/>
    </row>
    <row r="30" spans="1:33" x14ac:dyDescent="0.25">
      <c r="A30" s="110"/>
      <c r="B30" s="110"/>
      <c r="C30" s="110"/>
      <c r="D30" s="110"/>
      <c r="E30" s="110"/>
      <c r="F30" s="110"/>
      <c r="G30" s="110"/>
      <c r="H30" s="110"/>
    </row>
    <row r="31" spans="1:33" x14ac:dyDescent="0.25">
      <c r="A31" s="110" t="s">
        <v>46</v>
      </c>
      <c r="B31" s="110"/>
      <c r="C31" s="110"/>
      <c r="D31" s="110"/>
      <c r="E31" s="110"/>
      <c r="F31" s="110"/>
      <c r="G31" s="110"/>
      <c r="H31" s="110"/>
    </row>
    <row r="32" spans="1:33" x14ac:dyDescent="0.25">
      <c r="A32" s="110"/>
      <c r="B32" s="110"/>
      <c r="C32" s="110"/>
      <c r="D32" s="110"/>
      <c r="E32" s="110"/>
      <c r="F32" s="110"/>
      <c r="G32" s="110"/>
      <c r="H32" s="110"/>
    </row>
    <row r="33" spans="1:13" x14ac:dyDescent="0.25">
      <c r="A33" s="110"/>
      <c r="B33" s="110"/>
      <c r="C33" s="110"/>
      <c r="D33" s="110"/>
      <c r="E33" s="110"/>
      <c r="F33" s="110"/>
      <c r="G33" s="110"/>
      <c r="H33" s="110"/>
    </row>
    <row r="34" spans="1:13" x14ac:dyDescent="0.25">
      <c r="A34" s="110"/>
      <c r="B34" s="110"/>
      <c r="C34" s="110"/>
      <c r="D34" s="110"/>
      <c r="E34" s="110"/>
      <c r="F34" s="110"/>
      <c r="G34" s="110"/>
      <c r="H34" s="110"/>
    </row>
    <row r="36" spans="1:13" ht="15.75" x14ac:dyDescent="0.25">
      <c r="A36" s="7" t="s">
        <v>213</v>
      </c>
      <c r="I36" s="77"/>
      <c r="J36" s="77"/>
      <c r="K36" s="77"/>
      <c r="L36" s="77"/>
      <c r="M36" s="77"/>
    </row>
    <row r="37" spans="1:13" x14ac:dyDescent="0.25">
      <c r="C37" s="77"/>
      <c r="D37" s="77"/>
      <c r="E37" s="77"/>
      <c r="F37" s="77"/>
      <c r="G37" s="77"/>
    </row>
  </sheetData>
  <mergeCells count="7">
    <mergeCell ref="T5:W5"/>
    <mergeCell ref="Z5:AC5"/>
    <mergeCell ref="A28:H30"/>
    <mergeCell ref="A31:H34"/>
    <mergeCell ref="B5:E5"/>
    <mergeCell ref="H5:K5"/>
    <mergeCell ref="N5:Q5"/>
  </mergeCells>
  <hyperlinks>
    <hyperlink ref="A1" location="Contents!A1" display="Contents "/>
    <hyperlink ref="A2" location="'Background Notes'!A1" display="Background Note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topLeftCell="A10" workbookViewId="0">
      <pane xSplit="1" topLeftCell="B1" activePane="topRight" state="frozen"/>
      <selection pane="topRight" activeCell="A43" sqref="A43"/>
    </sheetView>
  </sheetViews>
  <sheetFormatPr defaultRowHeight="15" x14ac:dyDescent="0.25"/>
  <cols>
    <col min="1" max="1" width="32.5703125" customWidth="1"/>
    <col min="2" max="5" width="15" bestFit="1" customWidth="1"/>
    <col min="6" max="6" width="15" customWidth="1"/>
    <col min="8" max="11" width="13.5703125" bestFit="1" customWidth="1"/>
    <col min="12" max="12" width="13.5703125" customWidth="1"/>
    <col min="14" max="17" width="13.5703125" bestFit="1" customWidth="1"/>
    <col min="18" max="18" width="13.5703125" customWidth="1"/>
    <col min="20" max="23" width="13.5703125" bestFit="1" customWidth="1"/>
    <col min="24" max="24" width="13.5703125" customWidth="1"/>
    <col min="26" max="29" width="13.5703125" bestFit="1" customWidth="1"/>
    <col min="30" max="30" width="13.5703125" customWidth="1"/>
    <col min="32" max="35" width="15" bestFit="1" customWidth="1"/>
    <col min="36" max="36" width="15" customWidth="1"/>
    <col min="39" max="39" width="9.7109375" bestFit="1" customWidth="1"/>
  </cols>
  <sheetData>
    <row r="1" spans="1:39" ht="15.75" x14ac:dyDescent="0.25">
      <c r="A1" s="75" t="s">
        <v>89</v>
      </c>
    </row>
    <row r="2" spans="1:39" ht="15.75" x14ac:dyDescent="0.25">
      <c r="A2" s="75" t="s">
        <v>189</v>
      </c>
    </row>
    <row r="3" spans="1:39" ht="15.75" x14ac:dyDescent="0.25">
      <c r="A3" s="6" t="s">
        <v>134</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9" ht="16.5" thickBot="1" x14ac:dyDescent="0.3">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9" ht="15.75" x14ac:dyDescent="0.25">
      <c r="A5" s="30" t="s">
        <v>37</v>
      </c>
      <c r="B5" s="112" t="s">
        <v>38</v>
      </c>
      <c r="C5" s="112"/>
      <c r="D5" s="112"/>
      <c r="E5" s="112"/>
      <c r="F5" s="112"/>
      <c r="G5" s="115"/>
      <c r="H5" s="112" t="s">
        <v>4</v>
      </c>
      <c r="I5" s="112"/>
      <c r="J5" s="112"/>
      <c r="K5" s="112"/>
      <c r="L5" s="112"/>
      <c r="M5" s="115"/>
      <c r="N5" s="112" t="s">
        <v>11</v>
      </c>
      <c r="O5" s="112"/>
      <c r="P5" s="112"/>
      <c r="Q5" s="112"/>
      <c r="R5" s="112"/>
      <c r="S5" s="115"/>
      <c r="T5" s="112" t="s">
        <v>2</v>
      </c>
      <c r="U5" s="112"/>
      <c r="V5" s="112"/>
      <c r="W5" s="112"/>
      <c r="X5" s="112"/>
      <c r="Y5" s="115"/>
      <c r="Z5" s="112" t="s">
        <v>23</v>
      </c>
      <c r="AA5" s="112"/>
      <c r="AB5" s="112"/>
      <c r="AC5" s="112"/>
      <c r="AD5" s="112"/>
      <c r="AE5" s="115"/>
      <c r="AF5" s="112" t="s">
        <v>24</v>
      </c>
      <c r="AG5" s="112"/>
      <c r="AH5" s="112"/>
      <c r="AI5" s="112"/>
      <c r="AJ5" s="112"/>
      <c r="AK5" s="112"/>
    </row>
    <row r="6" spans="1:39" ht="16.5" thickBot="1" x14ac:dyDescent="0.3">
      <c r="A6" s="61"/>
      <c r="B6" s="4">
        <v>2011</v>
      </c>
      <c r="C6" s="4">
        <v>2012</v>
      </c>
      <c r="D6" s="4">
        <v>2013</v>
      </c>
      <c r="E6" s="4">
        <v>2014</v>
      </c>
      <c r="F6" s="4">
        <v>2015</v>
      </c>
      <c r="G6" s="45" t="s">
        <v>30</v>
      </c>
      <c r="H6" s="4">
        <v>2011</v>
      </c>
      <c r="I6" s="4">
        <v>2012</v>
      </c>
      <c r="J6" s="4">
        <v>2013</v>
      </c>
      <c r="K6" s="4">
        <v>2014</v>
      </c>
      <c r="L6" s="4">
        <v>2015</v>
      </c>
      <c r="M6" s="45" t="s">
        <v>30</v>
      </c>
      <c r="N6" s="4">
        <v>2011</v>
      </c>
      <c r="O6" s="4">
        <v>2012</v>
      </c>
      <c r="P6" s="4">
        <v>2013</v>
      </c>
      <c r="Q6" s="4">
        <v>2014</v>
      </c>
      <c r="R6" s="4">
        <v>2015</v>
      </c>
      <c r="S6" s="45" t="s">
        <v>30</v>
      </c>
      <c r="T6" s="4">
        <v>2011</v>
      </c>
      <c r="U6" s="4">
        <v>2012</v>
      </c>
      <c r="V6" s="4">
        <v>2013</v>
      </c>
      <c r="W6" s="4">
        <v>2014</v>
      </c>
      <c r="X6" s="4">
        <v>2015</v>
      </c>
      <c r="Y6" s="45" t="s">
        <v>30</v>
      </c>
      <c r="Z6" s="4">
        <v>2011</v>
      </c>
      <c r="AA6" s="4">
        <v>2012</v>
      </c>
      <c r="AB6" s="4">
        <v>2013</v>
      </c>
      <c r="AC6" s="4">
        <v>2014</v>
      </c>
      <c r="AD6" s="4">
        <v>2015</v>
      </c>
      <c r="AE6" s="62" t="s">
        <v>30</v>
      </c>
      <c r="AF6" s="4">
        <v>2011</v>
      </c>
      <c r="AG6" s="4">
        <v>2012</v>
      </c>
      <c r="AH6" s="4">
        <v>2013</v>
      </c>
      <c r="AI6" s="4">
        <v>2014</v>
      </c>
      <c r="AJ6" s="4">
        <v>2015</v>
      </c>
      <c r="AK6" s="43" t="s">
        <v>30</v>
      </c>
    </row>
    <row r="7" spans="1:39" s="1" customFormat="1" ht="15.75" x14ac:dyDescent="0.25">
      <c r="A7" s="31" t="s">
        <v>31</v>
      </c>
      <c r="B7" s="37">
        <v>1052226.8569916114</v>
      </c>
      <c r="C7" s="37">
        <v>1034439.4764486314</v>
      </c>
      <c r="D7" s="37">
        <v>1165002.4802542189</v>
      </c>
      <c r="E7" s="37">
        <v>1174608.3278934194</v>
      </c>
      <c r="F7" s="37">
        <v>1295418.5370815136</v>
      </c>
      <c r="G7" s="53">
        <v>0.10285343132303734</v>
      </c>
      <c r="H7" s="37">
        <v>370310</v>
      </c>
      <c r="I7" s="37">
        <v>452716</v>
      </c>
      <c r="J7" s="37">
        <v>396359</v>
      </c>
      <c r="K7" s="37">
        <v>389757</v>
      </c>
      <c r="L7" s="37">
        <v>336383</v>
      </c>
      <c r="M7" s="53">
        <v>-0.13694173549160119</v>
      </c>
      <c r="N7" s="37">
        <v>253310.11747621174</v>
      </c>
      <c r="O7" s="37">
        <v>252961.91494035401</v>
      </c>
      <c r="P7" s="37">
        <v>242947.20174260001</v>
      </c>
      <c r="Q7" s="37">
        <v>264933.41125319269</v>
      </c>
      <c r="R7" s="37">
        <v>310665.66792814492</v>
      </c>
      <c r="S7" s="53">
        <v>0.17261792862828698</v>
      </c>
      <c r="T7" s="37">
        <v>161010.110903975</v>
      </c>
      <c r="U7" s="37">
        <v>163572.09106568815</v>
      </c>
      <c r="V7" s="37">
        <v>165188.0923830136</v>
      </c>
      <c r="W7" s="37">
        <v>227321.838231256</v>
      </c>
      <c r="X7" s="37">
        <v>229124.084146668</v>
      </c>
      <c r="Y7" s="53">
        <v>7.9282037204958088E-3</v>
      </c>
      <c r="Z7" s="37">
        <v>94768.883748573106</v>
      </c>
      <c r="AA7" s="37">
        <v>102746.110985045</v>
      </c>
      <c r="AB7" s="37">
        <v>119773.80297198601</v>
      </c>
      <c r="AC7" s="37">
        <v>121898.50776166838</v>
      </c>
      <c r="AD7" s="37">
        <v>129812.58187731401</v>
      </c>
      <c r="AE7" s="53">
        <v>6.4669191767502507E-2</v>
      </c>
      <c r="AF7" s="37">
        <v>1931625.9691203714</v>
      </c>
      <c r="AG7" s="37">
        <v>2006435.5934397185</v>
      </c>
      <c r="AH7" s="37">
        <v>2089270.5773518186</v>
      </c>
      <c r="AI7" s="37">
        <v>2178519.0851395363</v>
      </c>
      <c r="AJ7" s="37">
        <v>2301403.8710336406</v>
      </c>
      <c r="AK7" s="33">
        <v>5.6407486504178775E-2</v>
      </c>
      <c r="AM7" s="92"/>
    </row>
    <row r="8" spans="1:39" ht="15.75" x14ac:dyDescent="0.25">
      <c r="A8" s="3"/>
      <c r="B8" s="25"/>
      <c r="C8" s="25"/>
      <c r="D8" s="25"/>
      <c r="E8" s="25"/>
      <c r="F8" s="25"/>
      <c r="G8" s="56"/>
      <c r="H8" s="25"/>
      <c r="I8" s="25"/>
      <c r="J8" s="25"/>
      <c r="K8" s="25"/>
      <c r="L8" s="25"/>
      <c r="M8" s="56"/>
      <c r="N8" s="25"/>
      <c r="O8" s="25"/>
      <c r="P8" s="25"/>
      <c r="Q8" s="25"/>
      <c r="R8" s="25"/>
      <c r="S8" s="56"/>
      <c r="T8" s="25"/>
      <c r="U8" s="25"/>
      <c r="V8" s="25"/>
      <c r="W8" s="25"/>
      <c r="X8" s="25"/>
      <c r="Y8" s="56"/>
      <c r="Z8" s="25"/>
      <c r="AA8" s="25"/>
      <c r="AB8" s="25"/>
      <c r="AC8" s="25"/>
      <c r="AD8" s="25"/>
      <c r="AE8" s="56"/>
      <c r="AF8" s="25"/>
      <c r="AG8" s="25"/>
      <c r="AH8" s="25"/>
      <c r="AI8" s="25"/>
      <c r="AJ8" s="25"/>
      <c r="AK8" s="26"/>
      <c r="AM8" s="92"/>
    </row>
    <row r="9" spans="1:39" ht="15.75" x14ac:dyDescent="0.25">
      <c r="A9" s="3" t="s">
        <v>32</v>
      </c>
      <c r="B9" s="25">
        <v>618345.55707641807</v>
      </c>
      <c r="C9" s="25">
        <v>585513.56914238189</v>
      </c>
      <c r="D9" s="25">
        <v>716114.08448557905</v>
      </c>
      <c r="E9" s="25">
        <v>701528.89759398717</v>
      </c>
      <c r="F9" s="25">
        <v>764837.81168552628</v>
      </c>
      <c r="G9" s="56">
        <v>9.0244199930562818E-2</v>
      </c>
      <c r="H9" s="25">
        <v>188900</v>
      </c>
      <c r="I9" s="25">
        <v>176212</v>
      </c>
      <c r="J9" s="25">
        <v>180010</v>
      </c>
      <c r="K9" s="25">
        <v>167696</v>
      </c>
      <c r="L9" s="25">
        <v>112860</v>
      </c>
      <c r="M9" s="56">
        <v>-0.32699646980249975</v>
      </c>
      <c r="N9" s="25">
        <v>86475.865977515699</v>
      </c>
      <c r="O9" s="25">
        <v>91833.852691013279</v>
      </c>
      <c r="P9" s="25">
        <v>71407.287264543207</v>
      </c>
      <c r="Q9" s="25">
        <v>88091.771371956071</v>
      </c>
      <c r="R9" s="25">
        <v>112889.46316379867</v>
      </c>
      <c r="S9" s="56">
        <v>0.28149838975467489</v>
      </c>
      <c r="T9" s="25">
        <v>52194.230371337027</v>
      </c>
      <c r="U9" s="25">
        <v>43162.172945209539</v>
      </c>
      <c r="V9" s="25">
        <v>39166.210127732003</v>
      </c>
      <c r="W9" s="25">
        <v>82736.843638848033</v>
      </c>
      <c r="X9" s="25">
        <v>83510.143219737045</v>
      </c>
      <c r="Y9" s="56">
        <v>9.3464960334300063E-3</v>
      </c>
      <c r="Z9" s="25">
        <v>37644.954334076341</v>
      </c>
      <c r="AA9" s="25">
        <v>34023.964290474432</v>
      </c>
      <c r="AB9" s="25">
        <v>37376.453252945561</v>
      </c>
      <c r="AC9" s="25">
        <v>45818.29549765744</v>
      </c>
      <c r="AD9" s="25">
        <v>41219.433509331691</v>
      </c>
      <c r="AE9" s="56">
        <v>-0.10057961992176936</v>
      </c>
      <c r="AF9" s="25">
        <v>983560.60775934719</v>
      </c>
      <c r="AG9" s="25">
        <v>930745.55906907911</v>
      </c>
      <c r="AH9" s="25">
        <v>1044074.0351307997</v>
      </c>
      <c r="AI9" s="25">
        <v>1085871.8081024487</v>
      </c>
      <c r="AJ9" s="25">
        <v>1115316.8515783937</v>
      </c>
      <c r="AK9" s="26">
        <v>2.7116500544755798E-2</v>
      </c>
      <c r="AM9" s="92"/>
    </row>
    <row r="10" spans="1:39" ht="15.75" x14ac:dyDescent="0.25">
      <c r="A10" s="3" t="s">
        <v>33</v>
      </c>
      <c r="B10" s="25">
        <v>181423.38379934692</v>
      </c>
      <c r="C10" s="25">
        <v>193983.24493960582</v>
      </c>
      <c r="D10" s="25">
        <v>203277.56491713075</v>
      </c>
      <c r="E10" s="25">
        <v>227677.14403896677</v>
      </c>
      <c r="F10" s="25">
        <v>267987.42166119278</v>
      </c>
      <c r="G10" s="56">
        <v>0.17706051221527022</v>
      </c>
      <c r="H10" s="25">
        <v>100259.99999999999</v>
      </c>
      <c r="I10" s="25">
        <v>188391</v>
      </c>
      <c r="J10" s="25">
        <v>150542</v>
      </c>
      <c r="K10" s="25">
        <v>164323</v>
      </c>
      <c r="L10" s="25">
        <v>134452</v>
      </c>
      <c r="M10" s="56">
        <v>-0.18178222160014118</v>
      </c>
      <c r="N10" s="25">
        <v>118067.7817759501</v>
      </c>
      <c r="O10" s="25">
        <v>114969.85800364389</v>
      </c>
      <c r="P10" s="25">
        <v>110734.38911724418</v>
      </c>
      <c r="Q10" s="25">
        <v>131283.11357496091</v>
      </c>
      <c r="R10" s="25">
        <v>147530.89492991468</v>
      </c>
      <c r="S10" s="56">
        <v>0.12376139560154857</v>
      </c>
      <c r="T10" s="25">
        <v>87911.946573289693</v>
      </c>
      <c r="U10" s="25">
        <v>96068.775563386196</v>
      </c>
      <c r="V10" s="25">
        <v>103208.85535475939</v>
      </c>
      <c r="W10" s="25">
        <v>119690.933233245</v>
      </c>
      <c r="X10" s="25">
        <v>110682.530976505</v>
      </c>
      <c r="Y10" s="56">
        <v>-7.5264493958602824E-2</v>
      </c>
      <c r="Z10" s="25">
        <v>44041.376019778756</v>
      </c>
      <c r="AA10" s="25">
        <v>55634.165433793693</v>
      </c>
      <c r="AB10" s="25">
        <v>70998.911946396402</v>
      </c>
      <c r="AC10" s="25">
        <v>65049.285290501495</v>
      </c>
      <c r="AD10" s="25">
        <v>69223.911884847897</v>
      </c>
      <c r="AE10" s="56">
        <v>6.3930459770569284E-2</v>
      </c>
      <c r="AF10" s="25">
        <v>531704.48816836544</v>
      </c>
      <c r="AG10" s="25">
        <v>649047.04394042958</v>
      </c>
      <c r="AH10" s="25">
        <v>638761.72133553075</v>
      </c>
      <c r="AI10" s="25">
        <v>708023.47613767418</v>
      </c>
      <c r="AJ10" s="25">
        <v>729876.75945246033</v>
      </c>
      <c r="AK10" s="26">
        <v>3.08651959310694E-2</v>
      </c>
      <c r="AM10" s="94"/>
    </row>
    <row r="11" spans="1:39" ht="15.75" x14ac:dyDescent="0.25">
      <c r="A11" s="3" t="s">
        <v>34</v>
      </c>
      <c r="B11" s="25">
        <v>212629.46623422479</v>
      </c>
      <c r="C11" s="25">
        <v>219343.45783869692</v>
      </c>
      <c r="D11" s="25">
        <v>219398.60653426932</v>
      </c>
      <c r="E11" s="25">
        <v>221988.81000339761</v>
      </c>
      <c r="F11" s="25">
        <v>243368.89121422567</v>
      </c>
      <c r="G11" s="56">
        <v>9.6311526740923734E-2</v>
      </c>
      <c r="H11" s="82">
        <v>24290</v>
      </c>
      <c r="I11" s="82">
        <v>23263</v>
      </c>
      <c r="J11" s="82">
        <v>29296</v>
      </c>
      <c r="K11" s="82">
        <v>17376</v>
      </c>
      <c r="L11" s="82">
        <v>34091</v>
      </c>
      <c r="M11" s="83">
        <v>0.96195902394106814</v>
      </c>
      <c r="N11" s="25">
        <v>41712.636025994289</v>
      </c>
      <c r="O11" s="25">
        <v>37263.649650082145</v>
      </c>
      <c r="P11" s="25">
        <v>47078.018841404599</v>
      </c>
      <c r="Q11" s="25">
        <v>35402.357103221824</v>
      </c>
      <c r="R11" s="25">
        <v>42406.519167440434</v>
      </c>
      <c r="S11" s="56">
        <v>0.19784451198536693</v>
      </c>
      <c r="T11" s="25">
        <v>15354.610393876395</v>
      </c>
      <c r="U11" s="25">
        <v>17561.262324821975</v>
      </c>
      <c r="V11" s="25">
        <v>17060.451447477659</v>
      </c>
      <c r="W11" s="25">
        <v>17937.432165434737</v>
      </c>
      <c r="X11" s="25">
        <v>18874.202067216364</v>
      </c>
      <c r="Y11" s="56">
        <v>5.2224303520253777E-2</v>
      </c>
      <c r="Z11" s="25">
        <v>10927.315060947956</v>
      </c>
      <c r="AA11" s="25">
        <v>7852.1258074476445</v>
      </c>
      <c r="AB11" s="25">
        <v>9161.5215845927742</v>
      </c>
      <c r="AC11" s="25">
        <v>9222.3631766768758</v>
      </c>
      <c r="AD11" s="25">
        <v>17921.344808916409</v>
      </c>
      <c r="AE11" s="56">
        <v>0.94279961660750022</v>
      </c>
      <c r="AF11" s="25">
        <v>304914.0277150434</v>
      </c>
      <c r="AG11" s="25">
        <v>305283.49562104867</v>
      </c>
      <c r="AH11" s="25">
        <v>321994.59840774431</v>
      </c>
      <c r="AI11" s="25">
        <v>301926.96244873106</v>
      </c>
      <c r="AJ11" s="25">
        <v>356661.95725779887</v>
      </c>
      <c r="AK11" s="26">
        <v>0.18128554788597961</v>
      </c>
      <c r="AM11" s="92"/>
    </row>
    <row r="12" spans="1:39" ht="15.75" x14ac:dyDescent="0.25">
      <c r="A12" s="3" t="s">
        <v>6</v>
      </c>
      <c r="B12" s="25">
        <v>39828.68396060355</v>
      </c>
      <c r="C12" s="25">
        <v>35599.204527944974</v>
      </c>
      <c r="D12" s="25">
        <v>26212.224317241031</v>
      </c>
      <c r="E12" s="25">
        <v>23413.401823283359</v>
      </c>
      <c r="F12" s="25">
        <v>19224.412520545615</v>
      </c>
      <c r="G12" s="56">
        <v>-0.17891416780674824</v>
      </c>
      <c r="H12" s="25">
        <v>56860</v>
      </c>
      <c r="I12" s="25">
        <v>64850</v>
      </c>
      <c r="J12" s="84">
        <v>36511</v>
      </c>
      <c r="K12" s="84">
        <v>40362</v>
      </c>
      <c r="L12" s="84">
        <v>54980</v>
      </c>
      <c r="M12" s="85">
        <v>0.36217234032010309</v>
      </c>
      <c r="N12" s="25">
        <v>7053.8336967516443</v>
      </c>
      <c r="O12" s="25">
        <v>8894.5545956146925</v>
      </c>
      <c r="P12" s="25">
        <v>13727.5065194077</v>
      </c>
      <c r="Q12" s="25">
        <v>10156.1692030539</v>
      </c>
      <c r="R12" s="25">
        <v>7838.7906669922595</v>
      </c>
      <c r="S12" s="56">
        <v>-0.22817447107565109</v>
      </c>
      <c r="T12" s="25">
        <v>5549.3235654722575</v>
      </c>
      <c r="U12" s="25">
        <v>6779.8802322704087</v>
      </c>
      <c r="V12" s="25">
        <v>5752.5754530445438</v>
      </c>
      <c r="W12" s="93">
        <v>6956.6291937291426</v>
      </c>
      <c r="X12" s="93">
        <v>16057.207883208805</v>
      </c>
      <c r="Y12" s="56">
        <v>1.3081879795581346</v>
      </c>
      <c r="Z12" s="25">
        <v>2155.2383337700599</v>
      </c>
      <c r="AA12" s="25">
        <v>5235.8554533292299</v>
      </c>
      <c r="AB12" s="25">
        <v>2236.91618805084</v>
      </c>
      <c r="AC12" s="25">
        <v>1808.5637968325796</v>
      </c>
      <c r="AD12" s="25">
        <v>1447.8916742177901</v>
      </c>
      <c r="AE12" s="56">
        <v>-0.20016239568624156</v>
      </c>
      <c r="AF12" s="25">
        <v>111447.07955659751</v>
      </c>
      <c r="AG12" s="25">
        <v>121359.49480915931</v>
      </c>
      <c r="AH12" s="25">
        <v>84440.222477744115</v>
      </c>
      <c r="AI12" s="25">
        <v>82696.764016898975</v>
      </c>
      <c r="AJ12" s="25">
        <v>99548.302744964458</v>
      </c>
      <c r="AK12" s="26">
        <v>0.20377506820728672</v>
      </c>
      <c r="AM12" s="92"/>
    </row>
    <row r="13" spans="1:39" ht="15.75" x14ac:dyDescent="0.25">
      <c r="A13" s="3"/>
      <c r="B13" s="25"/>
      <c r="C13" s="25"/>
      <c r="D13" s="25"/>
      <c r="E13" s="25"/>
      <c r="F13" s="25"/>
      <c r="G13" s="56"/>
      <c r="H13" s="25"/>
      <c r="I13" s="25"/>
      <c r="J13" s="25"/>
      <c r="K13" s="25"/>
      <c r="L13" s="25"/>
      <c r="M13" s="56"/>
      <c r="N13" s="25"/>
      <c r="O13" s="25"/>
      <c r="P13" s="25"/>
      <c r="Q13" s="25"/>
      <c r="R13" s="25"/>
      <c r="S13" s="56"/>
      <c r="T13" s="25"/>
      <c r="U13" s="25"/>
      <c r="V13" s="25"/>
      <c r="W13" s="25"/>
      <c r="X13" s="25"/>
      <c r="Y13" s="56"/>
      <c r="Z13" s="25"/>
      <c r="AA13" s="25"/>
      <c r="AB13" s="25"/>
      <c r="AC13" s="25"/>
      <c r="AD13" s="25"/>
      <c r="AE13" s="56"/>
      <c r="AF13" s="25"/>
      <c r="AG13" s="25"/>
      <c r="AH13" s="25"/>
      <c r="AI13" s="25"/>
      <c r="AJ13" s="25"/>
      <c r="AK13" s="26"/>
      <c r="AM13" s="92"/>
    </row>
    <row r="14" spans="1:39" ht="16.5" thickBot="1" x14ac:dyDescent="0.3">
      <c r="A14" s="4"/>
      <c r="B14" s="27"/>
      <c r="C14" s="27"/>
      <c r="D14" s="27"/>
      <c r="E14" s="27"/>
      <c r="F14" s="27"/>
      <c r="G14" s="63"/>
      <c r="H14" s="27"/>
      <c r="I14" s="27"/>
      <c r="J14" s="27"/>
      <c r="K14" s="27"/>
      <c r="L14" s="27"/>
      <c r="M14" s="63"/>
      <c r="N14" s="27"/>
      <c r="O14" s="27"/>
      <c r="P14" s="27"/>
      <c r="Q14" s="27"/>
      <c r="R14" s="27"/>
      <c r="S14" s="63"/>
      <c r="T14" s="27"/>
      <c r="U14" s="27"/>
      <c r="V14" s="27"/>
      <c r="W14" s="27"/>
      <c r="X14" s="27"/>
      <c r="Y14" s="63"/>
      <c r="Z14" s="27"/>
      <c r="AA14" s="27"/>
      <c r="AB14" s="27"/>
      <c r="AC14" s="27"/>
      <c r="AD14" s="27"/>
      <c r="AE14" s="63"/>
      <c r="AF14" s="27"/>
      <c r="AG14" s="27"/>
      <c r="AH14" s="27"/>
      <c r="AI14" s="27"/>
      <c r="AJ14" s="27"/>
      <c r="AK14" s="28"/>
      <c r="AM14" s="92"/>
    </row>
    <row r="15" spans="1:39" s="1" customFormat="1" ht="15.75" x14ac:dyDescent="0.25">
      <c r="A15" s="31" t="s">
        <v>35</v>
      </c>
      <c r="B15" s="37">
        <v>4897860.1948781125</v>
      </c>
      <c r="C15" s="37">
        <v>4555920.5333159538</v>
      </c>
      <c r="D15" s="37">
        <v>5482223.9949145168</v>
      </c>
      <c r="E15" s="37">
        <v>4994063.5781500358</v>
      </c>
      <c r="F15" s="37">
        <v>5426342.273737981</v>
      </c>
      <c r="G15" s="53">
        <v>8.65585086820371E-2</v>
      </c>
      <c r="H15" s="37">
        <v>1147780</v>
      </c>
      <c r="I15" s="37">
        <v>1247978</v>
      </c>
      <c r="J15" s="37">
        <v>1002772</v>
      </c>
      <c r="K15" s="37">
        <v>1087955</v>
      </c>
      <c r="L15" s="37">
        <v>850394</v>
      </c>
      <c r="M15" s="53">
        <v>-0.21835553860224</v>
      </c>
      <c r="N15" s="37">
        <v>2121618.4926383663</v>
      </c>
      <c r="O15" s="37">
        <v>1684493.4173006599</v>
      </c>
      <c r="P15" s="37">
        <v>1560735.3658028801</v>
      </c>
      <c r="Q15" s="37">
        <v>1855835.6718788415</v>
      </c>
      <c r="R15" s="37">
        <v>2052504.5783279629</v>
      </c>
      <c r="S15" s="53">
        <v>0.10597323320658801</v>
      </c>
      <c r="T15" s="37">
        <v>957715.84878706373</v>
      </c>
      <c r="U15" s="37">
        <v>1447709.696024406</v>
      </c>
      <c r="V15" s="37">
        <v>948089.569100508</v>
      </c>
      <c r="W15" s="37">
        <v>1210395.2133930423</v>
      </c>
      <c r="X15" s="37">
        <v>1508636.4699728643</v>
      </c>
      <c r="Y15" s="53">
        <v>0.24639989755393749</v>
      </c>
      <c r="Z15" s="37">
        <v>866940.66270233819</v>
      </c>
      <c r="AA15" s="37">
        <v>1015484.20758212</v>
      </c>
      <c r="AB15" s="37">
        <v>823084.30283664796</v>
      </c>
      <c r="AC15" s="37">
        <v>884883.41576099896</v>
      </c>
      <c r="AD15" s="37">
        <v>842307.79358430975</v>
      </c>
      <c r="AE15" s="53">
        <v>-4.8115461656168652E-2</v>
      </c>
      <c r="AF15" s="37">
        <v>9991915.1990058813</v>
      </c>
      <c r="AG15" s="37">
        <v>9951585.8542231396</v>
      </c>
      <c r="AH15" s="37">
        <v>9816905.2326545529</v>
      </c>
      <c r="AI15" s="37">
        <v>10033132.87918292</v>
      </c>
      <c r="AJ15" s="37">
        <v>10680185.115623118</v>
      </c>
      <c r="AK15" s="33">
        <v>6.4491544588502772E-2</v>
      </c>
      <c r="AM15" s="92"/>
    </row>
    <row r="16" spans="1:39" ht="15.75" x14ac:dyDescent="0.25">
      <c r="A16" s="3"/>
      <c r="B16" s="25"/>
      <c r="C16" s="25"/>
      <c r="D16" s="25"/>
      <c r="E16" s="25"/>
      <c r="F16" s="25"/>
      <c r="G16" s="56"/>
      <c r="H16" s="25"/>
      <c r="I16" s="25"/>
      <c r="J16" s="25"/>
      <c r="K16" s="25"/>
      <c r="L16" s="25"/>
      <c r="M16" s="56"/>
      <c r="N16" s="25"/>
      <c r="O16" s="25"/>
      <c r="P16" s="25"/>
      <c r="Q16" s="25"/>
      <c r="R16" s="25"/>
      <c r="S16" s="56"/>
      <c r="T16" s="25"/>
      <c r="U16" s="25"/>
      <c r="V16" s="25"/>
      <c r="W16" s="25"/>
      <c r="X16" s="25"/>
      <c r="Y16" s="56"/>
      <c r="Z16" s="25"/>
      <c r="AA16" s="25"/>
      <c r="AB16" s="25"/>
      <c r="AC16" s="25"/>
      <c r="AD16" s="25"/>
      <c r="AE16" s="56"/>
      <c r="AF16" s="25"/>
      <c r="AG16" s="25"/>
      <c r="AH16" s="25"/>
      <c r="AI16" s="25"/>
      <c r="AJ16" s="25"/>
      <c r="AK16" s="26"/>
      <c r="AM16" s="92"/>
    </row>
    <row r="17" spans="1:39" ht="15.75" x14ac:dyDescent="0.25">
      <c r="A17" s="3" t="s">
        <v>32</v>
      </c>
      <c r="B17" s="25">
        <v>3229041.6321251644</v>
      </c>
      <c r="C17" s="25">
        <v>2921631.0808534427</v>
      </c>
      <c r="D17" s="25">
        <v>3649434.5880838423</v>
      </c>
      <c r="E17" s="25">
        <v>3292422.7921252269</v>
      </c>
      <c r="F17" s="25">
        <v>3683622.5454385574</v>
      </c>
      <c r="G17" s="56">
        <v>0.11881820106731032</v>
      </c>
      <c r="H17" s="25">
        <v>615290</v>
      </c>
      <c r="I17" s="25">
        <v>537871</v>
      </c>
      <c r="J17" s="25">
        <v>562378</v>
      </c>
      <c r="K17" s="25">
        <v>478323</v>
      </c>
      <c r="L17" s="25">
        <v>340722</v>
      </c>
      <c r="M17" s="56">
        <v>-0.28767381037499767</v>
      </c>
      <c r="N17" s="25">
        <v>719443.861980455</v>
      </c>
      <c r="O17" s="25">
        <v>598216.32201445149</v>
      </c>
      <c r="P17" s="25">
        <v>430205.69259756047</v>
      </c>
      <c r="Q17" s="25">
        <v>574361.00234463182</v>
      </c>
      <c r="R17" s="25">
        <v>797201.84766646335</v>
      </c>
      <c r="S17" s="56">
        <v>0.38798045900080297</v>
      </c>
      <c r="T17" s="25">
        <v>487615.47761815914</v>
      </c>
      <c r="U17" s="25">
        <v>348654.73850185878</v>
      </c>
      <c r="V17" s="25">
        <v>438222.47138961434</v>
      </c>
      <c r="W17" s="25">
        <v>629879.77113016159</v>
      </c>
      <c r="X17" s="25">
        <v>887039.88995247195</v>
      </c>
      <c r="Y17" s="56">
        <v>0.40826857855889048</v>
      </c>
      <c r="Z17" s="25">
        <v>478308.47719331505</v>
      </c>
      <c r="AA17" s="25">
        <v>425084.75232640788</v>
      </c>
      <c r="AB17" s="25">
        <v>423099.97718981665</v>
      </c>
      <c r="AC17" s="25">
        <v>514309.44269107492</v>
      </c>
      <c r="AD17" s="25">
        <v>506077.86834050657</v>
      </c>
      <c r="AE17" s="56">
        <v>-1.6005100562605703E-2</v>
      </c>
      <c r="AF17" s="25">
        <v>5529699.4489170928</v>
      </c>
      <c r="AG17" s="25">
        <v>4831457.893696161</v>
      </c>
      <c r="AH17" s="25">
        <v>5503340.7292608339</v>
      </c>
      <c r="AI17" s="25">
        <v>5489296.0082910955</v>
      </c>
      <c r="AJ17" s="25">
        <v>6214664.1513979994</v>
      </c>
      <c r="AK17" s="26">
        <v>0.13214228965085861</v>
      </c>
      <c r="AM17" s="92"/>
    </row>
    <row r="18" spans="1:39" ht="15.75" x14ac:dyDescent="0.25">
      <c r="A18" s="3" t="s">
        <v>33</v>
      </c>
      <c r="B18" s="25">
        <v>665347.32455635013</v>
      </c>
      <c r="C18" s="25">
        <v>724039.36910840566</v>
      </c>
      <c r="D18" s="25">
        <v>933580.38056251348</v>
      </c>
      <c r="E18" s="25">
        <v>793832.29794927977</v>
      </c>
      <c r="F18" s="25">
        <v>878830.84416768816</v>
      </c>
      <c r="G18" s="56">
        <v>0.10707368097517139</v>
      </c>
      <c r="H18" s="25">
        <v>341020</v>
      </c>
      <c r="I18" s="25">
        <v>487053</v>
      </c>
      <c r="J18" s="25">
        <v>327989</v>
      </c>
      <c r="K18" s="25">
        <v>462261</v>
      </c>
      <c r="L18" s="25">
        <v>333554</v>
      </c>
      <c r="M18" s="56">
        <v>-0.2784292856200285</v>
      </c>
      <c r="N18" s="25">
        <v>443754.30066142266</v>
      </c>
      <c r="O18" s="25">
        <v>404865.05194263352</v>
      </c>
      <c r="P18" s="25">
        <v>425680.31467874942</v>
      </c>
      <c r="Q18" s="25">
        <v>427282.22125630238</v>
      </c>
      <c r="R18" s="25">
        <v>627979.11765357782</v>
      </c>
      <c r="S18" s="56">
        <v>0.46970570366158237</v>
      </c>
      <c r="T18" s="25">
        <v>274951.96992783109</v>
      </c>
      <c r="U18" s="25">
        <v>328383.36180399044</v>
      </c>
      <c r="V18" s="25">
        <v>362333.11579485377</v>
      </c>
      <c r="W18" s="25">
        <v>393998.9618516115</v>
      </c>
      <c r="X18" s="25">
        <v>353197.16819840204</v>
      </c>
      <c r="Y18" s="56">
        <v>-0.10355812477642085</v>
      </c>
      <c r="Z18" s="25">
        <v>171798.73272345058</v>
      </c>
      <c r="AA18" s="25">
        <v>213094.92789242204</v>
      </c>
      <c r="AB18" s="25">
        <v>239514.44251890699</v>
      </c>
      <c r="AC18" s="25">
        <v>198055.72676967725</v>
      </c>
      <c r="AD18" s="25">
        <v>203405.80678474769</v>
      </c>
      <c r="AE18" s="56">
        <v>2.7013003371986082E-2</v>
      </c>
      <c r="AF18" s="25">
        <v>1896872.3278690544</v>
      </c>
      <c r="AG18" s="25">
        <v>2157435.7107474515</v>
      </c>
      <c r="AH18" s="25">
        <v>2289097.2535550236</v>
      </c>
      <c r="AI18" s="25">
        <v>2275430.207826871</v>
      </c>
      <c r="AJ18" s="25">
        <v>2396966.9368044157</v>
      </c>
      <c r="AK18" s="26">
        <v>5.3412637557280762E-2</v>
      </c>
      <c r="AM18" s="94"/>
    </row>
    <row r="19" spans="1:39" ht="15.75" x14ac:dyDescent="0.25">
      <c r="A19" s="3" t="s">
        <v>34</v>
      </c>
      <c r="B19" s="25">
        <v>802852.01931696455</v>
      </c>
      <c r="C19" s="25">
        <v>714237.37296465458</v>
      </c>
      <c r="D19" s="25">
        <v>782840.32149743557</v>
      </c>
      <c r="E19" s="25">
        <v>788877.53334472841</v>
      </c>
      <c r="F19" s="25">
        <v>752081.05247958947</v>
      </c>
      <c r="G19" s="56">
        <v>-4.664409786031945E-2</v>
      </c>
      <c r="H19" s="82">
        <v>50750.000000000007</v>
      </c>
      <c r="I19" s="82">
        <v>35367</v>
      </c>
      <c r="J19" s="82">
        <v>35918</v>
      </c>
      <c r="K19" s="82">
        <v>37029</v>
      </c>
      <c r="L19" s="82">
        <v>59281</v>
      </c>
      <c r="M19" s="83">
        <v>0.60093440276540011</v>
      </c>
      <c r="N19" s="25">
        <v>720660.05140631786</v>
      </c>
      <c r="O19" s="25">
        <v>292091.96175241983</v>
      </c>
      <c r="P19" s="25">
        <v>419272.69126026251</v>
      </c>
      <c r="Q19" s="93">
        <v>228348.61156357697</v>
      </c>
      <c r="R19" s="93">
        <v>392892.26531540242</v>
      </c>
      <c r="S19" s="56">
        <v>0.72058092503887683</v>
      </c>
      <c r="T19" s="25">
        <v>80483.587059347541</v>
      </c>
      <c r="U19" s="25">
        <v>674275.59449006477</v>
      </c>
      <c r="V19" s="25">
        <v>67287.240102658907</v>
      </c>
      <c r="W19" s="25">
        <v>101061.68991646043</v>
      </c>
      <c r="X19" s="25">
        <v>86794.168893081835</v>
      </c>
      <c r="Y19" s="56">
        <v>-0.14117635510718654</v>
      </c>
      <c r="Z19" s="25">
        <v>175291.1674030202</v>
      </c>
      <c r="AA19" s="25">
        <v>121013.69641730034</v>
      </c>
      <c r="AB19" s="25">
        <v>69516.410520976555</v>
      </c>
      <c r="AC19" s="25">
        <v>79594.898378611513</v>
      </c>
      <c r="AD19" s="25">
        <v>80677.667430228001</v>
      </c>
      <c r="AE19" s="56">
        <v>1.3603498134592076E-2</v>
      </c>
      <c r="AF19" s="25">
        <v>1830036.8251856503</v>
      </c>
      <c r="AG19" s="25">
        <v>1836985.6256244397</v>
      </c>
      <c r="AH19" s="25">
        <v>1374834.6633813335</v>
      </c>
      <c r="AI19" s="25">
        <v>1234911.7332033773</v>
      </c>
      <c r="AJ19" s="25">
        <v>1371726.1541183018</v>
      </c>
      <c r="AK19" s="26">
        <v>0.11078882582160432</v>
      </c>
      <c r="AM19" s="92"/>
    </row>
    <row r="20" spans="1:39" ht="15.75" x14ac:dyDescent="0.25">
      <c r="A20" s="3" t="s">
        <v>6</v>
      </c>
      <c r="B20" s="25">
        <v>200619.21887982893</v>
      </c>
      <c r="C20" s="25">
        <v>196012.71038945718</v>
      </c>
      <c r="D20" s="25">
        <v>116368.70477055448</v>
      </c>
      <c r="E20" s="25">
        <v>118930.95473071818</v>
      </c>
      <c r="F20" s="25">
        <v>111807.83165228636</v>
      </c>
      <c r="G20" s="56">
        <v>-5.9892927745849638E-2</v>
      </c>
      <c r="H20" s="25">
        <v>140720</v>
      </c>
      <c r="I20" s="25">
        <v>187687</v>
      </c>
      <c r="J20" s="84">
        <v>76487</v>
      </c>
      <c r="K20" s="84">
        <v>110342</v>
      </c>
      <c r="L20" s="84">
        <v>116837.00000000001</v>
      </c>
      <c r="M20" s="85">
        <v>5.8862445850175041E-2</v>
      </c>
      <c r="N20" s="25">
        <v>237760.27859017742</v>
      </c>
      <c r="O20" s="25">
        <v>389320.08159115101</v>
      </c>
      <c r="P20" s="25">
        <v>285576.66726630746</v>
      </c>
      <c r="Q20" s="93">
        <v>625843.83671432966</v>
      </c>
      <c r="R20" s="93">
        <v>234431.34769252612</v>
      </c>
      <c r="S20" s="56">
        <v>-0.62541558462365465</v>
      </c>
      <c r="T20" s="25">
        <v>114664.81418172624</v>
      </c>
      <c r="U20" s="25">
        <v>96396.00122849179</v>
      </c>
      <c r="V20" s="25">
        <v>80246.741813383123</v>
      </c>
      <c r="W20" s="93">
        <v>85454.790494811081</v>
      </c>
      <c r="X20" s="93">
        <v>181605.24292890774</v>
      </c>
      <c r="Y20" s="56">
        <v>1.1251616425171043</v>
      </c>
      <c r="Z20" s="25">
        <v>41542.285382550588</v>
      </c>
      <c r="AA20" s="25">
        <v>256290.83094599182</v>
      </c>
      <c r="AB20" s="25">
        <v>90953.472606948344</v>
      </c>
      <c r="AC20" s="25">
        <v>92923.347921637993</v>
      </c>
      <c r="AD20" s="25">
        <v>52146.451028826428</v>
      </c>
      <c r="AE20" s="56">
        <v>-0.43882898083071936</v>
      </c>
      <c r="AF20" s="25">
        <v>735306.5970342831</v>
      </c>
      <c r="AG20" s="25">
        <v>1125706.6241550918</v>
      </c>
      <c r="AH20" s="25">
        <v>649632.58645719336</v>
      </c>
      <c r="AI20" s="25">
        <v>1033494.9298614969</v>
      </c>
      <c r="AJ20" s="25">
        <v>696827.87330254668</v>
      </c>
      <c r="AK20" s="26">
        <v>-0.32575588600523508</v>
      </c>
      <c r="AM20" s="92"/>
    </row>
    <row r="21" spans="1:39" ht="15.75" x14ac:dyDescent="0.25">
      <c r="A21" s="3"/>
      <c r="B21" s="25"/>
      <c r="C21" s="25"/>
      <c r="D21" s="25"/>
      <c r="E21" s="25"/>
      <c r="F21" s="25"/>
      <c r="G21" s="56"/>
      <c r="H21" s="25"/>
      <c r="I21" s="25"/>
      <c r="J21" s="25"/>
      <c r="K21" s="25"/>
      <c r="L21" s="25"/>
      <c r="M21" s="56"/>
      <c r="N21" s="25"/>
      <c r="O21" s="25"/>
      <c r="P21" s="25"/>
      <c r="Q21" s="25"/>
      <c r="R21" s="25"/>
      <c r="S21" s="56"/>
      <c r="T21" s="25"/>
      <c r="U21" s="25"/>
      <c r="V21" s="25"/>
      <c r="W21" s="25"/>
      <c r="X21" s="25"/>
      <c r="Y21" s="56"/>
      <c r="Z21" s="25"/>
      <c r="AA21" s="25"/>
      <c r="AB21" s="25"/>
      <c r="AC21" s="25"/>
      <c r="AD21" s="25"/>
      <c r="AE21" s="56"/>
      <c r="AF21" s="25"/>
      <c r="AG21" s="25"/>
      <c r="AH21" s="25"/>
      <c r="AI21" s="25"/>
      <c r="AJ21" s="25"/>
      <c r="AK21" s="26"/>
      <c r="AM21" s="92"/>
    </row>
    <row r="22" spans="1:39" ht="16.5" thickBot="1" x14ac:dyDescent="0.3">
      <c r="A22" s="4"/>
      <c r="B22" s="27"/>
      <c r="C22" s="27"/>
      <c r="D22" s="27"/>
      <c r="E22" s="27"/>
      <c r="F22" s="27"/>
      <c r="G22" s="63"/>
      <c r="H22" s="27"/>
      <c r="I22" s="27"/>
      <c r="J22" s="27"/>
      <c r="K22" s="27"/>
      <c r="M22" s="63"/>
      <c r="N22" s="27"/>
      <c r="O22" s="27"/>
      <c r="P22" s="27"/>
      <c r="Q22" s="27"/>
      <c r="R22" s="27"/>
      <c r="S22" s="63"/>
      <c r="T22" s="27"/>
      <c r="U22" s="27"/>
      <c r="V22" s="27"/>
      <c r="W22" s="27"/>
      <c r="X22" s="27"/>
      <c r="Y22" s="63"/>
      <c r="Z22" s="27"/>
      <c r="AA22" s="27"/>
      <c r="AB22" s="27"/>
      <c r="AC22" s="27"/>
      <c r="AD22" s="27"/>
      <c r="AE22" s="63"/>
      <c r="AF22" s="27"/>
      <c r="AG22" s="27"/>
      <c r="AH22" s="27"/>
      <c r="AI22" s="27"/>
      <c r="AJ22" s="27"/>
      <c r="AK22" s="28"/>
      <c r="AM22" s="92"/>
    </row>
    <row r="23" spans="1:39" s="1" customFormat="1" ht="15.75" x14ac:dyDescent="0.25">
      <c r="A23" s="31" t="s">
        <v>36</v>
      </c>
      <c r="B23" s="37">
        <v>235242761.13973272</v>
      </c>
      <c r="C23" s="37">
        <v>243636217.61940175</v>
      </c>
      <c r="D23" s="37">
        <v>273361723.69608718</v>
      </c>
      <c r="E23" s="37">
        <v>257195970.73851892</v>
      </c>
      <c r="F23" s="37">
        <v>274333343.61886305</v>
      </c>
      <c r="G23" s="53">
        <v>6.6631576035718773E-2</v>
      </c>
      <c r="H23" s="37">
        <v>59448245.5</v>
      </c>
      <c r="I23" s="37">
        <v>67415341.917499989</v>
      </c>
      <c r="J23" s="37">
        <v>49897161.584148012</v>
      </c>
      <c r="K23" s="37">
        <v>61249046.859999999</v>
      </c>
      <c r="L23" s="37">
        <v>60925191.833333328</v>
      </c>
      <c r="M23" s="53">
        <v>-5.2875112882478422E-3</v>
      </c>
      <c r="N23" s="37">
        <v>73544114.893459707</v>
      </c>
      <c r="O23" s="37">
        <v>73830460.968016997</v>
      </c>
      <c r="P23" s="37">
        <v>72509758.781140387</v>
      </c>
      <c r="Q23" s="37">
        <v>71544484.693552554</v>
      </c>
      <c r="R23" s="37">
        <v>92484109.261666074</v>
      </c>
      <c r="S23" s="53">
        <v>0.2926797873771052</v>
      </c>
      <c r="T23" s="37">
        <v>50242728.853052288</v>
      </c>
      <c r="U23" s="37">
        <v>52064380.226197749</v>
      </c>
      <c r="V23" s="37">
        <v>62810023.188745424</v>
      </c>
      <c r="W23" s="37">
        <v>62487609.886402413</v>
      </c>
      <c r="X23" s="37">
        <v>72260084.549378991</v>
      </c>
      <c r="Y23" s="53">
        <v>0.15639059776397549</v>
      </c>
      <c r="Z23" s="37">
        <v>44488745.585170269</v>
      </c>
      <c r="AA23" s="37">
        <v>48354426.212596118</v>
      </c>
      <c r="AB23" s="37">
        <v>65064030.35799557</v>
      </c>
      <c r="AC23" s="37">
        <v>54814386.230722725</v>
      </c>
      <c r="AD23" s="37">
        <v>44709366.468152925</v>
      </c>
      <c r="AE23" s="53">
        <v>-0.1843497748936952</v>
      </c>
      <c r="AF23" s="37">
        <v>462966595.97141492</v>
      </c>
      <c r="AG23" s="37">
        <v>485300826.94371259</v>
      </c>
      <c r="AH23" s="37">
        <v>523642697.60811663</v>
      </c>
      <c r="AI23" s="37">
        <v>507291498.40919662</v>
      </c>
      <c r="AJ23" s="37">
        <v>544712095.73139429</v>
      </c>
      <c r="AK23" s="33">
        <v>7.3765472986525582E-2</v>
      </c>
      <c r="AM23" s="92"/>
    </row>
    <row r="24" spans="1:39" ht="15.75" x14ac:dyDescent="0.25">
      <c r="A24" s="3"/>
      <c r="B24" s="25"/>
      <c r="C24" s="25"/>
      <c r="D24" s="25"/>
      <c r="E24" s="25"/>
      <c r="F24" s="25"/>
      <c r="G24" s="56"/>
      <c r="H24" s="25"/>
      <c r="I24" s="25"/>
      <c r="J24" s="25"/>
      <c r="K24" s="25"/>
      <c r="L24" s="47"/>
      <c r="M24" s="56"/>
      <c r="N24" s="25"/>
      <c r="O24" s="25"/>
      <c r="P24" s="25"/>
      <c r="Q24" s="25"/>
      <c r="R24" s="25"/>
      <c r="S24" s="56"/>
      <c r="T24" s="25"/>
      <c r="U24" s="25"/>
      <c r="V24" s="25"/>
      <c r="W24" s="25"/>
      <c r="X24" s="25"/>
      <c r="Y24" s="56"/>
      <c r="Z24" s="25"/>
      <c r="AA24" s="25"/>
      <c r="AB24" s="25"/>
      <c r="AC24" s="25"/>
      <c r="AD24" s="25"/>
      <c r="AE24" s="56"/>
      <c r="AF24" s="25"/>
      <c r="AG24" s="25"/>
      <c r="AH24" s="25"/>
      <c r="AI24" s="25"/>
      <c r="AJ24" s="25"/>
      <c r="AK24" s="26"/>
      <c r="AM24" s="92"/>
    </row>
    <row r="25" spans="1:39" ht="15.75" x14ac:dyDescent="0.25">
      <c r="A25" s="3" t="s">
        <v>32</v>
      </c>
      <c r="B25" s="25">
        <v>110866556.34623267</v>
      </c>
      <c r="C25" s="25">
        <v>110516566.58312441</v>
      </c>
      <c r="D25" s="25">
        <v>126576551.49986549</v>
      </c>
      <c r="E25" s="25">
        <v>122489849.29818244</v>
      </c>
      <c r="F25" s="25">
        <v>128336192.69490136</v>
      </c>
      <c r="G25" s="56">
        <v>4.7729207197299325E-2</v>
      </c>
      <c r="H25" s="25">
        <v>21751471.75</v>
      </c>
      <c r="I25" s="25">
        <v>18829007.30833333</v>
      </c>
      <c r="J25" s="25">
        <v>16424625.548039338</v>
      </c>
      <c r="K25" s="25">
        <v>15419062.056666665</v>
      </c>
      <c r="L25" s="25">
        <v>9222035.4466666654</v>
      </c>
      <c r="M25" s="56">
        <v>-0.40190684668271515</v>
      </c>
      <c r="N25" s="25">
        <v>24397146.645773649</v>
      </c>
      <c r="O25" s="25">
        <v>21636660.461778052</v>
      </c>
      <c r="P25" s="25">
        <v>20738547.672005985</v>
      </c>
      <c r="Q25" s="25">
        <v>22147052.833526865</v>
      </c>
      <c r="R25" s="25">
        <v>25796097.953535929</v>
      </c>
      <c r="S25" s="56">
        <v>0.16476436605077457</v>
      </c>
      <c r="T25" s="25">
        <v>20922876.35915288</v>
      </c>
      <c r="U25" s="25">
        <v>15097375.69419549</v>
      </c>
      <c r="V25" s="25">
        <v>23233113.375131227</v>
      </c>
      <c r="W25" s="25">
        <v>23800003.257762626</v>
      </c>
      <c r="X25" s="25">
        <v>36299819.745317772</v>
      </c>
      <c r="Y25" s="56">
        <v>0.52520230153658476</v>
      </c>
      <c r="Z25" s="25">
        <v>22664878.954770941</v>
      </c>
      <c r="AA25" s="25">
        <v>16570885.879188702</v>
      </c>
      <c r="AB25" s="25">
        <v>17945151.027088806</v>
      </c>
      <c r="AC25" s="93">
        <v>34163737.986490555</v>
      </c>
      <c r="AD25" s="93">
        <v>19774712.859743293</v>
      </c>
      <c r="AE25" s="56">
        <v>-0.42117830116941968</v>
      </c>
      <c r="AF25" s="25">
        <v>200602930.05593014</v>
      </c>
      <c r="AG25" s="25">
        <v>182650495.92662001</v>
      </c>
      <c r="AH25" s="25">
        <v>204917989.12213084</v>
      </c>
      <c r="AI25" s="25">
        <v>218019705.43262917</v>
      </c>
      <c r="AJ25" s="25">
        <v>219428858.70016503</v>
      </c>
      <c r="AK25" s="26">
        <v>6.463421573474749E-3</v>
      </c>
      <c r="AM25" s="92"/>
    </row>
    <row r="26" spans="1:39" ht="15.75" x14ac:dyDescent="0.25">
      <c r="A26" s="3" t="s">
        <v>33</v>
      </c>
      <c r="B26" s="25">
        <v>47590377.882122777</v>
      </c>
      <c r="C26" s="25">
        <v>46948051.560776018</v>
      </c>
      <c r="D26" s="25">
        <v>50171988.498612553</v>
      </c>
      <c r="E26" s="25">
        <v>55765938.828157321</v>
      </c>
      <c r="F26" s="25">
        <v>67716509.858894229</v>
      </c>
      <c r="G26" s="56">
        <v>0.21429875084794286</v>
      </c>
      <c r="H26" s="25">
        <v>20538242.25</v>
      </c>
      <c r="I26" s="25">
        <v>28130259.901666664</v>
      </c>
      <c r="J26" s="25">
        <v>23625952.41137867</v>
      </c>
      <c r="K26" s="25">
        <v>33443207.42666667</v>
      </c>
      <c r="L26" s="25">
        <v>32567604.349999998</v>
      </c>
      <c r="M26" s="56">
        <v>-2.6181791282629506E-2</v>
      </c>
      <c r="N26" s="25">
        <v>20414370.078282878</v>
      </c>
      <c r="O26" s="25">
        <v>23677285.078387398</v>
      </c>
      <c r="P26" s="25">
        <v>25366525.250796668</v>
      </c>
      <c r="Q26" s="93">
        <v>30300963.868157186</v>
      </c>
      <c r="R26" s="93">
        <v>29137232.150967665</v>
      </c>
      <c r="S26" s="56">
        <v>-3.8405765646698398E-2</v>
      </c>
      <c r="T26" s="25">
        <v>15151270.505514901</v>
      </c>
      <c r="U26" s="25">
        <v>23325067.89695818</v>
      </c>
      <c r="V26" s="25">
        <v>27582363.574180473</v>
      </c>
      <c r="W26" s="25">
        <v>24591775.767320104</v>
      </c>
      <c r="X26" s="25">
        <v>20605605.38641192</v>
      </c>
      <c r="Y26" s="56">
        <v>-0.16209363726410464</v>
      </c>
      <c r="Z26" s="25">
        <v>7439031.8431043178</v>
      </c>
      <c r="AA26" s="25">
        <v>13683238.647914264</v>
      </c>
      <c r="AB26" s="25">
        <v>37952704.791328497</v>
      </c>
      <c r="AC26" s="25">
        <v>14163129.842799416</v>
      </c>
      <c r="AD26" s="25">
        <v>15179669.782026222</v>
      </c>
      <c r="AE26" s="56">
        <v>7.1773679300385612E-2</v>
      </c>
      <c r="AF26" s="25">
        <v>111133292.55902489</v>
      </c>
      <c r="AG26" s="25">
        <v>135763903.08570254</v>
      </c>
      <c r="AH26" s="25">
        <v>164699534.52629685</v>
      </c>
      <c r="AI26" s="25">
        <v>158265015.73310071</v>
      </c>
      <c r="AJ26" s="25">
        <v>165206621.52830005</v>
      </c>
      <c r="AK26" s="26">
        <v>4.3860645784825306E-2</v>
      </c>
      <c r="AM26" s="94"/>
    </row>
    <row r="27" spans="1:39" ht="15.75" x14ac:dyDescent="0.25">
      <c r="A27" s="3" t="s">
        <v>34</v>
      </c>
      <c r="B27" s="25">
        <v>66341530.7824893</v>
      </c>
      <c r="C27" s="25">
        <v>73114289.155042857</v>
      </c>
      <c r="D27" s="25">
        <v>89859618.849690571</v>
      </c>
      <c r="E27" s="25">
        <v>67688912.523806095</v>
      </c>
      <c r="F27" s="25">
        <v>72834825.236963347</v>
      </c>
      <c r="G27" s="56">
        <v>7.6022978081490694E-2</v>
      </c>
      <c r="H27" s="82">
        <v>6239466</v>
      </c>
      <c r="I27" s="82">
        <v>5159033.9366666656</v>
      </c>
      <c r="J27" s="82">
        <v>4587021.9873193344</v>
      </c>
      <c r="K27" s="82">
        <v>3715122.8666666662</v>
      </c>
      <c r="L27" s="25">
        <v>10356270.599999998</v>
      </c>
      <c r="M27" s="83">
        <v>1.7875984110565888</v>
      </c>
      <c r="N27" s="25">
        <v>24366595.436560981</v>
      </c>
      <c r="O27" s="25">
        <v>16787637.649446368</v>
      </c>
      <c r="P27" s="25">
        <v>17716631.410373412</v>
      </c>
      <c r="Q27" s="93">
        <v>14582590.666020222</v>
      </c>
      <c r="R27" s="93">
        <v>32398997.975126978</v>
      </c>
      <c r="S27" s="56">
        <v>1.2217587201855598</v>
      </c>
      <c r="T27" s="25">
        <v>11707426.204296211</v>
      </c>
      <c r="U27" s="25">
        <v>10532090.605629228</v>
      </c>
      <c r="V27" s="25">
        <v>8595125.6326049156</v>
      </c>
      <c r="W27" s="25">
        <v>9770042.1964064389</v>
      </c>
      <c r="X27" s="25">
        <v>11125669.164296532</v>
      </c>
      <c r="Y27" s="56">
        <v>0.13875344042922477</v>
      </c>
      <c r="Z27" s="25">
        <v>12844300.072093623</v>
      </c>
      <c r="AA27" s="25">
        <v>9021722.0272703562</v>
      </c>
      <c r="AB27" s="25">
        <v>4886147.2480832022</v>
      </c>
      <c r="AC27" s="25">
        <v>3359118.0812252676</v>
      </c>
      <c r="AD27" s="25">
        <v>7629755.6238417216</v>
      </c>
      <c r="AE27" s="56">
        <v>1.2713567785800199</v>
      </c>
      <c r="AF27" s="25">
        <v>121499318.49544013</v>
      </c>
      <c r="AG27" s="25">
        <v>114614773.37405547</v>
      </c>
      <c r="AH27" s="25">
        <v>125644545.12807143</v>
      </c>
      <c r="AI27" s="25">
        <v>99115786.334124684</v>
      </c>
      <c r="AJ27" s="25">
        <v>134345518.60022858</v>
      </c>
      <c r="AK27" s="26">
        <v>0.35544017324689892</v>
      </c>
      <c r="AM27" s="92"/>
    </row>
    <row r="28" spans="1:39" ht="15.75" x14ac:dyDescent="0.25">
      <c r="A28" s="3" t="s">
        <v>6</v>
      </c>
      <c r="B28" s="25">
        <v>10444296.128897659</v>
      </c>
      <c r="C28" s="25">
        <v>13057310.320459085</v>
      </c>
      <c r="D28" s="25">
        <v>6753564.8479136107</v>
      </c>
      <c r="E28" s="93">
        <v>11251270.088367673</v>
      </c>
      <c r="F28" s="93">
        <v>5445815.8281129077</v>
      </c>
      <c r="G28" s="56">
        <v>-0.51598212598743298</v>
      </c>
      <c r="H28" s="25">
        <v>10919065.5</v>
      </c>
      <c r="I28" s="25">
        <v>15297040.770833328</v>
      </c>
      <c r="J28" s="84">
        <v>5259561.6374106677</v>
      </c>
      <c r="K28" s="84">
        <v>8671654.5099999998</v>
      </c>
      <c r="L28" s="82">
        <v>8779281.4366666675</v>
      </c>
      <c r="M28" s="85">
        <v>1.2411348554368051E-2</v>
      </c>
      <c r="N28" s="25">
        <v>4366002.7328424407</v>
      </c>
      <c r="O28" s="25">
        <v>11728877.778405087</v>
      </c>
      <c r="P28" s="25">
        <v>8688054.4479642902</v>
      </c>
      <c r="Q28" s="25">
        <v>4513877.3258482944</v>
      </c>
      <c r="R28" s="25">
        <v>5151781.1820359239</v>
      </c>
      <c r="S28" s="56">
        <v>0.14132060092433904</v>
      </c>
      <c r="T28" s="25">
        <v>2461155.7840883033</v>
      </c>
      <c r="U28" s="25">
        <v>3109846.1159505001</v>
      </c>
      <c r="V28" s="25">
        <v>3399420.6068288833</v>
      </c>
      <c r="W28" s="93">
        <v>4325788.664913374</v>
      </c>
      <c r="X28" s="93">
        <v>4228990.2533527259</v>
      </c>
      <c r="Y28" s="56">
        <v>-2.2377055158931708E-2</v>
      </c>
      <c r="Z28" s="25">
        <v>1540534.7152013588</v>
      </c>
      <c r="AA28" s="25">
        <v>9078579.6582229193</v>
      </c>
      <c r="AB28" s="25">
        <v>4280027.2914951434</v>
      </c>
      <c r="AC28" s="25">
        <v>3128400.3202076741</v>
      </c>
      <c r="AD28" s="25">
        <v>2125228.2025416601</v>
      </c>
      <c r="AE28" s="56">
        <v>-0.3206661600135049</v>
      </c>
      <c r="AF28" s="25">
        <v>29731054.861029763</v>
      </c>
      <c r="AG28" s="25">
        <v>52271654.64387092</v>
      </c>
      <c r="AH28" s="25">
        <v>28380628.831612594</v>
      </c>
      <c r="AI28" s="25">
        <v>31890990.909337014</v>
      </c>
      <c r="AJ28" s="25">
        <v>25731096.902709886</v>
      </c>
      <c r="AK28" s="26">
        <v>-0.19315467569317954</v>
      </c>
      <c r="AM28" s="92"/>
    </row>
    <row r="29" spans="1:39" ht="15.75" x14ac:dyDescent="0.25">
      <c r="A29" s="34"/>
      <c r="B29" s="34"/>
      <c r="C29" s="34"/>
      <c r="D29" s="34"/>
      <c r="E29" s="34"/>
      <c r="F29" s="34"/>
      <c r="G29" s="64"/>
      <c r="H29" s="34"/>
      <c r="I29" s="34"/>
      <c r="J29" s="34"/>
      <c r="K29" s="34"/>
      <c r="L29" s="34"/>
      <c r="M29" s="64"/>
      <c r="N29" s="34"/>
      <c r="O29" s="34"/>
      <c r="P29" s="34"/>
      <c r="Q29" s="34"/>
      <c r="R29" s="34"/>
      <c r="S29" s="64"/>
      <c r="T29" s="34"/>
      <c r="U29" s="34"/>
      <c r="V29" s="34"/>
      <c r="W29" s="34"/>
      <c r="X29" s="34"/>
      <c r="Y29" s="64"/>
      <c r="Z29" s="34"/>
      <c r="AA29" s="34"/>
      <c r="AB29" s="34"/>
      <c r="AC29" s="34"/>
      <c r="AD29" s="34"/>
      <c r="AE29" s="64"/>
      <c r="AF29" s="34"/>
      <c r="AG29" s="34"/>
      <c r="AH29" s="34"/>
      <c r="AI29" s="34"/>
      <c r="AJ29" s="34"/>
      <c r="AK29" s="34"/>
      <c r="AM29" s="92"/>
    </row>
    <row r="30" spans="1:39" ht="16.5" thickBot="1" x14ac:dyDescent="0.3">
      <c r="A30" s="61"/>
      <c r="B30" s="61"/>
      <c r="C30" s="61"/>
      <c r="D30" s="61"/>
      <c r="E30" s="61"/>
      <c r="F30" s="61"/>
      <c r="G30" s="65"/>
      <c r="H30" s="61"/>
      <c r="I30" s="61"/>
      <c r="J30" s="61"/>
      <c r="K30" s="61"/>
      <c r="L30" s="61"/>
      <c r="M30" s="65"/>
      <c r="N30" s="61"/>
      <c r="O30" s="61"/>
      <c r="P30" s="61"/>
      <c r="Q30" s="61"/>
      <c r="R30" s="61"/>
      <c r="S30" s="65"/>
      <c r="T30" s="61"/>
      <c r="U30" s="61"/>
      <c r="V30" s="61"/>
      <c r="W30" s="61"/>
      <c r="X30" s="61"/>
      <c r="Y30" s="65"/>
      <c r="Z30" s="61"/>
      <c r="AA30" s="61"/>
      <c r="AB30" s="61"/>
      <c r="AC30" s="61"/>
      <c r="AD30" s="61"/>
      <c r="AE30" s="65"/>
      <c r="AF30" s="61"/>
      <c r="AG30" s="61"/>
      <c r="AH30" s="61"/>
      <c r="AI30" s="61"/>
      <c r="AJ30" s="61"/>
      <c r="AK30" s="61"/>
      <c r="AM30" s="92"/>
    </row>
    <row r="32" spans="1:39" x14ac:dyDescent="0.25">
      <c r="A32" s="110" t="s">
        <v>45</v>
      </c>
      <c r="B32" s="110"/>
      <c r="C32" s="110"/>
      <c r="D32" s="110"/>
      <c r="E32" s="110"/>
      <c r="F32" s="110"/>
      <c r="G32" s="110"/>
      <c r="H32" s="110"/>
      <c r="AI32" s="91"/>
      <c r="AJ32" s="91"/>
    </row>
    <row r="33" spans="1:36" x14ac:dyDescent="0.25">
      <c r="A33" s="110"/>
      <c r="B33" s="110"/>
      <c r="C33" s="110"/>
      <c r="D33" s="110"/>
      <c r="E33" s="110"/>
      <c r="F33" s="110"/>
      <c r="G33" s="110"/>
      <c r="H33" s="110"/>
      <c r="R33" s="77"/>
      <c r="S33" s="80"/>
      <c r="AI33" s="91"/>
      <c r="AJ33" s="91"/>
    </row>
    <row r="34" spans="1:36" x14ac:dyDescent="0.25">
      <c r="A34" s="110"/>
      <c r="B34" s="110"/>
      <c r="C34" s="110"/>
      <c r="D34" s="110"/>
      <c r="E34" s="110"/>
      <c r="F34" s="110"/>
      <c r="G34" s="110"/>
      <c r="H34" s="110"/>
      <c r="R34" s="77"/>
      <c r="S34" s="80"/>
      <c r="AI34" s="80"/>
      <c r="AJ34" s="80"/>
    </row>
    <row r="35" spans="1:36" x14ac:dyDescent="0.25">
      <c r="A35" s="110" t="s">
        <v>46</v>
      </c>
      <c r="B35" s="110"/>
      <c r="C35" s="110"/>
      <c r="D35" s="110"/>
      <c r="E35" s="110"/>
      <c r="F35" s="110"/>
      <c r="G35" s="110"/>
      <c r="H35" s="110"/>
      <c r="AI35" s="80"/>
      <c r="AJ35" s="80"/>
    </row>
    <row r="36" spans="1:36" x14ac:dyDescent="0.25">
      <c r="A36" s="110"/>
      <c r="B36" s="110"/>
      <c r="C36" s="110"/>
      <c r="D36" s="110"/>
      <c r="E36" s="110"/>
      <c r="F36" s="110"/>
      <c r="G36" s="110"/>
      <c r="H36" s="110"/>
    </row>
    <row r="37" spans="1:36" x14ac:dyDescent="0.25">
      <c r="A37" s="110"/>
      <c r="B37" s="110"/>
      <c r="C37" s="110"/>
      <c r="D37" s="110"/>
      <c r="E37" s="110"/>
      <c r="F37" s="110"/>
      <c r="G37" s="110"/>
      <c r="H37" s="110"/>
    </row>
    <row r="38" spans="1:36" x14ac:dyDescent="0.25">
      <c r="A38" s="110"/>
      <c r="B38" s="110"/>
      <c r="C38" s="110"/>
      <c r="D38" s="110"/>
      <c r="E38" s="110"/>
      <c r="F38" s="110"/>
      <c r="G38" s="110"/>
      <c r="H38" s="110"/>
    </row>
    <row r="39" spans="1:36" ht="15" customHeight="1" x14ac:dyDescent="0.25">
      <c r="A39" s="113" t="s">
        <v>108</v>
      </c>
      <c r="B39" s="113"/>
      <c r="C39" s="113"/>
      <c r="D39" s="86"/>
    </row>
    <row r="40" spans="1:36" ht="15" customHeight="1" x14ac:dyDescent="0.25">
      <c r="A40" s="114" t="s">
        <v>109</v>
      </c>
      <c r="B40" s="114"/>
      <c r="C40" s="114"/>
      <c r="D40" s="86"/>
    </row>
    <row r="42" spans="1:36" ht="15.75" x14ac:dyDescent="0.25">
      <c r="A42" s="7" t="s">
        <v>213</v>
      </c>
    </row>
  </sheetData>
  <mergeCells count="10">
    <mergeCell ref="A39:C39"/>
    <mergeCell ref="A40:C40"/>
    <mergeCell ref="A32:H34"/>
    <mergeCell ref="A35:H38"/>
    <mergeCell ref="AF5:AK5"/>
    <mergeCell ref="B5:G5"/>
    <mergeCell ref="H5:M5"/>
    <mergeCell ref="N5:S5"/>
    <mergeCell ref="T5:Y5"/>
    <mergeCell ref="Z5:AE5"/>
  </mergeCells>
  <hyperlinks>
    <hyperlink ref="A1" location="Contents!A1" display="Contents "/>
    <hyperlink ref="A2" location="'Background Notes'!A1" display="Background Not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Contact</vt:lpstr>
      <vt:lpstr>Contents</vt:lpstr>
      <vt:lpstr>Table 1</vt:lpstr>
      <vt:lpstr>Table 2</vt:lpstr>
      <vt:lpstr>Table 3</vt:lpstr>
      <vt:lpstr>Table 4</vt:lpstr>
      <vt:lpstr>Table 5</vt:lpstr>
      <vt:lpstr>Table 6</vt:lpstr>
      <vt:lpstr>Table 7</vt:lpstr>
      <vt:lpstr>Table 8</vt:lpstr>
      <vt:lpstr>Figure 1a</vt:lpstr>
      <vt:lpstr>Figure 1b</vt:lpstr>
      <vt:lpstr>Figure 2</vt:lpstr>
      <vt:lpstr>Figure 3</vt:lpstr>
      <vt:lpstr>Figure 4</vt:lpstr>
      <vt:lpstr>Figure 5</vt:lpstr>
      <vt:lpstr>Figure 6</vt:lpstr>
      <vt:lpstr>Figure 7</vt:lpstr>
      <vt:lpstr>Figures 8a-8c</vt:lpstr>
      <vt:lpstr>Figure 9</vt:lpstr>
      <vt:lpstr>Figures 10a-10d</vt:lpstr>
      <vt:lpstr>Background Notes</vt:lpstr>
      <vt:lpstr>'Background Notes'!BackgroundNotes</vt:lpstr>
      <vt:lpstr>'Background Notes'!SurveyMethodologies</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cp:lastPrinted>2016-04-20T10:36:31Z</cp:lastPrinted>
  <dcterms:created xsi:type="dcterms:W3CDTF">2015-05-11T15:41:16Z</dcterms:created>
  <dcterms:modified xsi:type="dcterms:W3CDTF">2017-11-29T14:17:54Z</dcterms:modified>
</cp:coreProperties>
</file>