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6930\Desktop\"/>
    </mc:Choice>
  </mc:AlternateContent>
  <bookViews>
    <workbookView xWindow="0" yWindow="0" windowWidth="19200" windowHeight="11595" tabRatio="777"/>
  </bookViews>
  <sheets>
    <sheet name="1. counts" sheetId="8" r:id="rId1"/>
    <sheet name="2. value of sales" sheetId="9" r:id="rId2"/>
    <sheet name="3. NI regional exports" sheetId="10" r:id="rId3"/>
  </sheets>
  <definedNames>
    <definedName name="_ftnref1" localSheetId="2">'3. NI regional exports'!$C$3</definedName>
    <definedName name="_ftnref2" localSheetId="2">'3. NI regional exports'!$D$3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9" l="1"/>
  <c r="R56" i="9"/>
  <c r="Q56" i="9"/>
  <c r="P56" i="9"/>
  <c r="O56" i="9"/>
  <c r="M56" i="9"/>
  <c r="L56" i="9"/>
  <c r="K56" i="9"/>
  <c r="J56" i="9"/>
  <c r="I56" i="9"/>
  <c r="S54" i="9"/>
  <c r="R54" i="9"/>
  <c r="Q54" i="9"/>
  <c r="P54" i="9"/>
  <c r="O54" i="9"/>
  <c r="M54" i="9"/>
  <c r="L54" i="9"/>
  <c r="K54" i="9"/>
  <c r="J54" i="9"/>
  <c r="I54" i="9"/>
  <c r="S53" i="9"/>
  <c r="R53" i="9"/>
  <c r="Q53" i="9"/>
  <c r="P53" i="9"/>
  <c r="O53" i="9"/>
  <c r="M53" i="9"/>
  <c r="L53" i="9"/>
  <c r="K53" i="9"/>
  <c r="J53" i="9"/>
  <c r="I53" i="9"/>
  <c r="S52" i="9"/>
  <c r="R52" i="9"/>
  <c r="Q52" i="9"/>
  <c r="P52" i="9"/>
  <c r="O52" i="9"/>
  <c r="M52" i="9"/>
  <c r="L52" i="9"/>
  <c r="K52" i="9"/>
  <c r="J52" i="9"/>
  <c r="I52" i="9"/>
  <c r="S48" i="9"/>
  <c r="R48" i="9"/>
  <c r="Q48" i="9"/>
  <c r="P48" i="9"/>
  <c r="O48" i="9"/>
  <c r="M48" i="9"/>
  <c r="L48" i="9"/>
  <c r="K48" i="9"/>
  <c r="J48" i="9"/>
  <c r="I48" i="9"/>
  <c r="S46" i="9"/>
  <c r="R46" i="9"/>
  <c r="Q46" i="9"/>
  <c r="P46" i="9"/>
  <c r="O46" i="9"/>
  <c r="M46" i="9"/>
  <c r="L46" i="9"/>
  <c r="K46" i="9"/>
  <c r="J46" i="9"/>
  <c r="I46" i="9"/>
  <c r="S45" i="9"/>
  <c r="R45" i="9"/>
  <c r="Q45" i="9"/>
  <c r="P45" i="9"/>
  <c r="O45" i="9"/>
  <c r="M45" i="9"/>
  <c r="L45" i="9"/>
  <c r="K45" i="9"/>
  <c r="J45" i="9"/>
  <c r="I45" i="9"/>
  <c r="S44" i="9"/>
  <c r="R44" i="9"/>
  <c r="Q44" i="9"/>
  <c r="P44" i="9"/>
  <c r="O44" i="9"/>
  <c r="M44" i="9"/>
  <c r="L44" i="9"/>
  <c r="K44" i="9"/>
  <c r="J44" i="9"/>
  <c r="I44" i="9"/>
  <c r="S40" i="9"/>
  <c r="R40" i="9"/>
  <c r="Q40" i="9"/>
  <c r="P40" i="9"/>
  <c r="O40" i="9"/>
  <c r="M40" i="9"/>
  <c r="L40" i="9"/>
  <c r="K40" i="9"/>
  <c r="J40" i="9"/>
  <c r="I40" i="9"/>
  <c r="S38" i="9"/>
  <c r="R38" i="9"/>
  <c r="Q38" i="9"/>
  <c r="M38" i="9"/>
  <c r="L38" i="9"/>
  <c r="K38" i="9"/>
  <c r="S37" i="9"/>
  <c r="R37" i="9"/>
  <c r="Q37" i="9"/>
  <c r="M37" i="9"/>
  <c r="L37" i="9"/>
  <c r="K37" i="9"/>
  <c r="S36" i="9"/>
  <c r="R36" i="9"/>
  <c r="Q36" i="9"/>
  <c r="P36" i="9"/>
  <c r="O36" i="9"/>
  <c r="M36" i="9"/>
  <c r="L36" i="9"/>
  <c r="K36" i="9"/>
  <c r="J36" i="9"/>
  <c r="I36" i="9"/>
  <c r="S32" i="9"/>
  <c r="R32" i="9"/>
  <c r="Q32" i="9"/>
  <c r="P32" i="9"/>
  <c r="O32" i="9"/>
  <c r="M32" i="9"/>
  <c r="L32" i="9"/>
  <c r="K32" i="9"/>
  <c r="J32" i="9"/>
  <c r="I32" i="9"/>
  <c r="S30" i="9"/>
  <c r="R30" i="9"/>
  <c r="Q30" i="9"/>
  <c r="P30" i="9"/>
  <c r="O30" i="9"/>
  <c r="M30" i="9"/>
  <c r="L30" i="9"/>
  <c r="K30" i="9"/>
  <c r="J30" i="9"/>
  <c r="I30" i="9"/>
  <c r="S29" i="9"/>
  <c r="R29" i="9"/>
  <c r="Q29" i="9"/>
  <c r="P29" i="9"/>
  <c r="O29" i="9"/>
  <c r="M29" i="9"/>
  <c r="L29" i="9"/>
  <c r="K29" i="9"/>
  <c r="J29" i="9"/>
  <c r="I29" i="9"/>
  <c r="S28" i="9"/>
  <c r="R28" i="9"/>
  <c r="Q28" i="9"/>
  <c r="P28" i="9"/>
  <c r="O28" i="9"/>
  <c r="M28" i="9"/>
  <c r="L28" i="9"/>
  <c r="K28" i="9"/>
  <c r="J28" i="9"/>
  <c r="I28" i="9"/>
  <c r="S24" i="9"/>
  <c r="R24" i="9"/>
  <c r="Q24" i="9"/>
  <c r="P24" i="9"/>
  <c r="O24" i="9"/>
  <c r="M24" i="9"/>
  <c r="L24" i="9"/>
  <c r="K24" i="9"/>
  <c r="J24" i="9"/>
  <c r="I24" i="9"/>
  <c r="S22" i="9"/>
  <c r="R22" i="9"/>
  <c r="Q22" i="9"/>
  <c r="P22" i="9"/>
  <c r="O22" i="9"/>
  <c r="M22" i="9"/>
  <c r="L22" i="9"/>
  <c r="K22" i="9"/>
  <c r="J22" i="9"/>
  <c r="I22" i="9"/>
  <c r="S21" i="9"/>
  <c r="R21" i="9"/>
  <c r="Q21" i="9"/>
  <c r="P21" i="9"/>
  <c r="O21" i="9"/>
  <c r="M21" i="9"/>
  <c r="L21" i="9"/>
  <c r="K21" i="9"/>
  <c r="J21" i="9"/>
  <c r="I21" i="9"/>
  <c r="S20" i="9"/>
  <c r="R20" i="9"/>
  <c r="Q20" i="9"/>
  <c r="P20" i="9"/>
  <c r="O20" i="9"/>
  <c r="M20" i="9"/>
  <c r="L20" i="9"/>
  <c r="K20" i="9"/>
  <c r="J20" i="9"/>
  <c r="I20" i="9"/>
  <c r="S16" i="9"/>
  <c r="R16" i="9"/>
  <c r="Q16" i="9"/>
  <c r="P16" i="9"/>
  <c r="O16" i="9"/>
  <c r="M16" i="9"/>
  <c r="L16" i="9"/>
  <c r="K16" i="9"/>
  <c r="J16" i="9"/>
  <c r="I16" i="9"/>
  <c r="S14" i="9"/>
  <c r="R14" i="9"/>
  <c r="Q14" i="9"/>
  <c r="P14" i="9"/>
  <c r="O14" i="9"/>
  <c r="M14" i="9"/>
  <c r="L14" i="9"/>
  <c r="K14" i="9"/>
  <c r="J14" i="9"/>
  <c r="I14" i="9"/>
  <c r="S13" i="9"/>
  <c r="R13" i="9"/>
  <c r="Q13" i="9"/>
  <c r="P13" i="9"/>
  <c r="O13" i="9"/>
  <c r="M13" i="9"/>
  <c r="L13" i="9"/>
  <c r="K13" i="9"/>
  <c r="J13" i="9"/>
  <c r="I13" i="9"/>
  <c r="S12" i="9"/>
  <c r="R12" i="9"/>
  <c r="Q12" i="9"/>
  <c r="P12" i="9"/>
  <c r="O12" i="9"/>
  <c r="M12" i="9"/>
  <c r="L12" i="9"/>
  <c r="K12" i="9"/>
  <c r="J12" i="9"/>
  <c r="I12" i="9"/>
  <c r="S8" i="9"/>
  <c r="R8" i="9"/>
  <c r="Q8" i="9"/>
  <c r="P8" i="9"/>
  <c r="O8" i="9"/>
  <c r="M8" i="9"/>
  <c r="L8" i="9"/>
  <c r="K8" i="9"/>
  <c r="J8" i="9"/>
  <c r="I8" i="9"/>
  <c r="S6" i="9"/>
  <c r="R6" i="9"/>
  <c r="Q6" i="9"/>
  <c r="P6" i="9"/>
  <c r="O6" i="9"/>
  <c r="M6" i="9"/>
  <c r="L6" i="9"/>
  <c r="K6" i="9"/>
  <c r="J6" i="9"/>
  <c r="I6" i="9"/>
  <c r="S5" i="9"/>
  <c r="R5" i="9"/>
  <c r="Q5" i="9"/>
  <c r="P5" i="9"/>
  <c r="O5" i="9"/>
  <c r="M5" i="9"/>
  <c r="L5" i="9"/>
  <c r="K5" i="9"/>
  <c r="J5" i="9"/>
  <c r="I5" i="9"/>
  <c r="S4" i="9"/>
  <c r="R4" i="9"/>
  <c r="Q4" i="9"/>
  <c r="P4" i="9"/>
  <c r="O4" i="9"/>
  <c r="M4" i="9"/>
  <c r="L4" i="9"/>
  <c r="K4" i="9"/>
  <c r="J4" i="9"/>
  <c r="I4" i="9"/>
  <c r="S64" i="8"/>
  <c r="R64" i="8"/>
  <c r="Q64" i="8"/>
  <c r="P64" i="8"/>
  <c r="O64" i="8"/>
  <c r="M64" i="8"/>
  <c r="L64" i="8"/>
  <c r="K64" i="8"/>
  <c r="J64" i="8"/>
  <c r="I64" i="8"/>
  <c r="S63" i="8"/>
  <c r="R63" i="8"/>
  <c r="Q63" i="8"/>
  <c r="P63" i="8"/>
  <c r="O63" i="8"/>
  <c r="M63" i="8"/>
  <c r="L63" i="8"/>
  <c r="K63" i="8"/>
  <c r="J63" i="8"/>
  <c r="I63" i="8"/>
  <c r="S62" i="8"/>
  <c r="R62" i="8"/>
  <c r="Q62" i="8"/>
  <c r="P62" i="8"/>
  <c r="O62" i="8"/>
  <c r="M62" i="8"/>
  <c r="L62" i="8"/>
  <c r="K62" i="8"/>
  <c r="J62" i="8"/>
  <c r="I62" i="8"/>
  <c r="S61" i="8"/>
  <c r="R61" i="8"/>
  <c r="Q61" i="8"/>
  <c r="P61" i="8"/>
  <c r="O61" i="8"/>
  <c r="M61" i="8"/>
  <c r="L61" i="8"/>
  <c r="K61" i="8"/>
  <c r="J61" i="8"/>
  <c r="I61" i="8"/>
  <c r="S60" i="8"/>
  <c r="R60" i="8"/>
  <c r="Q60" i="8"/>
  <c r="P60" i="8"/>
  <c r="O60" i="8"/>
  <c r="M60" i="8"/>
  <c r="L60" i="8"/>
  <c r="K60" i="8"/>
  <c r="J60" i="8"/>
  <c r="I60" i="8"/>
  <c r="S56" i="8"/>
  <c r="R56" i="8"/>
  <c r="Q56" i="8"/>
  <c r="P56" i="8"/>
  <c r="O56" i="8"/>
  <c r="M56" i="8"/>
  <c r="L56" i="8"/>
  <c r="K56" i="8"/>
  <c r="J56" i="8"/>
  <c r="I56" i="8"/>
  <c r="S55" i="8"/>
  <c r="R55" i="8"/>
  <c r="Q55" i="8"/>
  <c r="P55" i="8"/>
  <c r="O55" i="8"/>
  <c r="M55" i="8"/>
  <c r="L55" i="8"/>
  <c r="K55" i="8"/>
  <c r="J55" i="8"/>
  <c r="I55" i="8"/>
  <c r="S54" i="8"/>
  <c r="R54" i="8"/>
  <c r="Q54" i="8"/>
  <c r="P54" i="8"/>
  <c r="O54" i="8"/>
  <c r="M54" i="8"/>
  <c r="L54" i="8"/>
  <c r="K54" i="8"/>
  <c r="J54" i="8"/>
  <c r="I54" i="8"/>
  <c r="S53" i="8"/>
  <c r="R53" i="8"/>
  <c r="Q53" i="8"/>
  <c r="P53" i="8"/>
  <c r="O53" i="8"/>
  <c r="M53" i="8"/>
  <c r="L53" i="8"/>
  <c r="K53" i="8"/>
  <c r="J53" i="8"/>
  <c r="I53" i="8"/>
  <c r="S52" i="8"/>
  <c r="R52" i="8"/>
  <c r="Q52" i="8"/>
  <c r="P52" i="8"/>
  <c r="O52" i="8"/>
  <c r="M52" i="8"/>
  <c r="L52" i="8"/>
  <c r="K52" i="8"/>
  <c r="J52" i="8"/>
  <c r="I52" i="8"/>
  <c r="S48" i="8"/>
  <c r="R48" i="8"/>
  <c r="Q48" i="8"/>
  <c r="P48" i="8"/>
  <c r="O48" i="8"/>
  <c r="M48" i="8"/>
  <c r="L48" i="8"/>
  <c r="K48" i="8"/>
  <c r="J48" i="8"/>
  <c r="I48" i="8"/>
  <c r="S47" i="8"/>
  <c r="R47" i="8"/>
  <c r="Q47" i="8"/>
  <c r="P47" i="8"/>
  <c r="O47" i="8"/>
  <c r="M47" i="8"/>
  <c r="L47" i="8"/>
  <c r="K47" i="8"/>
  <c r="J47" i="8"/>
  <c r="I47" i="8"/>
  <c r="S46" i="8"/>
  <c r="R46" i="8"/>
  <c r="Q46" i="8"/>
  <c r="P46" i="8"/>
  <c r="O46" i="8"/>
  <c r="M46" i="8"/>
  <c r="L46" i="8"/>
  <c r="K46" i="8"/>
  <c r="J46" i="8"/>
  <c r="I46" i="8"/>
  <c r="S45" i="8"/>
  <c r="R45" i="8"/>
  <c r="Q45" i="8"/>
  <c r="P45" i="8"/>
  <c r="O45" i="8"/>
  <c r="M45" i="8"/>
  <c r="L45" i="8"/>
  <c r="K45" i="8"/>
  <c r="J45" i="8"/>
  <c r="I45" i="8"/>
  <c r="S44" i="8"/>
  <c r="R44" i="8"/>
  <c r="Q44" i="8"/>
  <c r="P44" i="8"/>
  <c r="O44" i="8"/>
  <c r="M44" i="8"/>
  <c r="L44" i="8"/>
  <c r="K44" i="8"/>
  <c r="J44" i="8"/>
  <c r="I44" i="8"/>
  <c r="S40" i="8"/>
  <c r="R40" i="8"/>
  <c r="Q40" i="8"/>
  <c r="P40" i="8"/>
  <c r="O40" i="8"/>
  <c r="M40" i="8"/>
  <c r="L40" i="8"/>
  <c r="K40" i="8"/>
  <c r="J40" i="8"/>
  <c r="I40" i="8"/>
  <c r="S39" i="8"/>
  <c r="R39" i="8"/>
  <c r="Q39" i="8"/>
  <c r="P39" i="8"/>
  <c r="O39" i="8"/>
  <c r="M39" i="8"/>
  <c r="L39" i="8"/>
  <c r="K39" i="8"/>
  <c r="J39" i="8"/>
  <c r="I39" i="8"/>
  <c r="S38" i="8"/>
  <c r="R38" i="8"/>
  <c r="Q38" i="8"/>
  <c r="M38" i="8"/>
  <c r="L38" i="8"/>
  <c r="K38" i="8"/>
  <c r="S37" i="8"/>
  <c r="R37" i="8"/>
  <c r="Q37" i="8"/>
  <c r="M37" i="8"/>
  <c r="L37" i="8"/>
  <c r="K37" i="8"/>
  <c r="S36" i="8"/>
  <c r="R36" i="8"/>
  <c r="Q36" i="8"/>
  <c r="P36" i="8"/>
  <c r="O36" i="8"/>
  <c r="M36" i="8"/>
  <c r="L36" i="8"/>
  <c r="K36" i="8"/>
  <c r="J36" i="8"/>
  <c r="I36" i="8"/>
  <c r="S32" i="8"/>
  <c r="R32" i="8"/>
  <c r="Q32" i="8"/>
  <c r="P32" i="8"/>
  <c r="O32" i="8"/>
  <c r="M32" i="8"/>
  <c r="L32" i="8"/>
  <c r="K32" i="8"/>
  <c r="J32" i="8"/>
  <c r="I32" i="8"/>
  <c r="S31" i="8"/>
  <c r="R31" i="8"/>
  <c r="Q31" i="8"/>
  <c r="P31" i="8"/>
  <c r="O31" i="8"/>
  <c r="M31" i="8"/>
  <c r="L31" i="8"/>
  <c r="K31" i="8"/>
  <c r="J31" i="8"/>
  <c r="I31" i="8"/>
  <c r="S30" i="8"/>
  <c r="R30" i="8"/>
  <c r="Q30" i="8"/>
  <c r="P30" i="8"/>
  <c r="O30" i="8"/>
  <c r="M30" i="8"/>
  <c r="L30" i="8"/>
  <c r="K30" i="8"/>
  <c r="J30" i="8"/>
  <c r="I30" i="8"/>
  <c r="S29" i="8"/>
  <c r="R29" i="8"/>
  <c r="Q29" i="8"/>
  <c r="P29" i="8"/>
  <c r="O29" i="8"/>
  <c r="M29" i="8"/>
  <c r="L29" i="8"/>
  <c r="K29" i="8"/>
  <c r="J29" i="8"/>
  <c r="I29" i="8"/>
  <c r="S28" i="8"/>
  <c r="R28" i="8"/>
  <c r="Q28" i="8"/>
  <c r="P28" i="8"/>
  <c r="O28" i="8"/>
  <c r="M28" i="8"/>
  <c r="L28" i="8"/>
  <c r="K28" i="8"/>
  <c r="J28" i="8"/>
  <c r="I28" i="8"/>
  <c r="S24" i="8"/>
  <c r="R24" i="8"/>
  <c r="Q24" i="8"/>
  <c r="P24" i="8"/>
  <c r="O24" i="8"/>
  <c r="M24" i="8"/>
  <c r="L24" i="8"/>
  <c r="K24" i="8"/>
  <c r="J24" i="8"/>
  <c r="I24" i="8"/>
  <c r="S23" i="8"/>
  <c r="R23" i="8"/>
  <c r="Q23" i="8"/>
  <c r="P23" i="8"/>
  <c r="O23" i="8"/>
  <c r="M23" i="8"/>
  <c r="L23" i="8"/>
  <c r="K23" i="8"/>
  <c r="J23" i="8"/>
  <c r="I23" i="8"/>
  <c r="S22" i="8"/>
  <c r="R22" i="8"/>
  <c r="Q22" i="8"/>
  <c r="P22" i="8"/>
  <c r="O22" i="8"/>
  <c r="M22" i="8"/>
  <c r="L22" i="8"/>
  <c r="K22" i="8"/>
  <c r="J22" i="8"/>
  <c r="I22" i="8"/>
  <c r="S21" i="8"/>
  <c r="R21" i="8"/>
  <c r="Q21" i="8"/>
  <c r="P21" i="8"/>
  <c r="O21" i="8"/>
  <c r="M21" i="8"/>
  <c r="L21" i="8"/>
  <c r="K21" i="8"/>
  <c r="J21" i="8"/>
  <c r="I21" i="8"/>
  <c r="S20" i="8"/>
  <c r="R20" i="8"/>
  <c r="Q20" i="8"/>
  <c r="P20" i="8"/>
  <c r="O20" i="8"/>
  <c r="M20" i="8"/>
  <c r="L20" i="8"/>
  <c r="K20" i="8"/>
  <c r="J20" i="8"/>
  <c r="I20" i="8"/>
  <c r="S16" i="8"/>
  <c r="R16" i="8"/>
  <c r="Q16" i="8"/>
  <c r="P16" i="8"/>
  <c r="O16" i="8"/>
  <c r="M16" i="8"/>
  <c r="L16" i="8"/>
  <c r="K16" i="8"/>
  <c r="J16" i="8"/>
  <c r="I16" i="8"/>
  <c r="S15" i="8"/>
  <c r="R15" i="8"/>
  <c r="Q15" i="8"/>
  <c r="P15" i="8"/>
  <c r="O15" i="8"/>
  <c r="M15" i="8"/>
  <c r="L15" i="8"/>
  <c r="K15" i="8"/>
  <c r="J15" i="8"/>
  <c r="I15" i="8"/>
  <c r="S14" i="8"/>
  <c r="R14" i="8"/>
  <c r="Q14" i="8"/>
  <c r="P14" i="8"/>
  <c r="O14" i="8"/>
  <c r="M14" i="8"/>
  <c r="L14" i="8"/>
  <c r="K14" i="8"/>
  <c r="J14" i="8"/>
  <c r="I14" i="8"/>
  <c r="S13" i="8"/>
  <c r="R13" i="8"/>
  <c r="Q13" i="8"/>
  <c r="P13" i="8"/>
  <c r="O13" i="8"/>
  <c r="M13" i="8"/>
  <c r="L13" i="8"/>
  <c r="K13" i="8"/>
  <c r="J13" i="8"/>
  <c r="I13" i="8"/>
  <c r="S12" i="8"/>
  <c r="R12" i="8"/>
  <c r="Q12" i="8"/>
  <c r="P12" i="8"/>
  <c r="O12" i="8"/>
  <c r="M12" i="8"/>
  <c r="L12" i="8"/>
  <c r="K12" i="8"/>
  <c r="J12" i="8"/>
  <c r="I12" i="8"/>
  <c r="S8" i="8"/>
  <c r="R8" i="8"/>
  <c r="Q8" i="8"/>
  <c r="P8" i="8"/>
  <c r="O8" i="8"/>
  <c r="M8" i="8"/>
  <c r="L8" i="8"/>
  <c r="K8" i="8"/>
  <c r="J8" i="8"/>
  <c r="I8" i="8"/>
  <c r="S7" i="8"/>
  <c r="R7" i="8"/>
  <c r="Q7" i="8"/>
  <c r="P7" i="8"/>
  <c r="O7" i="8"/>
  <c r="M7" i="8"/>
  <c r="L7" i="8"/>
  <c r="K7" i="8"/>
  <c r="J7" i="8"/>
  <c r="I7" i="8"/>
  <c r="S6" i="8"/>
  <c r="R6" i="8"/>
  <c r="Q6" i="8"/>
  <c r="P6" i="8"/>
  <c r="O6" i="8"/>
  <c r="M6" i="8"/>
  <c r="L6" i="8"/>
  <c r="K6" i="8"/>
  <c r="J6" i="8"/>
  <c r="I6" i="8"/>
  <c r="S5" i="8"/>
  <c r="R5" i="8"/>
  <c r="Q5" i="8"/>
  <c r="P5" i="8"/>
  <c r="O5" i="8"/>
  <c r="M5" i="8"/>
  <c r="L5" i="8"/>
  <c r="K5" i="8"/>
  <c r="J5" i="8"/>
  <c r="I5" i="8"/>
  <c r="S4" i="8"/>
  <c r="R4" i="8"/>
  <c r="Q4" i="8"/>
  <c r="P4" i="8"/>
  <c r="O4" i="8"/>
  <c r="M4" i="8"/>
  <c r="L4" i="8"/>
  <c r="K4" i="8"/>
  <c r="J4" i="8"/>
  <c r="I4" i="8"/>
</calcChain>
</file>

<file path=xl/sharedStrings.xml><?xml version="1.0" encoding="utf-8"?>
<sst xmlns="http://schemas.openxmlformats.org/spreadsheetml/2006/main" count="365" uniqueCount="70">
  <si>
    <t>250+</t>
  </si>
  <si>
    <t>50-249</t>
  </si>
  <si>
    <t>Total</t>
  </si>
  <si>
    <t>ROI exporter of goods only</t>
  </si>
  <si>
    <t>ROI exporter of services only</t>
  </si>
  <si>
    <t>ROI exporter of both goods and services</t>
  </si>
  <si>
    <t>no exports to ROI</t>
  </si>
  <si>
    <t>REU exporter of goods only</t>
  </si>
  <si>
    <t>REU exporter of services only</t>
  </si>
  <si>
    <t>REU exporter of both goods and services</t>
  </si>
  <si>
    <t>no exports to REU</t>
  </si>
  <si>
    <t>ROW exporter of goods only</t>
  </si>
  <si>
    <t>ROW exporter of services only</t>
  </si>
  <si>
    <t>ROW exporter of both goods and services</t>
  </si>
  <si>
    <t>no exports to ROW</t>
  </si>
  <si>
    <t>NI goods only</t>
  </si>
  <si>
    <t>NI services only</t>
  </si>
  <si>
    <t>NI both goods and services</t>
  </si>
  <si>
    <t>no NI</t>
  </si>
  <si>
    <t>GB goods only</t>
  </si>
  <si>
    <t>GB services only</t>
  </si>
  <si>
    <t>GB both goods and services</t>
  </si>
  <si>
    <t>no GB</t>
  </si>
  <si>
    <t>Export goods only</t>
  </si>
  <si>
    <t>Export services only</t>
  </si>
  <si>
    <t>Export both goods and services</t>
  </si>
  <si>
    <t>no Export</t>
  </si>
  <si>
    <t>extern goods only</t>
  </si>
  <si>
    <t>extern services only</t>
  </si>
  <si>
    <t>extern both goods and services</t>
  </si>
  <si>
    <t>no extern</t>
  </si>
  <si>
    <t>NI</t>
  </si>
  <si>
    <t>GB</t>
  </si>
  <si>
    <t>ROI</t>
  </si>
  <si>
    <t>REU</t>
  </si>
  <si>
    <t>ROW</t>
  </si>
  <si>
    <t>EXPORTS</t>
  </si>
  <si>
    <t>EXTERNAL</t>
  </si>
  <si>
    <t>total goods only</t>
  </si>
  <si>
    <t>total services only</t>
  </si>
  <si>
    <t>total both goods and services</t>
  </si>
  <si>
    <t>no total</t>
  </si>
  <si>
    <t>TOTAL</t>
  </si>
  <si>
    <t>0-9</t>
  </si>
  <si>
    <t>10-49</t>
  </si>
  <si>
    <t>Value of sales by businesses selling/exporting goods and services by broad destination, 2015 (split by sizeband)</t>
  </si>
  <si>
    <t>Number of businesses selling/exporting goods and services by broad destination, 2015 (split by sizeband)</t>
  </si>
  <si>
    <t>*</t>
  </si>
  <si>
    <t>*Cells have been suppressed to protect confidentiality</t>
  </si>
  <si>
    <t>Note: figures may not add due to rounding</t>
  </si>
  <si>
    <t>District Council</t>
  </si>
  <si>
    <t>Antrim &amp; Newtownabbey</t>
  </si>
  <si>
    <t>Ards &amp; North Down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</si>
  <si>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</si>
  <si>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</si>
  <si>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</si>
  <si>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</si>
  <si>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</si>
  <si>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</si>
  <si>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</si>
  <si>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</si>
  <si>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</si>
  <si>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Head Office outside NI</t>
  </si>
  <si>
    <t>-</t>
  </si>
  <si>
    <r>
      <t>Share of total exports</t>
    </r>
    <r>
      <rPr>
        <b/>
        <vertAlign val="superscript"/>
        <sz val="11"/>
        <color theme="1"/>
        <rFont val="Arial"/>
        <family val="2"/>
      </rPr>
      <t xml:space="preserve">[1] </t>
    </r>
  </si>
  <si>
    <t>Export share as % of employment share</t>
  </si>
  <si>
    <r>
      <t>Share of employment</t>
    </r>
    <r>
      <rPr>
        <b/>
        <vertAlign val="superscript"/>
        <sz val="11"/>
        <color theme="1"/>
        <rFont val="Arial"/>
        <family val="2"/>
      </rPr>
      <t xml:space="preserve">[2] </t>
    </r>
  </si>
  <si>
    <t>[1] NISRA Broad Economy Sales and Export Statistics (BESES), 2017</t>
  </si>
  <si>
    <t>[2] NISRA Business Register and Employment Survey (BRES) 2015</t>
  </si>
  <si>
    <t>Exports share as proportion of employment share, by Northern Ireland District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</si>
</sst>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164" fontId="3" fillId="0" borderId="0" xfId="1" applyNumberFormat="1" applyFont="1"/>
    <xf numFmtId="0" fontId="5" fillId="0" borderId="0" xfId="0" applyFont="1"/>
    <xf numFmtId="0" fontId="6" fillId="0" borderId="0" xfId="0" applyFont="1"/>
    <xf numFmtId="9" fontId="0" fillId="0" borderId="0" xfId="2" applyFont="1"/>
    <xf numFmtId="43" fontId="0" fillId="0" borderId="0" xfId="0" applyNumberFormat="1"/>
    <xf numFmtId="1" fontId="0" fillId="0" borderId="0" xfId="0" applyNumberFormat="1"/>
    <xf numFmtId="164" fontId="0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9" fillId="2" borderId="1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9" fontId="7" fillId="0" borderId="0" xfId="0" applyNumberFormat="1" applyFont="1" applyAlignment="1">
      <alignment horizontal="right" vertical="center" wrapText="1"/>
    </xf>
    <xf numFmtId="9" fontId="7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9" fontId="10" fillId="0" borderId="6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4" fillId="0" borderId="0" xfId="3" applyFont="1" applyAlignment="1">
      <alignment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sra.gov.uk/statistics/business-statistics/broad-economy-sales-and-exports-statistics" TargetMode="External"/><Relationship Id="rId1" Type="http://schemas.openxmlformats.org/officeDocument/2006/relationships/hyperlink" Target="https://www.nisra.gov.uk/sites/nisra.gov.uk/files/publications/3BRES15-pub-priv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8"/>
  <sheetViews>
    <sheetView tabSelected="1" zoomScale="85" zoomScaleNormal="85" workbookViewId="0"/>
  </sheetViews>
  <sheetFormatPr defaultRowHeight="15" x14ac:dyDescent="0.25"/>
  <cols>
    <col min="1" max="1" width="10" style="1" customWidth="1"/>
    <col min="2" max="2" width="39.85546875" customWidth="1"/>
    <col min="3" max="3" width="10.5703125" bestFit="1" customWidth="1"/>
    <col min="4" max="5" width="10.5703125" customWidth="1"/>
    <col min="6" max="6" width="11.28515625" bestFit="1" customWidth="1"/>
    <col min="7" max="7" width="10.5703125" bestFit="1" customWidth="1"/>
    <col min="8" max="8" width="11.140625" bestFit="1" customWidth="1"/>
    <col min="15" max="15" width="9.5703125" bestFit="1" customWidth="1"/>
    <col min="16" max="16" width="9.5703125" customWidth="1"/>
  </cols>
  <sheetData>
    <row r="1" spans="1:19" ht="15.75" x14ac:dyDescent="0.25">
      <c r="A1" s="9" t="s">
        <v>46</v>
      </c>
      <c r="B1" s="10"/>
      <c r="C1" s="10"/>
      <c r="D1" s="10"/>
      <c r="E1" s="10"/>
      <c r="F1" s="10"/>
    </row>
    <row r="3" spans="1:19" x14ac:dyDescent="0.25">
      <c r="A3" s="1" t="s">
        <v>31</v>
      </c>
      <c r="C3" s="6" t="s">
        <v>43</v>
      </c>
      <c r="D3" s="6" t="s">
        <v>44</v>
      </c>
      <c r="E3" s="6" t="s">
        <v>1</v>
      </c>
      <c r="F3" s="6" t="s">
        <v>0</v>
      </c>
      <c r="G3" s="6" t="s">
        <v>2</v>
      </c>
      <c r="I3" s="6" t="s">
        <v>43</v>
      </c>
      <c r="J3" s="6" t="s">
        <v>44</v>
      </c>
      <c r="K3" s="6" t="s">
        <v>1</v>
      </c>
      <c r="L3" s="6" t="s">
        <v>0</v>
      </c>
      <c r="M3" s="6" t="s">
        <v>2</v>
      </c>
      <c r="O3" s="6" t="s">
        <v>43</v>
      </c>
      <c r="P3" s="6" t="s">
        <v>44</v>
      </c>
      <c r="Q3" s="6" t="s">
        <v>1</v>
      </c>
      <c r="R3" s="6" t="s">
        <v>0</v>
      </c>
      <c r="S3" s="6" t="s">
        <v>2</v>
      </c>
    </row>
    <row r="4" spans="1:19" x14ac:dyDescent="0.25">
      <c r="B4" t="s">
        <v>15</v>
      </c>
      <c r="C4" s="13">
        <v>11351.81538849171</v>
      </c>
      <c r="D4" s="13">
        <v>3960.314388637079</v>
      </c>
      <c r="E4" s="13">
        <v>491.52487925703292</v>
      </c>
      <c r="F4" s="13">
        <v>86.50020812520809</v>
      </c>
      <c r="G4" s="13">
        <v>15890.154864511</v>
      </c>
      <c r="I4" s="11">
        <f>C4/C$8</f>
        <v>0.29257835655083925</v>
      </c>
      <c r="J4" s="11">
        <f t="shared" ref="J4:M8" si="0">D4/D$8</f>
        <v>0.38504707747629174</v>
      </c>
      <c r="K4" s="11">
        <f t="shared" si="0"/>
        <v>0.39012754443314607</v>
      </c>
      <c r="L4" s="11">
        <f t="shared" si="0"/>
        <v>0.35365805901765468</v>
      </c>
      <c r="M4" s="11">
        <f t="shared" si="0"/>
        <v>0.31410296436994034</v>
      </c>
      <c r="O4" s="11">
        <f>C4/G4</f>
        <v>0.7143929990163157</v>
      </c>
      <c r="P4" s="11">
        <f>D4/G4</f>
        <v>0.24923069802686615</v>
      </c>
      <c r="Q4" s="11">
        <f>E4/G4</f>
        <v>3.0932667645348275E-2</v>
      </c>
      <c r="R4" s="11">
        <f>F4/G4</f>
        <v>5.4436353114718384E-3</v>
      </c>
      <c r="S4" s="11">
        <f t="shared" ref="S4:S8" si="1">SUM(C4:F4)/G4</f>
        <v>1.000000000000002</v>
      </c>
    </row>
    <row r="5" spans="1:19" x14ac:dyDescent="0.25">
      <c r="B5" t="s">
        <v>16</v>
      </c>
      <c r="C5" s="13">
        <v>16681.198383486786</v>
      </c>
      <c r="D5" s="13">
        <v>3804.8188676567997</v>
      </c>
      <c r="E5" s="13">
        <v>450.48223443957482</v>
      </c>
      <c r="F5" s="13">
        <v>96.993760701772871</v>
      </c>
      <c r="G5" s="13">
        <v>21033.493246285034</v>
      </c>
      <c r="I5" s="11">
        <f t="shared" ref="I5:I8" si="2">C5/C$8</f>
        <v>0.42993630897899482</v>
      </c>
      <c r="J5" s="11">
        <f t="shared" si="0"/>
        <v>0.36992880906661763</v>
      </c>
      <c r="K5" s="11">
        <f t="shared" si="0"/>
        <v>0.35755164255025557</v>
      </c>
      <c r="L5" s="11">
        <f t="shared" si="0"/>
        <v>0.39656118626858328</v>
      </c>
      <c r="M5" s="11">
        <f t="shared" si="0"/>
        <v>0.41577206994178412</v>
      </c>
      <c r="O5" s="11">
        <f t="shared" ref="O5:O8" si="3">C5/G5</f>
        <v>0.79307788716612937</v>
      </c>
      <c r="P5" s="11">
        <f t="shared" ref="P5:P8" si="4">D5/G5</f>
        <v>0.18089334106824184</v>
      </c>
      <c r="Q5" s="11">
        <f t="shared" ref="Q5:Q8" si="5">E5/G5</f>
        <v>2.141737604708812E-2</v>
      </c>
      <c r="R5" s="11">
        <f t="shared" ref="R5:R8" si="6">F5/G5</f>
        <v>4.6113957185359138E-3</v>
      </c>
      <c r="S5" s="11">
        <f t="shared" si="1"/>
        <v>0.99999999999999534</v>
      </c>
    </row>
    <row r="6" spans="1:19" x14ac:dyDescent="0.25">
      <c r="B6" t="s">
        <v>17</v>
      </c>
      <c r="C6" s="13">
        <v>4562.4384200310951</v>
      </c>
      <c r="D6" s="13">
        <v>1988.0554571275361</v>
      </c>
      <c r="E6" s="13">
        <v>247.71426665480453</v>
      </c>
      <c r="F6" s="13">
        <v>36.289585414585417</v>
      </c>
      <c r="G6" s="13">
        <v>6834.4977292280364</v>
      </c>
      <c r="I6" s="11">
        <f t="shared" si="2"/>
        <v>0.11759094815357692</v>
      </c>
      <c r="J6" s="11">
        <f t="shared" si="0"/>
        <v>0.19329145833070893</v>
      </c>
      <c r="K6" s="11">
        <f t="shared" si="0"/>
        <v>0.19661295419506211</v>
      </c>
      <c r="L6" s="11">
        <f t="shared" si="0"/>
        <v>0.14837079145174362</v>
      </c>
      <c r="M6" s="11">
        <f t="shared" si="0"/>
        <v>0.13509849432145324</v>
      </c>
      <c r="O6" s="11">
        <f t="shared" si="3"/>
        <v>0.66756016327573309</v>
      </c>
      <c r="P6" s="11">
        <f t="shared" si="4"/>
        <v>0.29088537825179567</v>
      </c>
      <c r="Q6" s="11">
        <f t="shared" si="5"/>
        <v>3.6244692217168112E-2</v>
      </c>
      <c r="R6" s="11">
        <f t="shared" si="6"/>
        <v>5.3097662553008651E-3</v>
      </c>
      <c r="S6" s="11">
        <f t="shared" si="1"/>
        <v>0.99999999999999778</v>
      </c>
    </row>
    <row r="7" spans="1:19" x14ac:dyDescent="0.25">
      <c r="B7" t="s">
        <v>18</v>
      </c>
      <c r="C7" s="13">
        <v>6203.779310677256</v>
      </c>
      <c r="D7" s="13">
        <v>532.08449159574809</v>
      </c>
      <c r="E7" s="13">
        <v>70.186786274498559</v>
      </c>
      <c r="F7" s="13">
        <v>24.803571428571427</v>
      </c>
      <c r="G7" s="13">
        <v>6830.8541599760792</v>
      </c>
      <c r="I7" s="11">
        <f t="shared" si="2"/>
        <v>0.15989438631658517</v>
      </c>
      <c r="J7" s="11">
        <f t="shared" si="0"/>
        <v>5.1732655126379715E-2</v>
      </c>
      <c r="K7" s="11">
        <f t="shared" si="0"/>
        <v>5.5707858821537719E-2</v>
      </c>
      <c r="L7" s="11">
        <f t="shared" si="0"/>
        <v>0.10140996326201873</v>
      </c>
      <c r="M7" s="11">
        <f t="shared" si="0"/>
        <v>0.13502647136681969</v>
      </c>
      <c r="O7" s="11">
        <f t="shared" si="3"/>
        <v>0.90819964317595403</v>
      </c>
      <c r="P7" s="11">
        <f t="shared" si="4"/>
        <v>7.7894283662705427E-2</v>
      </c>
      <c r="Q7" s="11">
        <f t="shared" si="5"/>
        <v>1.0274964833203868E-2</v>
      </c>
      <c r="R7" s="11">
        <f t="shared" si="6"/>
        <v>3.6311083281359772E-3</v>
      </c>
      <c r="S7" s="11">
        <f t="shared" si="1"/>
        <v>0.99999999999999922</v>
      </c>
    </row>
    <row r="8" spans="1:19" x14ac:dyDescent="0.25">
      <c r="B8" s="4" t="s">
        <v>2</v>
      </c>
      <c r="C8" s="13">
        <v>38799.231502686998</v>
      </c>
      <c r="D8" s="13">
        <v>10285.273205017183</v>
      </c>
      <c r="E8" s="13">
        <v>1259.908166625909</v>
      </c>
      <c r="F8" s="13">
        <v>244.58712567013774</v>
      </c>
      <c r="G8" s="13">
        <v>50589.000000000284</v>
      </c>
      <c r="I8" s="11">
        <f t="shared" si="2"/>
        <v>1</v>
      </c>
      <c r="J8" s="11">
        <f t="shared" si="0"/>
        <v>1</v>
      </c>
      <c r="K8" s="11">
        <f t="shared" si="0"/>
        <v>1</v>
      </c>
      <c r="L8" s="11">
        <f t="shared" si="0"/>
        <v>1</v>
      </c>
      <c r="M8" s="11">
        <f t="shared" si="0"/>
        <v>1</v>
      </c>
      <c r="O8" s="11">
        <f t="shared" si="3"/>
        <v>0.76694995953046674</v>
      </c>
      <c r="P8" s="11">
        <f t="shared" si="4"/>
        <v>0.20331046680142176</v>
      </c>
      <c r="Q8" s="11">
        <f t="shared" si="5"/>
        <v>2.4904784965622997E-2</v>
      </c>
      <c r="R8" s="11">
        <f t="shared" si="6"/>
        <v>4.8347887024874255E-3</v>
      </c>
      <c r="S8" s="11">
        <f t="shared" si="1"/>
        <v>0.99999999999999889</v>
      </c>
    </row>
    <row r="11" spans="1:19" x14ac:dyDescent="0.25">
      <c r="A11" s="7" t="s">
        <v>32</v>
      </c>
      <c r="C11" s="6" t="s">
        <v>43</v>
      </c>
      <c r="D11" s="6" t="s">
        <v>44</v>
      </c>
      <c r="E11" s="6" t="s">
        <v>1</v>
      </c>
      <c r="F11" s="6" t="s">
        <v>0</v>
      </c>
      <c r="G11" s="6" t="s">
        <v>2</v>
      </c>
      <c r="I11" s="6" t="s">
        <v>43</v>
      </c>
      <c r="J11" s="6" t="s">
        <v>44</v>
      </c>
      <c r="K11" s="6" t="s">
        <v>1</v>
      </c>
      <c r="L11" s="6" t="s">
        <v>0</v>
      </c>
      <c r="M11" s="6" t="s">
        <v>2</v>
      </c>
      <c r="O11" s="6" t="s">
        <v>43</v>
      </c>
      <c r="P11" s="6" t="s">
        <v>44</v>
      </c>
      <c r="Q11" s="6" t="s">
        <v>1</v>
      </c>
      <c r="R11" s="6" t="s">
        <v>0</v>
      </c>
      <c r="S11" s="6" t="s">
        <v>2</v>
      </c>
    </row>
    <row r="12" spans="1:19" x14ac:dyDescent="0.25">
      <c r="B12" t="s">
        <v>19</v>
      </c>
      <c r="C12" s="13">
        <v>1081.7354973271526</v>
      </c>
      <c r="D12" s="13">
        <v>1341.1029136755449</v>
      </c>
      <c r="E12" s="13">
        <v>206.48862998021264</v>
      </c>
      <c r="F12" s="13">
        <v>47.198717948717956</v>
      </c>
      <c r="G12" s="13">
        <v>2676.5257589316307</v>
      </c>
      <c r="I12" s="11">
        <f>C12/C16</f>
        <v>2.7880333074438296E-2</v>
      </c>
      <c r="J12" s="11">
        <f t="shared" ref="J12:M12" si="7">D12/D16</f>
        <v>0.13039059701606676</v>
      </c>
      <c r="K12" s="11">
        <f t="shared" si="7"/>
        <v>0.16389181009374559</v>
      </c>
      <c r="L12" s="11">
        <f t="shared" si="7"/>
        <v>0.19297302676663561</v>
      </c>
      <c r="M12" s="11">
        <f t="shared" si="7"/>
        <v>5.2907267566696628E-2</v>
      </c>
      <c r="O12" s="11">
        <f>C12/G12</f>
        <v>0.40415658011785438</v>
      </c>
      <c r="P12" s="11">
        <f>D12/G12</f>
        <v>0.50106108981027075</v>
      </c>
      <c r="Q12" s="11">
        <f>E12/G12</f>
        <v>7.7148007745173053E-2</v>
      </c>
      <c r="R12" s="11">
        <f>F12/G12</f>
        <v>1.7634322326700837E-2</v>
      </c>
      <c r="S12" s="11">
        <f>SUM(C12:F12)/G12</f>
        <v>0.999999999999999</v>
      </c>
    </row>
    <row r="13" spans="1:19" x14ac:dyDescent="0.25">
      <c r="B13" t="s">
        <v>20</v>
      </c>
      <c r="C13" s="13">
        <v>2254.2625637002707</v>
      </c>
      <c r="D13" s="13">
        <v>857.05489080152972</v>
      </c>
      <c r="E13" s="13">
        <v>132.82650655786978</v>
      </c>
      <c r="F13" s="13">
        <v>26.660714285714285</v>
      </c>
      <c r="G13" s="13">
        <v>3270.8046753453846</v>
      </c>
      <c r="I13" s="11">
        <f>C13/C16</f>
        <v>5.8100701390030214E-2</v>
      </c>
      <c r="J13" s="11">
        <f t="shared" ref="J13:M13" si="8">D13/D16</f>
        <v>8.3328354407100833E-2</v>
      </c>
      <c r="K13" s="11">
        <f t="shared" si="8"/>
        <v>0.10542554614403776</v>
      </c>
      <c r="L13" s="11">
        <f t="shared" si="8"/>
        <v>0.10900293387342978</v>
      </c>
      <c r="M13" s="11">
        <f t="shared" si="8"/>
        <v>6.4654463921907254E-2</v>
      </c>
      <c r="O13" s="11">
        <f t="shared" ref="O13:O16" si="9">C13/G13</f>
        <v>0.68920733197320294</v>
      </c>
      <c r="P13" s="11">
        <f t="shared" ref="P13:P16" si="10">D13/G13</f>
        <v>0.26203181659296976</v>
      </c>
      <c r="Q13" s="11">
        <f t="shared" ref="Q13:Q16" si="11">E13/G13</f>
        <v>4.0609733610535395E-2</v>
      </c>
      <c r="R13" s="11">
        <f t="shared" ref="R13:R16" si="12">F13/G13</f>
        <v>8.1511178232919132E-3</v>
      </c>
      <c r="S13" s="11">
        <f t="shared" ref="S13:S16" si="13">SUM(C13:F13)/G13</f>
        <v>1</v>
      </c>
    </row>
    <row r="14" spans="1:19" x14ac:dyDescent="0.25">
      <c r="B14" t="s">
        <v>21</v>
      </c>
      <c r="C14" s="13">
        <v>359.59589157202947</v>
      </c>
      <c r="D14" s="13">
        <v>261.56546699616786</v>
      </c>
      <c r="E14" s="13">
        <v>57.856302210334484</v>
      </c>
      <c r="F14" s="13">
        <v>18.136363636363637</v>
      </c>
      <c r="G14" s="13">
        <v>697.15402441489493</v>
      </c>
      <c r="I14" s="11">
        <f>C14/C16</f>
        <v>9.2681189200133005E-3</v>
      </c>
      <c r="J14" s="11">
        <f t="shared" ref="J14:M14" si="14">D14/D16</f>
        <v>2.5431066514458315E-2</v>
      </c>
      <c r="K14" s="11">
        <f t="shared" si="14"/>
        <v>4.592104705954584E-2</v>
      </c>
      <c r="L14" s="11">
        <f t="shared" si="14"/>
        <v>7.4150933278570155E-2</v>
      </c>
      <c r="M14" s="11">
        <f t="shared" si="14"/>
        <v>1.3780743331848644E-2</v>
      </c>
      <c r="O14" s="11">
        <f t="shared" si="9"/>
        <v>0.5158055163976567</v>
      </c>
      <c r="P14" s="11">
        <f t="shared" si="10"/>
        <v>0.3751903565581417</v>
      </c>
      <c r="Q14" s="11">
        <f t="shared" si="11"/>
        <v>8.2989268058650201E-2</v>
      </c>
      <c r="R14" s="11">
        <f t="shared" si="12"/>
        <v>2.60148589855521E-2</v>
      </c>
      <c r="S14" s="11">
        <f t="shared" si="13"/>
        <v>1.0000000000000007</v>
      </c>
    </row>
    <row r="15" spans="1:19" x14ac:dyDescent="0.25">
      <c r="B15" t="s">
        <v>22</v>
      </c>
      <c r="C15" s="13">
        <v>35103.637550087478</v>
      </c>
      <c r="D15" s="13">
        <v>7825.5499335439463</v>
      </c>
      <c r="E15" s="13">
        <v>862.73672787749217</v>
      </c>
      <c r="F15" s="13">
        <v>152.59132979934185</v>
      </c>
      <c r="G15" s="13">
        <v>43944.515541308465</v>
      </c>
      <c r="I15" s="11">
        <f>C15/C16</f>
        <v>0.90475084661551641</v>
      </c>
      <c r="J15" s="11">
        <f t="shared" ref="J15:L15" si="15">D15/D16</f>
        <v>0.76084998206237464</v>
      </c>
      <c r="K15" s="11">
        <f t="shared" si="15"/>
        <v>0.68476159670267089</v>
      </c>
      <c r="L15" s="11">
        <f t="shared" si="15"/>
        <v>0.62387310608136437</v>
      </c>
      <c r="M15" s="11">
        <f>G15/G16</f>
        <v>0.86865752517954931</v>
      </c>
      <c r="O15" s="11">
        <f t="shared" si="9"/>
        <v>0.79881726121407715</v>
      </c>
      <c r="P15" s="11">
        <f t="shared" si="10"/>
        <v>0.17807796575178578</v>
      </c>
      <c r="Q15" s="11">
        <f t="shared" si="11"/>
        <v>1.9632409579450422E-2</v>
      </c>
      <c r="R15" s="11">
        <f t="shared" si="12"/>
        <v>3.4723634546819349E-3</v>
      </c>
      <c r="S15" s="11">
        <f t="shared" si="13"/>
        <v>0.99999999999999523</v>
      </c>
    </row>
    <row r="16" spans="1:19" x14ac:dyDescent="0.25">
      <c r="B16" s="4" t="s">
        <v>2</v>
      </c>
      <c r="C16" s="13">
        <v>38799.231502686998</v>
      </c>
      <c r="D16" s="13">
        <v>10285.273205017183</v>
      </c>
      <c r="E16" s="13">
        <v>1259.908166625909</v>
      </c>
      <c r="F16" s="13">
        <v>244.58712567013774</v>
      </c>
      <c r="G16" s="13">
        <v>50589.000000000284</v>
      </c>
      <c r="I16" s="11">
        <f>C16/C16</f>
        <v>1</v>
      </c>
      <c r="J16" s="11">
        <f t="shared" ref="J16:M16" si="16">D16/D16</f>
        <v>1</v>
      </c>
      <c r="K16" s="11">
        <f t="shared" si="16"/>
        <v>1</v>
      </c>
      <c r="L16" s="11">
        <f t="shared" si="16"/>
        <v>1</v>
      </c>
      <c r="M16" s="11">
        <f t="shared" si="16"/>
        <v>1</v>
      </c>
      <c r="O16" s="11">
        <f t="shared" si="9"/>
        <v>0.76694995953046674</v>
      </c>
      <c r="P16" s="11">
        <f t="shared" si="10"/>
        <v>0.20331046680142176</v>
      </c>
      <c r="Q16" s="11">
        <f t="shared" si="11"/>
        <v>2.4904784965622997E-2</v>
      </c>
      <c r="R16" s="11">
        <f t="shared" si="12"/>
        <v>4.8347887024874255E-3</v>
      </c>
      <c r="S16" s="11">
        <f t="shared" si="13"/>
        <v>0.99999999999999889</v>
      </c>
    </row>
    <row r="18" spans="1:19" x14ac:dyDescent="0.25">
      <c r="C18" s="16"/>
      <c r="D18" s="16"/>
      <c r="E18" s="16"/>
      <c r="F18" s="16"/>
      <c r="G18" s="16"/>
    </row>
    <row r="19" spans="1:19" x14ac:dyDescent="0.25">
      <c r="A19" s="1" t="s">
        <v>33</v>
      </c>
      <c r="C19" s="17" t="s">
        <v>43</v>
      </c>
      <c r="D19" s="17" t="s">
        <v>44</v>
      </c>
      <c r="E19" s="17" t="s">
        <v>1</v>
      </c>
      <c r="F19" s="17" t="s">
        <v>0</v>
      </c>
      <c r="G19" s="17" t="s">
        <v>2</v>
      </c>
      <c r="I19" s="6" t="s">
        <v>43</v>
      </c>
      <c r="J19" s="6" t="s">
        <v>44</v>
      </c>
      <c r="K19" s="6" t="s">
        <v>1</v>
      </c>
      <c r="L19" s="6" t="s">
        <v>0</v>
      </c>
      <c r="M19" s="6" t="s">
        <v>2</v>
      </c>
      <c r="O19" s="6" t="s">
        <v>43</v>
      </c>
      <c r="P19" s="6" t="s">
        <v>44</v>
      </c>
      <c r="Q19" s="6" t="s">
        <v>1</v>
      </c>
      <c r="R19" s="6" t="s">
        <v>0</v>
      </c>
      <c r="S19" s="6" t="s">
        <v>2</v>
      </c>
    </row>
    <row r="20" spans="1:19" x14ac:dyDescent="0.25">
      <c r="B20" t="s">
        <v>3</v>
      </c>
      <c r="C20" s="13">
        <v>2024.3881427351632</v>
      </c>
      <c r="D20" s="13">
        <v>1954.0483598050901</v>
      </c>
      <c r="E20" s="13">
        <v>249.5150568112814</v>
      </c>
      <c r="F20" s="13">
        <v>52.544871794871796</v>
      </c>
      <c r="G20" s="13">
        <v>4280.4964311464328</v>
      </c>
      <c r="I20" s="11">
        <f>C20/C24</f>
        <v>5.217598556288329E-2</v>
      </c>
      <c r="J20" s="11">
        <f t="shared" ref="J20:M20" si="17">D20/D24</f>
        <v>0.18998507097039485</v>
      </c>
      <c r="K20" s="11">
        <f t="shared" si="17"/>
        <v>0.19804225690471869</v>
      </c>
      <c r="L20" s="11">
        <f t="shared" si="17"/>
        <v>0.21483089778705852</v>
      </c>
      <c r="M20" s="11">
        <f t="shared" si="17"/>
        <v>8.4613185300093083E-2</v>
      </c>
      <c r="O20" s="11">
        <f>C20/G20</f>
        <v>0.47293302898350442</v>
      </c>
      <c r="P20" s="11">
        <f>D20/G20</f>
        <v>0.4565004062581926</v>
      </c>
      <c r="Q20" s="11">
        <f>E20/G20</f>
        <v>5.8291149361957187E-2</v>
      </c>
      <c r="R20" s="11">
        <f>F20/G20</f>
        <v>1.2275415396339638E-2</v>
      </c>
      <c r="S20" s="11">
        <f>SUM(C20:F20)/G20</f>
        <v>0.99999999999999378</v>
      </c>
    </row>
    <row r="21" spans="1:19" x14ac:dyDescent="0.25">
      <c r="B21" t="s">
        <v>4</v>
      </c>
      <c r="C21" s="13">
        <v>1423.7213123240181</v>
      </c>
      <c r="D21" s="13">
        <v>767.06703189614768</v>
      </c>
      <c r="E21" s="13">
        <v>112.68982836016168</v>
      </c>
      <c r="F21" s="13">
        <v>28.879870129870127</v>
      </c>
      <c r="G21" s="13">
        <v>2332.3580427101974</v>
      </c>
      <c r="I21" s="11">
        <f>C21/C24</f>
        <v>3.6694575051709977E-2</v>
      </c>
      <c r="J21" s="11">
        <f t="shared" ref="J21:M21" si="18">D21/D24</f>
        <v>7.4579159600930228E-2</v>
      </c>
      <c r="K21" s="11">
        <f t="shared" si="18"/>
        <v>8.9442890636982006E-2</v>
      </c>
      <c r="L21" s="11">
        <f t="shared" si="18"/>
        <v>0.11807600277710015</v>
      </c>
      <c r="M21" s="11">
        <f t="shared" si="18"/>
        <v>4.6104055085298863E-2</v>
      </c>
      <c r="O21" s="11">
        <f t="shared" ref="O21:O24" si="19">C21/G21</f>
        <v>0.61042142169118063</v>
      </c>
      <c r="P21" s="11">
        <f t="shared" ref="P21:P24" si="20">D21/G21</f>
        <v>0.32888047969033807</v>
      </c>
      <c r="Q21" s="11">
        <f t="shared" ref="Q21:Q24" si="21">E21/G21</f>
        <v>4.8315835860782433E-2</v>
      </c>
      <c r="R21" s="11">
        <f t="shared" ref="R21:R24" si="22">F21/G21</f>
        <v>1.2382262757698964E-2</v>
      </c>
      <c r="S21" s="11">
        <f t="shared" ref="S21:S24" si="23">SUM(C21:F21)/G21</f>
        <v>1</v>
      </c>
    </row>
    <row r="22" spans="1:19" x14ac:dyDescent="0.25">
      <c r="B22" t="s">
        <v>5</v>
      </c>
      <c r="C22" s="13">
        <v>353.22952949975183</v>
      </c>
      <c r="D22" s="13">
        <v>355.50509492018654</v>
      </c>
      <c r="E22" s="13">
        <v>59.457351712614866</v>
      </c>
      <c r="F22" s="13">
        <v>14</v>
      </c>
      <c r="G22" s="13">
        <v>782.1919761325529</v>
      </c>
      <c r="H22" s="11"/>
      <c r="I22" s="11">
        <f>C22/C24</f>
        <v>9.1040341733389565E-3</v>
      </c>
      <c r="J22" s="11">
        <f t="shared" ref="J22:M22" si="24">D22/D24</f>
        <v>3.4564477562615471E-2</v>
      </c>
      <c r="K22" s="11">
        <f t="shared" si="24"/>
        <v>4.7191813885804346E-2</v>
      </c>
      <c r="L22" s="11">
        <f t="shared" si="24"/>
        <v>5.7239316916790996E-2</v>
      </c>
      <c r="M22" s="11">
        <f t="shared" si="24"/>
        <v>1.546170068853997E-2</v>
      </c>
      <c r="O22" s="11">
        <f t="shared" si="19"/>
        <v>0.45158930323761381</v>
      </c>
      <c r="P22" s="11">
        <f t="shared" si="20"/>
        <v>0.45449851924835066</v>
      </c>
      <c r="Q22" s="11">
        <f t="shared" si="21"/>
        <v>7.6013758165347153E-2</v>
      </c>
      <c r="R22" s="11">
        <f t="shared" si="22"/>
        <v>1.7898419348688785E-2</v>
      </c>
      <c r="S22" s="11">
        <f t="shared" si="23"/>
        <v>1.0000000000000004</v>
      </c>
    </row>
    <row r="23" spans="1:19" x14ac:dyDescent="0.25">
      <c r="B23" t="s">
        <v>6</v>
      </c>
      <c r="C23" s="13">
        <v>34997.892518128014</v>
      </c>
      <c r="D23" s="13">
        <v>7208.6527183957451</v>
      </c>
      <c r="E23" s="13">
        <v>838.245929741851</v>
      </c>
      <c r="F23" s="13">
        <v>149.16238374539577</v>
      </c>
      <c r="G23" s="13">
        <v>43193.953550011196</v>
      </c>
      <c r="I23" s="11">
        <f>C23/C24</f>
        <v>0.90202540521206642</v>
      </c>
      <c r="J23" s="11">
        <f t="shared" ref="J23:L23" si="25">D23/D24</f>
        <v>0.70087129186605812</v>
      </c>
      <c r="K23" s="11">
        <f t="shared" si="25"/>
        <v>0.66532303857249497</v>
      </c>
      <c r="L23" s="11">
        <f t="shared" si="25"/>
        <v>0.6098537825190502</v>
      </c>
      <c r="M23" s="11">
        <f>G23/G24</f>
        <v>0.85382105892606996</v>
      </c>
      <c r="O23" s="11">
        <f t="shared" si="19"/>
        <v>0.81024980678386971</v>
      </c>
      <c r="P23" s="11">
        <f t="shared" si="20"/>
        <v>0.16689031973073176</v>
      </c>
      <c r="Q23" s="11">
        <f t="shared" si="21"/>
        <v>1.9406557187947749E-2</v>
      </c>
      <c r="R23" s="11">
        <f t="shared" si="22"/>
        <v>3.4533162974463845E-3</v>
      </c>
      <c r="S23" s="11">
        <f t="shared" si="23"/>
        <v>0.99999999999999567</v>
      </c>
    </row>
    <row r="24" spans="1:19" x14ac:dyDescent="0.25">
      <c r="B24" t="s">
        <v>2</v>
      </c>
      <c r="C24" s="13">
        <v>38799.231502686998</v>
      </c>
      <c r="D24" s="13">
        <v>10285.273205017183</v>
      </c>
      <c r="E24" s="13">
        <v>1259.908166625909</v>
      </c>
      <c r="F24" s="13">
        <v>244.58712567013774</v>
      </c>
      <c r="G24" s="13">
        <v>50589.000000000284</v>
      </c>
      <c r="I24" s="11">
        <f>C24/C24</f>
        <v>1</v>
      </c>
      <c r="J24" s="11">
        <f t="shared" ref="J24:M24" si="26">D24/D24</f>
        <v>1</v>
      </c>
      <c r="K24" s="11">
        <f t="shared" si="26"/>
        <v>1</v>
      </c>
      <c r="L24" s="11">
        <f t="shared" si="26"/>
        <v>1</v>
      </c>
      <c r="M24" s="11">
        <f t="shared" si="26"/>
        <v>1</v>
      </c>
      <c r="O24" s="11">
        <f t="shared" si="19"/>
        <v>0.76694995953046674</v>
      </c>
      <c r="P24" s="11">
        <f t="shared" si="20"/>
        <v>0.20331046680142176</v>
      </c>
      <c r="Q24" s="11">
        <f t="shared" si="21"/>
        <v>2.4904784965622997E-2</v>
      </c>
      <c r="R24" s="11">
        <f t="shared" si="22"/>
        <v>4.8347887024874255E-3</v>
      </c>
      <c r="S24" s="11">
        <f t="shared" si="23"/>
        <v>0.99999999999999889</v>
      </c>
    </row>
    <row r="25" spans="1:19" x14ac:dyDescent="0.25">
      <c r="B25" s="11"/>
      <c r="C25" s="18"/>
      <c r="D25" s="18"/>
      <c r="E25" s="16"/>
      <c r="F25" s="16"/>
      <c r="G25" s="18"/>
      <c r="H25" s="11"/>
      <c r="O25" s="12"/>
      <c r="P25" s="12"/>
      <c r="Q25" s="12"/>
      <c r="R25" s="12"/>
      <c r="S25" s="11"/>
    </row>
    <row r="26" spans="1:19" x14ac:dyDescent="0.25">
      <c r="C26" s="16"/>
      <c r="D26" s="16"/>
      <c r="E26" s="16"/>
      <c r="F26" s="16"/>
      <c r="G26" s="16"/>
    </row>
    <row r="27" spans="1:19" x14ac:dyDescent="0.25">
      <c r="A27" s="1" t="s">
        <v>34</v>
      </c>
      <c r="C27" s="17" t="s">
        <v>43</v>
      </c>
      <c r="D27" s="17" t="s">
        <v>44</v>
      </c>
      <c r="E27" s="17" t="s">
        <v>1</v>
      </c>
      <c r="F27" s="17" t="s">
        <v>0</v>
      </c>
      <c r="G27" s="17" t="s">
        <v>2</v>
      </c>
      <c r="I27" s="6" t="s">
        <v>43</v>
      </c>
      <c r="J27" s="6" t="s">
        <v>44</v>
      </c>
      <c r="K27" s="6" t="s">
        <v>1</v>
      </c>
      <c r="L27" s="6" t="s">
        <v>0</v>
      </c>
      <c r="M27" s="6" t="s">
        <v>2</v>
      </c>
      <c r="O27" s="6" t="s">
        <v>43</v>
      </c>
      <c r="P27" s="6" t="s">
        <v>44</v>
      </c>
      <c r="Q27" s="6" t="s">
        <v>1</v>
      </c>
      <c r="R27" s="6" t="s">
        <v>0</v>
      </c>
      <c r="S27" s="6" t="s">
        <v>2</v>
      </c>
    </row>
    <row r="28" spans="1:19" x14ac:dyDescent="0.25">
      <c r="B28" t="s">
        <v>7</v>
      </c>
      <c r="C28" s="13">
        <v>331.18215254989792</v>
      </c>
      <c r="D28" s="13">
        <v>614.0980834211432</v>
      </c>
      <c r="E28" s="13">
        <v>108.3792906584078</v>
      </c>
      <c r="F28" s="13">
        <v>34.083333333333336</v>
      </c>
      <c r="G28" s="13">
        <v>1087.7428599627826</v>
      </c>
      <c r="I28" s="11">
        <f>C28/C32</f>
        <v>8.5357915536796725E-3</v>
      </c>
      <c r="J28" s="11">
        <f t="shared" ref="J28:M28" si="27">D28/D32</f>
        <v>5.9706540718975215E-2</v>
      </c>
      <c r="K28" s="11">
        <f t="shared" si="27"/>
        <v>8.6021579611355675E-2</v>
      </c>
      <c r="L28" s="11">
        <f t="shared" si="27"/>
        <v>0.13935047987480667</v>
      </c>
      <c r="M28" s="11">
        <f t="shared" si="27"/>
        <v>2.1501568719737029E-2</v>
      </c>
      <c r="O28" s="11">
        <f>C28/G28</f>
        <v>0.30446731919824266</v>
      </c>
      <c r="P28" s="11">
        <f>D28/G28</f>
        <v>0.56456181513538473</v>
      </c>
      <c r="Q28" s="11">
        <f>E28/G28</f>
        <v>9.9636866990895273E-2</v>
      </c>
      <c r="R28" s="11">
        <f>F28/G28</f>
        <v>3.1333998675476947E-2</v>
      </c>
      <c r="S28" s="11">
        <f>SUM(C28:F28)/G28</f>
        <v>0.99999999999999956</v>
      </c>
    </row>
    <row r="29" spans="1:19" x14ac:dyDescent="0.25">
      <c r="B29" t="s">
        <v>8</v>
      </c>
      <c r="C29" s="13">
        <v>484.48988065843935</v>
      </c>
      <c r="D29" s="13">
        <v>261.02067296510484</v>
      </c>
      <c r="E29" s="13">
        <v>46.133427862460124</v>
      </c>
      <c r="F29" s="13">
        <v>14.375</v>
      </c>
      <c r="G29" s="13">
        <v>806.01898148600424</v>
      </c>
      <c r="I29" s="11">
        <f>C29/C32</f>
        <v>1.2487099921679803E-2</v>
      </c>
      <c r="J29" s="11">
        <f t="shared" ref="J29:M29" si="28">D29/D32</f>
        <v>2.537809815667106E-2</v>
      </c>
      <c r="K29" s="11">
        <f t="shared" si="28"/>
        <v>3.6616500380347188E-2</v>
      </c>
      <c r="L29" s="11">
        <f t="shared" si="28"/>
        <v>5.8772512905633609E-2</v>
      </c>
      <c r="M29" s="11">
        <f t="shared" si="28"/>
        <v>1.5932692511929466E-2</v>
      </c>
      <c r="O29" s="11">
        <f t="shared" ref="O29:O32" si="29">C29/G29</f>
        <v>0.60108991448962801</v>
      </c>
      <c r="P29" s="11">
        <f t="shared" ref="P29:P32" si="30">D29/G29</f>
        <v>0.32383936229873667</v>
      </c>
      <c r="Q29" s="11">
        <f t="shared" ref="Q29:Q32" si="31">E29/G29</f>
        <v>5.7236155626765706E-2</v>
      </c>
      <c r="R29" s="11">
        <f t="shared" ref="R29:R32" si="32">F29/G29</f>
        <v>1.7834567584869721E-2</v>
      </c>
      <c r="S29" s="11">
        <f t="shared" ref="S29:S32" si="33">SUM(C29:F29)/G29</f>
        <v>1.0000000000000002</v>
      </c>
    </row>
    <row r="30" spans="1:19" x14ac:dyDescent="0.25">
      <c r="B30" t="s">
        <v>9</v>
      </c>
      <c r="C30" s="13">
        <v>24.684848484848487</v>
      </c>
      <c r="D30" s="13">
        <v>26.754509264620729</v>
      </c>
      <c r="E30" s="13">
        <v>19.961111111111112</v>
      </c>
      <c r="F30" s="13">
        <v>10</v>
      </c>
      <c r="G30" s="13">
        <v>81.400468860580332</v>
      </c>
      <c r="I30" s="11">
        <f>C30/C32</f>
        <v>6.3622003655250143E-4</v>
      </c>
      <c r="J30" s="11">
        <f t="shared" ref="J30:M30" si="34">D30/D32</f>
        <v>2.6012443939330467E-3</v>
      </c>
      <c r="K30" s="11">
        <f t="shared" si="34"/>
        <v>1.5843306393169807E-2</v>
      </c>
      <c r="L30" s="11">
        <f t="shared" si="34"/>
        <v>4.0885226369136426E-2</v>
      </c>
      <c r="M30" s="11">
        <f t="shared" si="34"/>
        <v>1.6090547126960382E-3</v>
      </c>
      <c r="O30" s="11">
        <f t="shared" si="29"/>
        <v>0.30325192017171015</v>
      </c>
      <c r="P30" s="11">
        <f t="shared" si="30"/>
        <v>0.32867758182627732</v>
      </c>
      <c r="Q30" s="11">
        <f t="shared" si="31"/>
        <v>0.24522108275936044</v>
      </c>
      <c r="R30" s="11">
        <f t="shared" si="32"/>
        <v>0.12284941524265204</v>
      </c>
      <c r="S30" s="11">
        <f t="shared" si="33"/>
        <v>1</v>
      </c>
    </row>
    <row r="31" spans="1:19" x14ac:dyDescent="0.25">
      <c r="B31" t="s">
        <v>10</v>
      </c>
      <c r="C31" s="13">
        <v>37958.874620993825</v>
      </c>
      <c r="D31" s="13">
        <v>9383.3999393663253</v>
      </c>
      <c r="E31" s="13">
        <v>1085.4343369939304</v>
      </c>
      <c r="F31" s="13">
        <v>186.12879233680437</v>
      </c>
      <c r="G31" s="13">
        <v>48613.837689690954</v>
      </c>
      <c r="I31" s="11">
        <f>C31/C32</f>
        <v>0.97834088848808831</v>
      </c>
      <c r="J31" s="11">
        <f t="shared" ref="J31:L31" si="35">D31/D32</f>
        <v>0.91231411673042173</v>
      </c>
      <c r="K31" s="11">
        <f t="shared" si="35"/>
        <v>0.86151861361512772</v>
      </c>
      <c r="L31" s="11">
        <f t="shared" si="35"/>
        <v>0.76099178085042318</v>
      </c>
      <c r="M31" s="11">
        <f>G31/G32</f>
        <v>0.96095668405563817</v>
      </c>
      <c r="O31" s="11">
        <f t="shared" si="29"/>
        <v>0.78082448177185115</v>
      </c>
      <c r="P31" s="11">
        <f t="shared" si="30"/>
        <v>0.19301911524167054</v>
      </c>
      <c r="Q31" s="11">
        <f t="shared" si="31"/>
        <v>2.2327682581293258E-2</v>
      </c>
      <c r="R31" s="11">
        <f t="shared" si="32"/>
        <v>3.8287204051836218E-3</v>
      </c>
      <c r="S31" s="11">
        <f t="shared" si="33"/>
        <v>0.99999999999999867</v>
      </c>
    </row>
    <row r="32" spans="1:19" x14ac:dyDescent="0.25">
      <c r="B32" s="4" t="s">
        <v>2</v>
      </c>
      <c r="C32" s="13">
        <v>38799.231502686998</v>
      </c>
      <c r="D32" s="13">
        <v>10285.273205017183</v>
      </c>
      <c r="E32" s="13">
        <v>1259.908166625909</v>
      </c>
      <c r="F32" s="13">
        <v>244.58712567013774</v>
      </c>
      <c r="G32" s="13">
        <v>50589.000000000284</v>
      </c>
      <c r="I32" s="11">
        <f>C32/C32</f>
        <v>1</v>
      </c>
      <c r="J32" s="11">
        <f t="shared" ref="J32:M32" si="36">D32/D32</f>
        <v>1</v>
      </c>
      <c r="K32" s="11">
        <f t="shared" si="36"/>
        <v>1</v>
      </c>
      <c r="L32" s="11">
        <f t="shared" si="36"/>
        <v>1</v>
      </c>
      <c r="M32" s="11">
        <f t="shared" si="36"/>
        <v>1</v>
      </c>
      <c r="O32" s="11">
        <f t="shared" si="29"/>
        <v>0.76694995953046674</v>
      </c>
      <c r="P32" s="11">
        <f t="shared" si="30"/>
        <v>0.20331046680142176</v>
      </c>
      <c r="Q32" s="11">
        <f t="shared" si="31"/>
        <v>2.4904784965622997E-2</v>
      </c>
      <c r="R32" s="11">
        <f t="shared" si="32"/>
        <v>4.8347887024874255E-3</v>
      </c>
      <c r="S32" s="11">
        <f t="shared" si="33"/>
        <v>0.99999999999999889</v>
      </c>
    </row>
    <row r="33" spans="1:19" x14ac:dyDescent="0.25">
      <c r="B33" s="4"/>
      <c r="C33" s="8"/>
      <c r="D33" s="8"/>
      <c r="E33" s="8"/>
      <c r="F33" s="8"/>
      <c r="G33" s="8"/>
    </row>
    <row r="35" spans="1:19" x14ac:dyDescent="0.25">
      <c r="A35" s="1" t="s">
        <v>35</v>
      </c>
      <c r="C35" s="6" t="s">
        <v>43</v>
      </c>
      <c r="D35" s="6" t="s">
        <v>44</v>
      </c>
      <c r="E35" s="6" t="s">
        <v>1</v>
      </c>
      <c r="F35" s="6" t="s">
        <v>0</v>
      </c>
      <c r="G35" s="6" t="s">
        <v>2</v>
      </c>
      <c r="I35" s="6" t="s">
        <v>43</v>
      </c>
      <c r="J35" s="6" t="s">
        <v>44</v>
      </c>
      <c r="K35" s="6" t="s">
        <v>1</v>
      </c>
      <c r="L35" s="6" t="s">
        <v>0</v>
      </c>
      <c r="M35" s="6" t="s">
        <v>2</v>
      </c>
      <c r="O35" s="6" t="s">
        <v>43</v>
      </c>
      <c r="P35" s="6" t="s">
        <v>44</v>
      </c>
      <c r="Q35" s="6" t="s">
        <v>1</v>
      </c>
      <c r="R35" s="6" t="s">
        <v>0</v>
      </c>
      <c r="S35" s="6" t="s">
        <v>2</v>
      </c>
    </row>
    <row r="36" spans="1:19" x14ac:dyDescent="0.25">
      <c r="B36" t="s">
        <v>11</v>
      </c>
      <c r="C36" s="2">
        <v>360.11020910358587</v>
      </c>
      <c r="D36" s="2">
        <v>419.06646647865915</v>
      </c>
      <c r="E36" s="2">
        <v>101.19089980949065</v>
      </c>
      <c r="F36" s="2">
        <v>37.083333333333336</v>
      </c>
      <c r="G36" s="2">
        <v>917.45090872506933</v>
      </c>
      <c r="I36" s="11">
        <f>C36/C40</f>
        <v>9.2813747890508301E-3</v>
      </c>
      <c r="J36" s="11">
        <f t="shared" ref="J36:M36" si="37">D36/D40</f>
        <v>4.0744320362266842E-2</v>
      </c>
      <c r="K36" s="11">
        <f t="shared" si="37"/>
        <v>8.0316091672367237E-2</v>
      </c>
      <c r="L36" s="11">
        <f t="shared" si="37"/>
        <v>0.15161604778554758</v>
      </c>
      <c r="M36" s="11">
        <f t="shared" si="37"/>
        <v>1.8135383358537708E-2</v>
      </c>
      <c r="O36" s="11">
        <f>C36/G36</f>
        <v>0.39251169264632491</v>
      </c>
      <c r="P36" s="11">
        <f>D36/G36</f>
        <v>0.4567726321847701</v>
      </c>
      <c r="Q36" s="11">
        <f>E36/G36</f>
        <v>0.11029571048123984</v>
      </c>
      <c r="R36" s="11">
        <f>F36/G36</f>
        <v>4.0419964687664858E-2</v>
      </c>
      <c r="S36" s="11">
        <f>SUM(C36:F36)/G36</f>
        <v>0.99999999999999978</v>
      </c>
    </row>
    <row r="37" spans="1:19" x14ac:dyDescent="0.25">
      <c r="B37" t="s">
        <v>12</v>
      </c>
      <c r="C37" s="19" t="s">
        <v>47</v>
      </c>
      <c r="D37" s="19" t="s">
        <v>47</v>
      </c>
      <c r="E37" s="2">
        <v>50.949687567334621</v>
      </c>
      <c r="F37" s="2">
        <v>19.803571428571427</v>
      </c>
      <c r="G37" s="2">
        <v>723.21168823472101</v>
      </c>
      <c r="I37" s="19" t="s">
        <v>47</v>
      </c>
      <c r="J37" s="19" t="s">
        <v>47</v>
      </c>
      <c r="K37" s="11">
        <f t="shared" ref="K37:M37" si="38">E37/E40</f>
        <v>4.0439207330308993E-2</v>
      </c>
      <c r="L37" s="11">
        <f t="shared" si="38"/>
        <v>8.0967350077450526E-2</v>
      </c>
      <c r="M37" s="11">
        <f t="shared" si="38"/>
        <v>1.4295828900249401E-2</v>
      </c>
      <c r="O37" s="19" t="s">
        <v>47</v>
      </c>
      <c r="P37" s="19" t="s">
        <v>47</v>
      </c>
      <c r="Q37" s="11">
        <f t="shared" ref="Q37:Q40" si="39">E37/G37</f>
        <v>7.0449203734106014E-2</v>
      </c>
      <c r="R37" s="11">
        <f t="shared" ref="R37:R40" si="40">F37/G37</f>
        <v>2.738281439686039E-2</v>
      </c>
      <c r="S37" s="11">
        <f t="shared" ref="S37:S40" si="41">SUM(C37:F37)/G37</f>
        <v>9.7832018130966411E-2</v>
      </c>
    </row>
    <row r="38" spans="1:19" x14ac:dyDescent="0.25">
      <c r="B38" t="s">
        <v>13</v>
      </c>
      <c r="C38" s="19" t="s">
        <v>47</v>
      </c>
      <c r="D38" s="19" t="s">
        <v>47</v>
      </c>
      <c r="E38" s="2">
        <v>14.016666666666667</v>
      </c>
      <c r="F38" s="2">
        <v>8</v>
      </c>
      <c r="G38" s="2">
        <v>68.264444059678368</v>
      </c>
      <c r="I38" s="19" t="s">
        <v>47</v>
      </c>
      <c r="J38" s="19" t="s">
        <v>47</v>
      </c>
      <c r="K38" s="11">
        <f t="shared" ref="K38:M38" si="42">E38/E40</f>
        <v>1.1125149465618541E-2</v>
      </c>
      <c r="L38" s="11">
        <f t="shared" si="42"/>
        <v>3.2708181095309138E-2</v>
      </c>
      <c r="M38" s="11">
        <f t="shared" si="42"/>
        <v>1.349393031285022E-3</v>
      </c>
      <c r="O38" s="19" t="s">
        <v>47</v>
      </c>
      <c r="P38" s="19" t="s">
        <v>47</v>
      </c>
      <c r="Q38" s="11">
        <f t="shared" si="39"/>
        <v>0.2053289506673924</v>
      </c>
      <c r="R38" s="11">
        <f t="shared" si="40"/>
        <v>0.11719131548198376</v>
      </c>
      <c r="S38" s="11">
        <f t="shared" si="41"/>
        <v>0.32252026614937612</v>
      </c>
    </row>
    <row r="39" spans="1:19" x14ac:dyDescent="0.25">
      <c r="B39" t="s">
        <v>14</v>
      </c>
      <c r="C39" s="2">
        <v>37968.992950458349</v>
      </c>
      <c r="D39" s="2">
        <v>9637.6288750317799</v>
      </c>
      <c r="E39" s="2">
        <v>1093.7509125824174</v>
      </c>
      <c r="F39" s="2">
        <v>179.70022090823298</v>
      </c>
      <c r="G39" s="2">
        <v>48880.072958980862</v>
      </c>
      <c r="I39" s="11">
        <f>C39/C40</f>
        <v>0.97860167534062747</v>
      </c>
      <c r="J39" s="11">
        <f t="shared" ref="J39:L39" si="43">D39/D40</f>
        <v>0.9370318787769798</v>
      </c>
      <c r="K39" s="11">
        <f t="shared" si="43"/>
        <v>0.8681195515317055</v>
      </c>
      <c r="L39" s="11">
        <f t="shared" si="43"/>
        <v>0.73470842104169276</v>
      </c>
      <c r="M39" s="11">
        <f>G39/G40</f>
        <v>0.96621939470992879</v>
      </c>
      <c r="O39" s="11">
        <f t="shared" ref="O39:O40" si="44">C39/G39</f>
        <v>0.77677856541501356</v>
      </c>
      <c r="P39" s="11">
        <f t="shared" ref="P39:P40" si="45">D39/G39</f>
        <v>0.19716887254074839</v>
      </c>
      <c r="Q39" s="11">
        <f t="shared" si="39"/>
        <v>2.237621276670905E-2</v>
      </c>
      <c r="R39" s="11">
        <f t="shared" si="40"/>
        <v>3.6763492775273403E-3</v>
      </c>
      <c r="S39" s="11">
        <f t="shared" si="41"/>
        <v>0.99999999999999833</v>
      </c>
    </row>
    <row r="40" spans="1:19" x14ac:dyDescent="0.25">
      <c r="B40" t="s">
        <v>2</v>
      </c>
      <c r="C40" s="8">
        <v>38799.231502686998</v>
      </c>
      <c r="D40" s="8">
        <v>10285.273205017183</v>
      </c>
      <c r="E40" s="8">
        <v>1259.908166625909</v>
      </c>
      <c r="F40" s="8">
        <v>244.58712567013774</v>
      </c>
      <c r="G40" s="8">
        <v>50589.000000000284</v>
      </c>
      <c r="I40" s="11">
        <f>C40/C40</f>
        <v>1</v>
      </c>
      <c r="J40" s="11">
        <f t="shared" ref="J40:M40" si="46">D40/D40</f>
        <v>1</v>
      </c>
      <c r="K40" s="11">
        <f t="shared" si="46"/>
        <v>1</v>
      </c>
      <c r="L40" s="11">
        <f t="shared" si="46"/>
        <v>1</v>
      </c>
      <c r="M40" s="11">
        <f t="shared" si="46"/>
        <v>1</v>
      </c>
      <c r="O40" s="11">
        <f t="shared" si="44"/>
        <v>0.76694995953046674</v>
      </c>
      <c r="P40" s="11">
        <f t="shared" si="45"/>
        <v>0.20331046680142176</v>
      </c>
      <c r="Q40" s="11">
        <f t="shared" si="39"/>
        <v>2.4904784965622997E-2</v>
      </c>
      <c r="R40" s="11">
        <f t="shared" si="40"/>
        <v>4.8347887024874255E-3</v>
      </c>
      <c r="S40" s="11">
        <f t="shared" si="41"/>
        <v>0.99999999999999889</v>
      </c>
    </row>
    <row r="43" spans="1:19" x14ac:dyDescent="0.25">
      <c r="A43" s="1" t="s">
        <v>36</v>
      </c>
      <c r="C43" s="6" t="s">
        <v>43</v>
      </c>
      <c r="D43" s="6" t="s">
        <v>44</v>
      </c>
      <c r="E43" s="6" t="s">
        <v>1</v>
      </c>
      <c r="F43" s="6" t="s">
        <v>0</v>
      </c>
      <c r="G43" s="6" t="s">
        <v>2</v>
      </c>
      <c r="I43" s="6" t="s">
        <v>43</v>
      </c>
      <c r="J43" s="6" t="s">
        <v>44</v>
      </c>
      <c r="K43" s="6" t="s">
        <v>1</v>
      </c>
      <c r="L43" s="6" t="s">
        <v>0</v>
      </c>
      <c r="M43" s="6" t="s">
        <v>2</v>
      </c>
      <c r="O43" s="6" t="s">
        <v>43</v>
      </c>
      <c r="P43" s="6" t="s">
        <v>44</v>
      </c>
      <c r="Q43" s="6" t="s">
        <v>1</v>
      </c>
      <c r="R43" s="6" t="s">
        <v>0</v>
      </c>
      <c r="S43" s="6" t="s">
        <v>2</v>
      </c>
    </row>
    <row r="44" spans="1:19" x14ac:dyDescent="0.25">
      <c r="B44" t="s">
        <v>23</v>
      </c>
      <c r="C44" s="2">
        <v>2229.7681562206681</v>
      </c>
      <c r="D44" s="2">
        <v>2082.2133151929374</v>
      </c>
      <c r="E44" s="2">
        <v>263.11321753567302</v>
      </c>
      <c r="F44" s="2">
        <v>60.544871794871788</v>
      </c>
      <c r="G44" s="2">
        <v>4635.6395607441755</v>
      </c>
      <c r="I44" s="11">
        <f>C44/C48</f>
        <v>5.7469389724027084E-2</v>
      </c>
      <c r="J44" s="11">
        <f t="shared" ref="J44:M44" si="47">D44/D48</f>
        <v>0.20244608710804379</v>
      </c>
      <c r="K44" s="11">
        <f t="shared" si="47"/>
        <v>0.20883523458721767</v>
      </c>
      <c r="L44" s="11">
        <f t="shared" si="47"/>
        <v>0.24753907888236762</v>
      </c>
      <c r="M44" s="11">
        <f t="shared" si="47"/>
        <v>9.1633350347786066E-2</v>
      </c>
      <c r="O44" s="11">
        <f>C44/G44</f>
        <v>0.48100550679197229</v>
      </c>
      <c r="P44" s="11">
        <f>D44/G44</f>
        <v>0.44917498177072951</v>
      </c>
      <c r="Q44" s="11">
        <f>E44/G44</f>
        <v>5.6758773862356657E-2</v>
      </c>
      <c r="R44" s="11">
        <f>F44/G44</f>
        <v>1.3060737574936112E-2</v>
      </c>
      <c r="S44" s="11">
        <f>SUM(C44:F44)/G44</f>
        <v>0.99999999999999467</v>
      </c>
    </row>
    <row r="45" spans="1:19" x14ac:dyDescent="0.25">
      <c r="B45" t="s">
        <v>24</v>
      </c>
      <c r="C45" s="2">
        <v>1866.4280632278992</v>
      </c>
      <c r="D45" s="2">
        <v>887.74338841750136</v>
      </c>
      <c r="E45" s="2">
        <v>125.3876844256648</v>
      </c>
      <c r="F45" s="2">
        <v>34.879870129870127</v>
      </c>
      <c r="G45" s="2">
        <v>2914.4390062009365</v>
      </c>
      <c r="I45" s="11">
        <f>C45/C48</f>
        <v>4.8104768856018235E-2</v>
      </c>
      <c r="J45" s="11">
        <f t="shared" ref="J45:M45" si="48">D45/D48</f>
        <v>8.6312086292900589E-2</v>
      </c>
      <c r="K45" s="11">
        <f t="shared" si="48"/>
        <v>9.9521288731272126E-2</v>
      </c>
      <c r="L45" s="11">
        <f t="shared" si="48"/>
        <v>0.14260713859858201</v>
      </c>
      <c r="M45" s="11">
        <f t="shared" si="48"/>
        <v>5.7610132760104377E-2</v>
      </c>
      <c r="O45" s="11">
        <f t="shared" ref="O45:O48" si="49">C45/G45</f>
        <v>0.64040731655621341</v>
      </c>
      <c r="P45" s="11">
        <f t="shared" ref="P45:P48" si="50">D45/G45</f>
        <v>0.30460180725302016</v>
      </c>
      <c r="Q45" s="11">
        <f t="shared" ref="Q45:Q48" si="51">E45/G45</f>
        <v>4.3022922819411349E-2</v>
      </c>
      <c r="R45" s="11">
        <f t="shared" ref="R45:R48" si="52">F45/G45</f>
        <v>1.1967953371354695E-2</v>
      </c>
      <c r="S45" s="11">
        <f t="shared" ref="S45:S48" si="53">SUM(C45:F45)/G45</f>
        <v>0.99999999999999956</v>
      </c>
    </row>
    <row r="46" spans="1:19" x14ac:dyDescent="0.25">
      <c r="B46" t="s">
        <v>25</v>
      </c>
      <c r="C46" s="2">
        <v>407.84602856029096</v>
      </c>
      <c r="D46" s="2">
        <v>389.91254448477031</v>
      </c>
      <c r="E46" s="2">
        <v>63.586383970679385</v>
      </c>
      <c r="F46" s="2">
        <v>17</v>
      </c>
      <c r="G46" s="2">
        <v>878.34495701574031</v>
      </c>
      <c r="I46" s="11">
        <f>C46/C48</f>
        <v>1.0511703782896989E-2</v>
      </c>
      <c r="J46" s="11">
        <f t="shared" ref="J46:M46" si="54">D46/D48</f>
        <v>3.7909789726788191E-2</v>
      </c>
      <c r="K46" s="11">
        <f t="shared" si="54"/>
        <v>5.0469062472201127E-2</v>
      </c>
      <c r="L46" s="11">
        <f t="shared" si="54"/>
        <v>6.9504884827531921E-2</v>
      </c>
      <c r="M46" s="11">
        <f t="shared" si="54"/>
        <v>1.7362370416804749E-2</v>
      </c>
      <c r="O46" s="11">
        <f t="shared" si="49"/>
        <v>0.46433468457083904</v>
      </c>
      <c r="P46" s="11">
        <f t="shared" si="50"/>
        <v>0.44391732584147225</v>
      </c>
      <c r="Q46" s="11">
        <f t="shared" si="51"/>
        <v>7.2393407012570674E-2</v>
      </c>
      <c r="R46" s="11">
        <f t="shared" si="52"/>
        <v>1.9354582575118438E-2</v>
      </c>
      <c r="S46" s="11">
        <f t="shared" si="53"/>
        <v>1.0000000000000004</v>
      </c>
    </row>
    <row r="47" spans="1:19" x14ac:dyDescent="0.25">
      <c r="B47" t="s">
        <v>26</v>
      </c>
      <c r="C47" s="2">
        <v>34295.18925467808</v>
      </c>
      <c r="D47" s="2">
        <v>6925.4039569219613</v>
      </c>
      <c r="E47" s="2">
        <v>807.82088069389192</v>
      </c>
      <c r="F47" s="2">
        <v>132.16238374539586</v>
      </c>
      <c r="G47" s="2">
        <v>42160.576476039569</v>
      </c>
      <c r="I47" s="11">
        <f>C47/C48</f>
        <v>0.88391413763705617</v>
      </c>
      <c r="J47" s="11">
        <f t="shared" ref="J47:L47" si="55">D47/D48</f>
        <v>0.67333203687226617</v>
      </c>
      <c r="K47" s="11">
        <f t="shared" si="55"/>
        <v>0.64117441420930921</v>
      </c>
      <c r="L47" s="11">
        <f t="shared" si="55"/>
        <v>0.54034889769151861</v>
      </c>
      <c r="M47" s="11">
        <f>G47/G48</f>
        <v>0.83339414647530752</v>
      </c>
      <c r="O47" s="11">
        <f t="shared" si="49"/>
        <v>0.81344213294067513</v>
      </c>
      <c r="P47" s="11">
        <f t="shared" si="50"/>
        <v>0.1642625536882249</v>
      </c>
      <c r="Q47" s="11">
        <f t="shared" si="51"/>
        <v>1.9160574835901202E-2</v>
      </c>
      <c r="R47" s="11">
        <f t="shared" si="52"/>
        <v>3.1347385351930741E-3</v>
      </c>
      <c r="S47" s="11">
        <f t="shared" si="53"/>
        <v>0.99999999999999434</v>
      </c>
    </row>
    <row r="48" spans="1:19" x14ac:dyDescent="0.25">
      <c r="B48" t="s">
        <v>2</v>
      </c>
      <c r="C48" s="8">
        <v>38799.231502686998</v>
      </c>
      <c r="D48" s="8">
        <v>10285.273205017183</v>
      </c>
      <c r="E48" s="8">
        <v>1259.908166625909</v>
      </c>
      <c r="F48" s="8">
        <v>244.58712567013774</v>
      </c>
      <c r="G48" s="8">
        <v>50589.000000000284</v>
      </c>
      <c r="I48" s="11">
        <f>C48/C48</f>
        <v>1</v>
      </c>
      <c r="J48" s="11">
        <f t="shared" ref="J48:M48" si="56">D48/D48</f>
        <v>1</v>
      </c>
      <c r="K48" s="11">
        <f t="shared" si="56"/>
        <v>1</v>
      </c>
      <c r="L48" s="11">
        <f t="shared" si="56"/>
        <v>1</v>
      </c>
      <c r="M48" s="11">
        <f t="shared" si="56"/>
        <v>1</v>
      </c>
      <c r="O48" s="11">
        <f t="shared" si="49"/>
        <v>0.76694995953046674</v>
      </c>
      <c r="P48" s="11">
        <f t="shared" si="50"/>
        <v>0.20331046680142176</v>
      </c>
      <c r="Q48" s="11">
        <f t="shared" si="51"/>
        <v>2.4904784965622997E-2</v>
      </c>
      <c r="R48" s="11">
        <f t="shared" si="52"/>
        <v>4.8347887024874255E-3</v>
      </c>
      <c r="S48" s="11">
        <f t="shared" si="53"/>
        <v>0.99999999999999889</v>
      </c>
    </row>
    <row r="51" spans="1:19" x14ac:dyDescent="0.25">
      <c r="A51" s="1" t="s">
        <v>37</v>
      </c>
      <c r="C51" s="6" t="s">
        <v>43</v>
      </c>
      <c r="D51" s="6" t="s">
        <v>44</v>
      </c>
      <c r="E51" s="6" t="s">
        <v>1</v>
      </c>
      <c r="F51" s="6" t="s">
        <v>0</v>
      </c>
      <c r="G51" s="6" t="s">
        <v>2</v>
      </c>
      <c r="I51" s="6" t="s">
        <v>43</v>
      </c>
      <c r="J51" s="6" t="s">
        <v>44</v>
      </c>
      <c r="K51" s="6" t="s">
        <v>1</v>
      </c>
      <c r="L51" s="6" t="s">
        <v>0</v>
      </c>
      <c r="M51" s="6" t="s">
        <v>2</v>
      </c>
      <c r="O51" s="6" t="s">
        <v>43</v>
      </c>
      <c r="P51" s="6" t="s">
        <v>44</v>
      </c>
      <c r="Q51" s="6" t="s">
        <v>1</v>
      </c>
      <c r="R51" s="6" t="s">
        <v>0</v>
      </c>
      <c r="S51" s="6" t="s">
        <v>2</v>
      </c>
    </row>
    <row r="52" spans="1:19" x14ac:dyDescent="0.25">
      <c r="B52" t="s">
        <v>27</v>
      </c>
      <c r="C52" s="2">
        <v>2585.649878817092</v>
      </c>
      <c r="D52" s="2">
        <v>2268.0986451844387</v>
      </c>
      <c r="E52" s="2">
        <v>267.63432372857466</v>
      </c>
      <c r="F52" s="2">
        <v>54.544871794871796</v>
      </c>
      <c r="G52" s="2">
        <v>5175.9277195250052</v>
      </c>
      <c r="I52" s="11">
        <f>C52/C56</f>
        <v>6.6641780743467188E-2</v>
      </c>
      <c r="J52" s="11">
        <f t="shared" ref="J52:M52" si="57">D52/D56</f>
        <v>0.22051904698827585</v>
      </c>
      <c r="K52" s="11">
        <f t="shared" si="57"/>
        <v>0.21242367564400466</v>
      </c>
      <c r="L52" s="11">
        <f t="shared" si="57"/>
        <v>0.22300794306088581</v>
      </c>
      <c r="M52" s="11">
        <f t="shared" si="57"/>
        <v>0.10231330367322888</v>
      </c>
      <c r="O52" s="11">
        <f>C52/G52</f>
        <v>0.49955293406886625</v>
      </c>
      <c r="P52" s="11">
        <f>D52/G52</f>
        <v>0.43820137530679854</v>
      </c>
      <c r="Q52" s="11">
        <f>E52/G52</f>
        <v>5.1707507954368313E-2</v>
      </c>
      <c r="R52" s="11">
        <f>F52/G52</f>
        <v>1.0538182669961508E-2</v>
      </c>
      <c r="S52" s="11">
        <f>SUM(C52:F52)/G52</f>
        <v>0.99999999999999456</v>
      </c>
    </row>
    <row r="53" spans="1:19" x14ac:dyDescent="0.25">
      <c r="B53" t="s">
        <v>28</v>
      </c>
      <c r="C53" s="2">
        <v>3413.8627608077527</v>
      </c>
      <c r="D53" s="2">
        <v>1202.3291299650648</v>
      </c>
      <c r="E53" s="2">
        <v>166.17995102059893</v>
      </c>
      <c r="F53" s="2">
        <v>38.308441558441558</v>
      </c>
      <c r="G53" s="2">
        <v>4820.680283351855</v>
      </c>
      <c r="I53" s="11">
        <f>C53/C56</f>
        <v>8.798789637293021E-2</v>
      </c>
      <c r="J53" s="11">
        <f t="shared" ref="J53:M53" si="58">D53/D56</f>
        <v>0.11689812278185915</v>
      </c>
      <c r="K53" s="11">
        <f t="shared" si="58"/>
        <v>0.13189846325517229</v>
      </c>
      <c r="L53" s="11">
        <f t="shared" si="58"/>
        <v>0.15662493049657164</v>
      </c>
      <c r="M53" s="11">
        <f t="shared" si="58"/>
        <v>9.5291076782538259E-2</v>
      </c>
      <c r="O53" s="11">
        <f t="shared" ref="O53:O56" si="59">C53/G53</f>
        <v>0.70817033284648123</v>
      </c>
      <c r="P53" s="11">
        <f t="shared" ref="P53:P56" si="60">D53/G53</f>
        <v>0.24941067635563594</v>
      </c>
      <c r="Q53" s="11">
        <f t="shared" ref="Q53:Q56" si="61">E53/G53</f>
        <v>3.4472302922576886E-2</v>
      </c>
      <c r="R53" s="11">
        <f t="shared" ref="R53:R56" si="62">F53/G53</f>
        <v>7.9466878753065556E-3</v>
      </c>
      <c r="S53" s="11">
        <f t="shared" ref="S53:S56" si="63">SUM(C53:F53)/G53</f>
        <v>1.0000000000000007</v>
      </c>
    </row>
    <row r="54" spans="1:19" x14ac:dyDescent="0.25">
      <c r="B54" t="s">
        <v>29</v>
      </c>
      <c r="C54" s="2">
        <v>776.74708337306527</v>
      </c>
      <c r="D54" s="2">
        <v>570.99952921752151</v>
      </c>
      <c r="E54" s="2">
        <v>95.856117194444849</v>
      </c>
      <c r="F54" s="2">
        <v>26.136363636363637</v>
      </c>
      <c r="G54" s="2">
        <v>1469.7390934213963</v>
      </c>
      <c r="H54" s="11"/>
      <c r="I54" s="11">
        <f>C54/C56</f>
        <v>2.0019651247970529E-2</v>
      </c>
      <c r="J54" s="11">
        <f t="shared" ref="J54:M54" si="64">D54/D56</f>
        <v>5.5516223812021488E-2</v>
      </c>
      <c r="K54" s="11">
        <f t="shared" si="64"/>
        <v>7.6081828607518165E-2</v>
      </c>
      <c r="L54" s="11">
        <f t="shared" si="64"/>
        <v>0.10685911437387929</v>
      </c>
      <c r="M54" s="11">
        <f t="shared" si="64"/>
        <v>2.9052542912913638E-2</v>
      </c>
      <c r="O54" s="11">
        <f t="shared" si="59"/>
        <v>0.52849317736039847</v>
      </c>
      <c r="P54" s="11">
        <f t="shared" si="60"/>
        <v>0.38850400848241395</v>
      </c>
      <c r="Q54" s="11">
        <f t="shared" si="61"/>
        <v>6.5219818689929515E-2</v>
      </c>
      <c r="R54" s="11">
        <f t="shared" si="62"/>
        <v>1.7782995467257364E-2</v>
      </c>
      <c r="S54" s="11">
        <f t="shared" si="63"/>
        <v>0.99999999999999922</v>
      </c>
    </row>
    <row r="55" spans="1:19" x14ac:dyDescent="0.25">
      <c r="B55" t="s">
        <v>30</v>
      </c>
      <c r="C55" s="2">
        <v>32022.971779689044</v>
      </c>
      <c r="D55" s="2">
        <v>6243.8459006501434</v>
      </c>
      <c r="E55" s="2">
        <v>730.23777468229116</v>
      </c>
      <c r="F55" s="2">
        <v>125.5974486804608</v>
      </c>
      <c r="G55" s="2">
        <v>39122.652903702161</v>
      </c>
      <c r="H55" s="11"/>
      <c r="I55" s="11">
        <f>C55/C56</f>
        <v>0.82535067163563092</v>
      </c>
      <c r="J55" s="11">
        <f t="shared" ref="J55:L55" si="65">D55/D56</f>
        <v>0.60706660641784205</v>
      </c>
      <c r="K55" s="11">
        <f t="shared" si="65"/>
        <v>0.57959603249330538</v>
      </c>
      <c r="L55" s="11">
        <f t="shared" si="65"/>
        <v>0.51350801206866348</v>
      </c>
      <c r="M55" s="11">
        <f>G55/G56</f>
        <v>0.77334307663132185</v>
      </c>
      <c r="O55" s="11">
        <f t="shared" si="59"/>
        <v>0.81852761515205741</v>
      </c>
      <c r="P55" s="11">
        <f t="shared" si="60"/>
        <v>0.15959668982619762</v>
      </c>
      <c r="Q55" s="11">
        <f t="shared" si="61"/>
        <v>1.8665344001075883E-2</v>
      </c>
      <c r="R55" s="11">
        <f t="shared" si="62"/>
        <v>3.2103510206634165E-3</v>
      </c>
      <c r="S55" s="11">
        <f t="shared" si="63"/>
        <v>0.99999999999999423</v>
      </c>
    </row>
    <row r="56" spans="1:19" x14ac:dyDescent="0.25">
      <c r="B56" t="s">
        <v>2</v>
      </c>
      <c r="C56" s="8">
        <v>38799.231502686998</v>
      </c>
      <c r="D56" s="8">
        <v>10285.273205017183</v>
      </c>
      <c r="E56" s="8">
        <v>1259.908166625909</v>
      </c>
      <c r="F56" s="8">
        <v>244.58712567013774</v>
      </c>
      <c r="G56" s="8">
        <v>50589.000000000284</v>
      </c>
      <c r="I56" s="11">
        <f>C56/C56</f>
        <v>1</v>
      </c>
      <c r="J56" s="11">
        <f t="shared" ref="J56:M56" si="66">D56/D56</f>
        <v>1</v>
      </c>
      <c r="K56" s="11">
        <f t="shared" si="66"/>
        <v>1</v>
      </c>
      <c r="L56" s="11">
        <f t="shared" si="66"/>
        <v>1</v>
      </c>
      <c r="M56" s="11">
        <f t="shared" si="66"/>
        <v>1</v>
      </c>
      <c r="O56" s="11">
        <f t="shared" si="59"/>
        <v>0.76694995953046674</v>
      </c>
      <c r="P56" s="11">
        <f t="shared" si="60"/>
        <v>0.20331046680142176</v>
      </c>
      <c r="Q56" s="11">
        <f t="shared" si="61"/>
        <v>2.4904784965622997E-2</v>
      </c>
      <c r="R56" s="11">
        <f t="shared" si="62"/>
        <v>4.8347887024874255E-3</v>
      </c>
      <c r="S56" s="11">
        <f t="shared" si="63"/>
        <v>0.99999999999999889</v>
      </c>
    </row>
    <row r="59" spans="1:19" x14ac:dyDescent="0.25">
      <c r="A59" s="1" t="s">
        <v>42</v>
      </c>
      <c r="C59" s="6" t="s">
        <v>43</v>
      </c>
      <c r="D59" s="6" t="s">
        <v>44</v>
      </c>
      <c r="E59" s="6" t="s">
        <v>1</v>
      </c>
      <c r="F59" s="6" t="s">
        <v>0</v>
      </c>
      <c r="G59" s="6" t="s">
        <v>2</v>
      </c>
      <c r="I59" s="6" t="s">
        <v>43</v>
      </c>
      <c r="J59" s="6" t="s">
        <v>44</v>
      </c>
      <c r="K59" s="6" t="s">
        <v>1</v>
      </c>
      <c r="L59" s="6" t="s">
        <v>0</v>
      </c>
      <c r="M59" s="6" t="s">
        <v>2</v>
      </c>
      <c r="O59" s="6" t="s">
        <v>43</v>
      </c>
      <c r="P59" s="6" t="s">
        <v>44</v>
      </c>
      <c r="Q59" s="6" t="s">
        <v>1</v>
      </c>
      <c r="R59" s="6" t="s">
        <v>0</v>
      </c>
      <c r="S59" s="6" t="s">
        <v>2</v>
      </c>
    </row>
    <row r="60" spans="1:19" x14ac:dyDescent="0.25">
      <c r="B60" t="s">
        <v>38</v>
      </c>
      <c r="C60" s="2">
        <v>11441.158832948906</v>
      </c>
      <c r="D60" s="2">
        <v>3966.7461004305951</v>
      </c>
      <c r="E60" s="2">
        <v>493.78678401893774</v>
      </c>
      <c r="F60" s="2">
        <v>87.125208125208076</v>
      </c>
      <c r="G60" s="2">
        <v>15988.816925523624</v>
      </c>
      <c r="I60" s="11">
        <f>C60/C64</f>
        <v>0.29488106825405963</v>
      </c>
      <c r="J60" s="11">
        <f t="shared" ref="J60:M60" si="67">D60/D64</f>
        <v>0.38567240960557136</v>
      </c>
      <c r="K60" s="11">
        <f t="shared" si="67"/>
        <v>0.39192283779009152</v>
      </c>
      <c r="L60" s="11">
        <f t="shared" si="67"/>
        <v>0.35621338566572563</v>
      </c>
      <c r="M60" s="11">
        <f t="shared" si="67"/>
        <v>0.31605323144405967</v>
      </c>
      <c r="O60" s="11">
        <f>C60/G60</f>
        <v>0.71557257089390403</v>
      </c>
      <c r="P60" s="11">
        <f>D60/G60</f>
        <v>0.24809503535551217</v>
      </c>
      <c r="Q60" s="11">
        <f>E60/G60</f>
        <v>3.0883259613204091E-2</v>
      </c>
      <c r="R60" s="11">
        <f>F60/G60</f>
        <v>5.4491341373811356E-3</v>
      </c>
      <c r="S60" s="11">
        <f>SUM(C60:F60)/G60</f>
        <v>1.0000000000000013</v>
      </c>
    </row>
    <row r="61" spans="1:19" x14ac:dyDescent="0.25">
      <c r="B61" t="s">
        <v>39</v>
      </c>
      <c r="C61" s="2">
        <v>17958.735186254187</v>
      </c>
      <c r="D61" s="2">
        <v>3836.3632526673832</v>
      </c>
      <c r="E61" s="2">
        <v>464.35267899501935</v>
      </c>
      <c r="F61" s="2">
        <v>102.7973321303443</v>
      </c>
      <c r="G61" s="2">
        <v>22362.248450046998</v>
      </c>
      <c r="I61" s="11">
        <f>C61/C64</f>
        <v>0.46286316740604705</v>
      </c>
      <c r="J61" s="11">
        <f t="shared" ref="J61:M61" si="68">D61/D64</f>
        <v>0.37299575579538274</v>
      </c>
      <c r="K61" s="11">
        <f t="shared" si="68"/>
        <v>0.36856073426254299</v>
      </c>
      <c r="L61" s="11">
        <f t="shared" si="68"/>
        <v>0.4202892194292428</v>
      </c>
      <c r="M61" s="11">
        <f t="shared" si="68"/>
        <v>0.44203776413937562</v>
      </c>
      <c r="O61" s="11">
        <f t="shared" ref="O61:O64" si="69">C61/G61</f>
        <v>0.80308271444039181</v>
      </c>
      <c r="P61" s="11">
        <f t="shared" ref="P61:P64" si="70">D61/G61</f>
        <v>0.17155534521660859</v>
      </c>
      <c r="Q61" s="11">
        <f t="shared" ref="Q61:Q64" si="71">E61/G61</f>
        <v>2.0765026380611715E-2</v>
      </c>
      <c r="R61" s="11">
        <f t="shared" ref="R61:R64" si="72">F61/G61</f>
        <v>4.5969139623850417E-3</v>
      </c>
      <c r="S61" s="11">
        <f t="shared" ref="S61:S64" si="73">SUM(C61:F61)/G61</f>
        <v>0.99999999999999711</v>
      </c>
    </row>
    <row r="62" spans="1:19" x14ac:dyDescent="0.25">
      <c r="B62" t="s">
        <v>40</v>
      </c>
      <c r="C62" s="2">
        <v>5030.6660808184097</v>
      </c>
      <c r="D62" s="2">
        <v>2207.8794056693669</v>
      </c>
      <c r="E62" s="2">
        <v>272.52882522865849</v>
      </c>
      <c r="F62" s="2">
        <v>52.664585414585403</v>
      </c>
      <c r="G62" s="2">
        <v>7563.7388971310384</v>
      </c>
      <c r="I62" s="11">
        <f>C62/C64</f>
        <v>0.12965891039542926</v>
      </c>
      <c r="J62" s="11">
        <f t="shared" ref="J62:M62" si="74">D62/D64</f>
        <v>0.21466414762734329</v>
      </c>
      <c r="K62" s="11">
        <f t="shared" si="74"/>
        <v>0.21630848378299111</v>
      </c>
      <c r="L62" s="11">
        <f t="shared" si="74"/>
        <v>0.21532034963120447</v>
      </c>
      <c r="M62" s="11">
        <f t="shared" si="74"/>
        <v>0.14951350880885164</v>
      </c>
      <c r="O62" s="11">
        <f t="shared" si="69"/>
        <v>0.66510308581997257</v>
      </c>
      <c r="P62" s="11">
        <f t="shared" si="70"/>
        <v>0.29190317588921871</v>
      </c>
      <c r="Q62" s="11">
        <f t="shared" si="71"/>
        <v>3.6030966818808345E-2</v>
      </c>
      <c r="R62" s="11">
        <f t="shared" si="72"/>
        <v>6.9627714719979724E-3</v>
      </c>
      <c r="S62" s="11">
        <f t="shared" si="73"/>
        <v>0.99999999999999756</v>
      </c>
    </row>
    <row r="63" spans="1:19" x14ac:dyDescent="0.25">
      <c r="B63" t="s">
        <v>41</v>
      </c>
      <c r="C63" s="2">
        <v>4368.6714026653817</v>
      </c>
      <c r="D63" s="2">
        <v>274.28444624981745</v>
      </c>
      <c r="E63" s="2">
        <v>29.239878383295242</v>
      </c>
      <c r="F63" s="2">
        <v>2</v>
      </c>
      <c r="G63" s="2">
        <v>4674.1957272984964</v>
      </c>
      <c r="I63" s="11">
        <f>C63/C64</f>
        <v>0.11259685394446109</v>
      </c>
      <c r="J63" s="11">
        <f t="shared" ref="J63:L63" si="75">D63/D64</f>
        <v>2.6667686971700546E-2</v>
      </c>
      <c r="K63" s="11">
        <f t="shared" si="75"/>
        <v>2.3207944164375851E-2</v>
      </c>
      <c r="L63" s="11">
        <f t="shared" si="75"/>
        <v>8.1770452738272846E-3</v>
      </c>
      <c r="M63" s="11">
        <f>G63/G64</f>
        <v>9.239549560771057E-2</v>
      </c>
      <c r="O63" s="11">
        <f t="shared" si="69"/>
        <v>0.93463595825720891</v>
      </c>
      <c r="P63" s="11">
        <f t="shared" si="70"/>
        <v>5.8680565010987076E-2</v>
      </c>
      <c r="Q63" s="11">
        <f t="shared" si="71"/>
        <v>6.2555956338171482E-3</v>
      </c>
      <c r="R63" s="11">
        <f t="shared" si="72"/>
        <v>4.2788109798643848E-4</v>
      </c>
      <c r="S63" s="11">
        <f t="shared" si="73"/>
        <v>0.99999999999999956</v>
      </c>
    </row>
    <row r="64" spans="1:19" x14ac:dyDescent="0.25">
      <c r="B64" t="s">
        <v>2</v>
      </c>
      <c r="C64" s="8">
        <v>38799.231502686998</v>
      </c>
      <c r="D64" s="8">
        <v>10285.273205017183</v>
      </c>
      <c r="E64" s="8">
        <v>1259.908166625909</v>
      </c>
      <c r="F64" s="8">
        <v>244.58712567013774</v>
      </c>
      <c r="G64" s="8">
        <v>50589.000000000284</v>
      </c>
      <c r="I64" s="11">
        <f>C64/C64</f>
        <v>1</v>
      </c>
      <c r="J64" s="11">
        <f t="shared" ref="J64:M64" si="76">D64/D64</f>
        <v>1</v>
      </c>
      <c r="K64" s="11">
        <f t="shared" si="76"/>
        <v>1</v>
      </c>
      <c r="L64" s="11">
        <f t="shared" si="76"/>
        <v>1</v>
      </c>
      <c r="M64" s="11">
        <f t="shared" si="76"/>
        <v>1</v>
      </c>
      <c r="O64" s="11">
        <f t="shared" si="69"/>
        <v>0.76694995953046674</v>
      </c>
      <c r="P64" s="11">
        <f t="shared" si="70"/>
        <v>0.20331046680142176</v>
      </c>
      <c r="Q64" s="11">
        <f t="shared" si="71"/>
        <v>2.4904784965622997E-2</v>
      </c>
      <c r="R64" s="11">
        <f t="shared" si="72"/>
        <v>4.8347887024874255E-3</v>
      </c>
      <c r="S64" s="11">
        <f t="shared" si="73"/>
        <v>0.99999999999999889</v>
      </c>
    </row>
    <row r="65" spans="1:7" x14ac:dyDescent="0.25">
      <c r="C65" s="2"/>
      <c r="D65" s="2"/>
      <c r="E65" s="2"/>
      <c r="F65" s="2"/>
      <c r="G65" s="2"/>
    </row>
    <row r="67" spans="1:7" x14ac:dyDescent="0.25">
      <c r="A67" s="1" t="s">
        <v>48</v>
      </c>
    </row>
    <row r="68" spans="1:7" x14ac:dyDescent="0.25">
      <c r="A68" s="1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0"/>
  <sheetViews>
    <sheetView zoomScale="85" zoomScaleNormal="85" workbookViewId="0"/>
  </sheetViews>
  <sheetFormatPr defaultRowHeight="15" x14ac:dyDescent="0.25"/>
  <cols>
    <col min="1" max="1" width="10" style="1" customWidth="1"/>
    <col min="2" max="2" width="39.85546875" customWidth="1"/>
    <col min="3" max="3" width="10.5703125" bestFit="1" customWidth="1"/>
    <col min="4" max="5" width="10.5703125" customWidth="1"/>
    <col min="6" max="6" width="11.28515625" bestFit="1" customWidth="1"/>
    <col min="7" max="7" width="10.5703125" bestFit="1" customWidth="1"/>
    <col min="8" max="8" width="11.140625" bestFit="1" customWidth="1"/>
    <col min="15" max="15" width="9.5703125" bestFit="1" customWidth="1"/>
    <col min="16" max="16" width="9.5703125" customWidth="1"/>
  </cols>
  <sheetData>
    <row r="1" spans="1:19" ht="15.75" x14ac:dyDescent="0.25">
      <c r="A1" s="9" t="s">
        <v>45</v>
      </c>
      <c r="B1" s="10"/>
      <c r="C1" s="10"/>
      <c r="D1" s="10"/>
      <c r="E1" s="10"/>
      <c r="F1" s="10"/>
    </row>
    <row r="3" spans="1:19" x14ac:dyDescent="0.25">
      <c r="A3" s="1" t="s">
        <v>31</v>
      </c>
      <c r="C3" s="6" t="s">
        <v>43</v>
      </c>
      <c r="D3" s="6" t="s">
        <v>44</v>
      </c>
      <c r="E3" s="6" t="s">
        <v>1</v>
      </c>
      <c r="F3" s="6" t="s">
        <v>0</v>
      </c>
      <c r="G3" s="6" t="s">
        <v>2</v>
      </c>
      <c r="I3" s="6" t="s">
        <v>43</v>
      </c>
      <c r="J3" s="6" t="s">
        <v>44</v>
      </c>
      <c r="K3" s="6" t="s">
        <v>1</v>
      </c>
      <c r="L3" s="6" t="s">
        <v>0</v>
      </c>
      <c r="M3" s="6" t="s">
        <v>2</v>
      </c>
      <c r="O3" s="6" t="s">
        <v>43</v>
      </c>
      <c r="P3" s="6" t="s">
        <v>44</v>
      </c>
      <c r="Q3" s="6" t="s">
        <v>1</v>
      </c>
      <c r="R3" s="6" t="s">
        <v>0</v>
      </c>
      <c r="S3" s="6" t="s">
        <v>2</v>
      </c>
    </row>
    <row r="4" spans="1:19" x14ac:dyDescent="0.25">
      <c r="B4" t="s">
        <v>15</v>
      </c>
      <c r="C4" s="3">
        <v>4300.1967475254323</v>
      </c>
      <c r="D4" s="3">
        <v>6272.1494224956905</v>
      </c>
      <c r="E4" s="3">
        <v>5942.3157036812527</v>
      </c>
      <c r="F4" s="3">
        <v>7111.9807059487102</v>
      </c>
      <c r="G4" s="3">
        <v>23626.642579650972</v>
      </c>
      <c r="I4" s="11">
        <f>C4/C$8</f>
        <v>0.53658285101012182</v>
      </c>
      <c r="J4" s="11">
        <f t="shared" ref="J4:M6" si="0">D4/D$8</f>
        <v>0.50042684647883395</v>
      </c>
      <c r="K4" s="11">
        <f t="shared" si="0"/>
        <v>0.53361842757991163</v>
      </c>
      <c r="L4" s="11">
        <f t="shared" si="0"/>
        <v>0.58966367775829986</v>
      </c>
      <c r="M4" s="11">
        <f t="shared" si="0"/>
        <v>0.54010410178153978</v>
      </c>
      <c r="O4" s="11">
        <f>C4/G4</f>
        <v>0.18200625556629374</v>
      </c>
      <c r="P4" s="11">
        <f>D4/G4</f>
        <v>0.2654693489077341</v>
      </c>
      <c r="Q4" s="11">
        <f>E4/G4</f>
        <v>0.25150910391302139</v>
      </c>
      <c r="R4" s="11">
        <f>F4/G4</f>
        <v>0.30101529161295559</v>
      </c>
      <c r="S4" s="11">
        <f t="shared" ref="S4:S8" si="1">SUM(C4:F4)/G4</f>
        <v>1.0000000000000047</v>
      </c>
    </row>
    <row r="5" spans="1:19" x14ac:dyDescent="0.25">
      <c r="B5" t="s">
        <v>16</v>
      </c>
      <c r="C5" s="3">
        <v>2731.9332075498855</v>
      </c>
      <c r="D5" s="3">
        <v>3234.5969811713294</v>
      </c>
      <c r="E5" s="3">
        <v>2598.0892363452449</v>
      </c>
      <c r="F5" s="3">
        <v>2740.7631175463853</v>
      </c>
      <c r="G5" s="3">
        <v>11305.382542612833</v>
      </c>
      <c r="I5" s="11">
        <f t="shared" ref="I5:M8" si="2">C5/C$8</f>
        <v>0.34089335798877302</v>
      </c>
      <c r="J5" s="11">
        <f t="shared" si="0"/>
        <v>0.25807407602758475</v>
      </c>
      <c r="K5" s="11">
        <f t="shared" si="0"/>
        <v>0.23330774771053953</v>
      </c>
      <c r="L5" s="11">
        <f t="shared" si="0"/>
        <v>0.22724027617298209</v>
      </c>
      <c r="M5" s="11">
        <f t="shared" si="0"/>
        <v>0.25844059150129184</v>
      </c>
      <c r="O5" s="11">
        <f t="shared" ref="O5:O8" si="3">C5/G5</f>
        <v>0.24164889575850632</v>
      </c>
      <c r="P5" s="11">
        <f t="shared" ref="P5:P8" si="4">D5/G5</f>
        <v>0.28611123674756861</v>
      </c>
      <c r="Q5" s="11">
        <f t="shared" ref="Q5:Q8" si="5">E5/G5</f>
        <v>0.22980993580291445</v>
      </c>
      <c r="R5" s="11">
        <f t="shared" ref="R5:R8" si="6">F5/G5</f>
        <v>0.24242993169101171</v>
      </c>
      <c r="S5" s="11">
        <f t="shared" si="1"/>
        <v>1.0000000000000009</v>
      </c>
    </row>
    <row r="6" spans="1:19" x14ac:dyDescent="0.25">
      <c r="B6" t="s">
        <v>17</v>
      </c>
      <c r="C6" s="3">
        <v>981.91063423957928</v>
      </c>
      <c r="D6" s="3">
        <v>3026.8525961240139</v>
      </c>
      <c r="E6" s="3">
        <v>2595.4842957165183</v>
      </c>
      <c r="F6" s="3">
        <v>2208.3360330530236</v>
      </c>
      <c r="G6" s="3">
        <v>8812.5835591331379</v>
      </c>
      <c r="I6" s="11">
        <f t="shared" si="2"/>
        <v>0.12252379100110333</v>
      </c>
      <c r="J6" s="11">
        <f t="shared" si="0"/>
        <v>0.24149907749358193</v>
      </c>
      <c r="K6" s="11">
        <f t="shared" si="0"/>
        <v>0.23307382470954871</v>
      </c>
      <c r="L6" s="11">
        <f t="shared" si="0"/>
        <v>0.18309604606871824</v>
      </c>
      <c r="M6" s="11">
        <f t="shared" si="0"/>
        <v>0.20145530671716297</v>
      </c>
      <c r="O6" s="11">
        <f t="shared" si="3"/>
        <v>0.11142142683253789</v>
      </c>
      <c r="P6" s="11">
        <f t="shared" si="4"/>
        <v>0.34346937828317786</v>
      </c>
      <c r="Q6" s="11">
        <f t="shared" si="5"/>
        <v>0.29452024804083976</v>
      </c>
      <c r="R6" s="11">
        <f t="shared" si="6"/>
        <v>0.25058894684344413</v>
      </c>
      <c r="S6" s="11">
        <f t="shared" si="1"/>
        <v>0.99999999999999956</v>
      </c>
    </row>
    <row r="7" spans="1:19" x14ac:dyDescent="0.25">
      <c r="B7" t="s">
        <v>18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I7" s="11"/>
      <c r="J7" s="11"/>
      <c r="K7" s="11"/>
      <c r="L7" s="11"/>
      <c r="M7" s="11"/>
      <c r="O7" s="11"/>
      <c r="P7" s="11"/>
      <c r="Q7" s="11"/>
      <c r="R7" s="11"/>
      <c r="S7" s="11"/>
    </row>
    <row r="8" spans="1:19" x14ac:dyDescent="0.25">
      <c r="B8" s="4" t="s">
        <v>2</v>
      </c>
      <c r="C8" s="5">
        <v>8014.0405893149118</v>
      </c>
      <c r="D8" s="5">
        <v>12533.598999791026</v>
      </c>
      <c r="E8" s="5">
        <v>11135.889235743018</v>
      </c>
      <c r="F8" s="5">
        <v>12061.079856548116</v>
      </c>
      <c r="G8" s="5">
        <v>43744.608681397178</v>
      </c>
      <c r="I8" s="11">
        <f t="shared" si="2"/>
        <v>1</v>
      </c>
      <c r="J8" s="11">
        <f t="shared" si="2"/>
        <v>1</v>
      </c>
      <c r="K8" s="11">
        <f t="shared" si="2"/>
        <v>1</v>
      </c>
      <c r="L8" s="11">
        <f t="shared" si="2"/>
        <v>1</v>
      </c>
      <c r="M8" s="11">
        <f t="shared" si="2"/>
        <v>1</v>
      </c>
      <c r="O8" s="11">
        <f t="shared" si="3"/>
        <v>0.18320064645413003</v>
      </c>
      <c r="P8" s="11">
        <f t="shared" si="4"/>
        <v>0.28651757045254039</v>
      </c>
      <c r="Q8" s="11">
        <f t="shared" si="5"/>
        <v>0.25456598130408387</v>
      </c>
      <c r="R8" s="11">
        <f t="shared" si="6"/>
        <v>0.27571580178924332</v>
      </c>
      <c r="S8" s="11">
        <f t="shared" si="1"/>
        <v>0.99999999999999756</v>
      </c>
    </row>
    <row r="11" spans="1:19" x14ac:dyDescent="0.25">
      <c r="A11" s="7" t="s">
        <v>32</v>
      </c>
      <c r="C11" s="6" t="s">
        <v>43</v>
      </c>
      <c r="D11" s="6" t="s">
        <v>44</v>
      </c>
      <c r="E11" s="6" t="s">
        <v>1</v>
      </c>
      <c r="F11" s="6" t="s">
        <v>0</v>
      </c>
      <c r="G11" s="6" t="s">
        <v>2</v>
      </c>
      <c r="I11" s="6" t="s">
        <v>43</v>
      </c>
      <c r="J11" s="6" t="s">
        <v>44</v>
      </c>
      <c r="K11" s="6" t="s">
        <v>1</v>
      </c>
      <c r="L11" s="6" t="s">
        <v>0</v>
      </c>
      <c r="M11" s="6" t="s">
        <v>2</v>
      </c>
      <c r="O11" s="6" t="s">
        <v>43</v>
      </c>
      <c r="P11" s="6" t="s">
        <v>44</v>
      </c>
      <c r="Q11" s="6" t="s">
        <v>1</v>
      </c>
      <c r="R11" s="6" t="s">
        <v>0</v>
      </c>
      <c r="S11" s="6" t="s">
        <v>2</v>
      </c>
    </row>
    <row r="12" spans="1:19" x14ac:dyDescent="0.25">
      <c r="B12" t="s">
        <v>19</v>
      </c>
      <c r="C12" s="2">
        <v>323.93914517405437</v>
      </c>
      <c r="D12" s="2">
        <v>1014.4208283865772</v>
      </c>
      <c r="E12" s="2">
        <v>1345.3620046041963</v>
      </c>
      <c r="F12" s="2">
        <v>6810.8006572663398</v>
      </c>
      <c r="G12" s="2">
        <v>9494.5226354311653</v>
      </c>
      <c r="I12" s="11">
        <f>C12/C16</f>
        <v>0.39945557564747103</v>
      </c>
      <c r="J12" s="11">
        <f t="shared" ref="J12:M12" si="7">D12/D16</f>
        <v>0.4948879871542306</v>
      </c>
      <c r="K12" s="11">
        <f t="shared" si="7"/>
        <v>0.53239677473515312</v>
      </c>
      <c r="L12" s="11">
        <f t="shared" si="7"/>
        <v>0.80500767140303775</v>
      </c>
      <c r="M12" s="11">
        <f t="shared" si="7"/>
        <v>0.68561009323256372</v>
      </c>
      <c r="O12" s="11">
        <f>C12/G12</f>
        <v>3.4118528925845638E-2</v>
      </c>
      <c r="P12" s="11">
        <f>D12/G12</f>
        <v>0.10684274158250089</v>
      </c>
      <c r="Q12" s="11">
        <f>E12/G12</f>
        <v>0.14169875161323481</v>
      </c>
      <c r="R12" s="11">
        <f>F12/G12</f>
        <v>0.71733997787841897</v>
      </c>
      <c r="S12" s="11">
        <f>SUM(C12:F12)/G12</f>
        <v>1.0000000000000002</v>
      </c>
    </row>
    <row r="13" spans="1:19" x14ac:dyDescent="0.25">
      <c r="B13" t="s">
        <v>20</v>
      </c>
      <c r="C13" s="2">
        <v>300.46953592234115</v>
      </c>
      <c r="D13" s="2">
        <v>819.88084825963813</v>
      </c>
      <c r="E13" s="2">
        <v>758.68263609252369</v>
      </c>
      <c r="F13" s="2">
        <v>889.6490773947761</v>
      </c>
      <c r="G13" s="2">
        <v>2768.6820976692807</v>
      </c>
      <c r="I13" s="11">
        <f>C13/C16</f>
        <v>0.37051475014511615</v>
      </c>
      <c r="J13" s="11">
        <f t="shared" ref="J13:M13" si="8">D13/D16</f>
        <v>0.3999811235607752</v>
      </c>
      <c r="K13" s="11">
        <f t="shared" si="8"/>
        <v>0.30023160095267915</v>
      </c>
      <c r="L13" s="11">
        <f t="shared" si="8"/>
        <v>0.10515273727698286</v>
      </c>
      <c r="M13" s="11">
        <f t="shared" si="8"/>
        <v>0.19992962932445135</v>
      </c>
      <c r="O13" s="11">
        <f t="shared" ref="O13:O16" si="9">C13/G13</f>
        <v>0.10852439006099004</v>
      </c>
      <c r="P13" s="11">
        <f t="shared" ref="P13:P16" si="10">D13/G13</f>
        <v>0.2961267561016942</v>
      </c>
      <c r="Q13" s="11">
        <f t="shared" ref="Q13:Q16" si="11">E13/G13</f>
        <v>0.27402302226434533</v>
      </c>
      <c r="R13" s="11">
        <f t="shared" ref="R13:R16" si="12">F13/G13</f>
        <v>0.32132583157296984</v>
      </c>
      <c r="S13" s="11">
        <f t="shared" ref="S13:S16" si="13">SUM(C13:F13)/G13</f>
        <v>0.99999999999999956</v>
      </c>
    </row>
    <row r="14" spans="1:19" x14ac:dyDescent="0.25">
      <c r="B14" t="s">
        <v>21</v>
      </c>
      <c r="C14" s="2">
        <v>186.54293636191048</v>
      </c>
      <c r="D14" s="2">
        <v>215.49717626155578</v>
      </c>
      <c r="E14" s="2">
        <v>422.94663432266213</v>
      </c>
      <c r="F14" s="2">
        <v>760.09157346813731</v>
      </c>
      <c r="G14" s="2">
        <v>1585.0783204142638</v>
      </c>
      <c r="I14" s="11">
        <f>C14/C16</f>
        <v>0.23002967420741582</v>
      </c>
      <c r="J14" s="11">
        <f t="shared" ref="J14:M14" si="14">D14/D16</f>
        <v>0.10513088928499463</v>
      </c>
      <c r="K14" s="11">
        <f t="shared" si="14"/>
        <v>0.16737162431216412</v>
      </c>
      <c r="L14" s="11">
        <f t="shared" si="14"/>
        <v>8.9839591319979567E-2</v>
      </c>
      <c r="M14" s="11">
        <f t="shared" si="14"/>
        <v>0.11446027744298359</v>
      </c>
      <c r="O14" s="11">
        <f t="shared" si="9"/>
        <v>0.11768688900694639</v>
      </c>
      <c r="P14" s="11">
        <f t="shared" si="10"/>
        <v>0.13595364562505347</v>
      </c>
      <c r="Q14" s="11">
        <f t="shared" si="11"/>
        <v>0.26683011739894597</v>
      </c>
      <c r="R14" s="11">
        <f t="shared" si="12"/>
        <v>0.47952934796905533</v>
      </c>
      <c r="S14" s="11">
        <f t="shared" si="13"/>
        <v>1.0000000000000013</v>
      </c>
    </row>
    <row r="15" spans="1:19" x14ac:dyDescent="0.25">
      <c r="B15" t="s">
        <v>22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I15" s="11"/>
      <c r="J15" s="11"/>
      <c r="K15" s="11"/>
      <c r="L15" s="11"/>
      <c r="M15" s="11"/>
      <c r="O15" s="11"/>
      <c r="P15" s="11"/>
      <c r="Q15" s="11"/>
      <c r="R15" s="11"/>
      <c r="S15" s="11"/>
    </row>
    <row r="16" spans="1:19" x14ac:dyDescent="0.25">
      <c r="B16" s="4" t="s">
        <v>2</v>
      </c>
      <c r="C16" s="5">
        <v>810.95161745830353</v>
      </c>
      <c r="D16" s="5">
        <v>2049.7988529077702</v>
      </c>
      <c r="E16" s="5">
        <v>2526.9912750193912</v>
      </c>
      <c r="F16" s="5">
        <v>8460.5413081292518</v>
      </c>
      <c r="G16" s="5">
        <v>13848.283053514728</v>
      </c>
      <c r="I16" s="11">
        <f>C16/C16</f>
        <v>1</v>
      </c>
      <c r="J16" s="11">
        <f t="shared" ref="J16:M16" si="15">D16/D16</f>
        <v>1</v>
      </c>
      <c r="K16" s="11">
        <f t="shared" si="15"/>
        <v>1</v>
      </c>
      <c r="L16" s="11">
        <f t="shared" si="15"/>
        <v>1</v>
      </c>
      <c r="M16" s="11">
        <f t="shared" si="15"/>
        <v>1</v>
      </c>
      <c r="O16" s="11">
        <f t="shared" si="9"/>
        <v>5.8559722842499384E-2</v>
      </c>
      <c r="P16" s="11">
        <f t="shared" si="10"/>
        <v>0.1480182665956937</v>
      </c>
      <c r="Q16" s="11">
        <f t="shared" si="11"/>
        <v>0.18247686483979217</v>
      </c>
      <c r="R16" s="11">
        <f t="shared" si="12"/>
        <v>0.61094514572201397</v>
      </c>
      <c r="S16" s="11">
        <f t="shared" si="13"/>
        <v>0.99999999999999922</v>
      </c>
    </row>
    <row r="19" spans="1:19" x14ac:dyDescent="0.25">
      <c r="A19" s="1" t="s">
        <v>33</v>
      </c>
      <c r="C19" s="6" t="s">
        <v>43</v>
      </c>
      <c r="D19" s="6" t="s">
        <v>44</v>
      </c>
      <c r="E19" s="6" t="s">
        <v>1</v>
      </c>
      <c r="F19" s="6" t="s">
        <v>0</v>
      </c>
      <c r="G19" s="6" t="s">
        <v>2</v>
      </c>
      <c r="I19" s="6" t="s">
        <v>43</v>
      </c>
      <c r="J19" s="6" t="s">
        <v>44</v>
      </c>
      <c r="K19" s="6" t="s">
        <v>1</v>
      </c>
      <c r="L19" s="6" t="s">
        <v>0</v>
      </c>
      <c r="M19" s="6" t="s">
        <v>2</v>
      </c>
      <c r="O19" s="6" t="s">
        <v>43</v>
      </c>
      <c r="P19" s="6" t="s">
        <v>44</v>
      </c>
      <c r="Q19" s="6" t="s">
        <v>1</v>
      </c>
      <c r="R19" s="6" t="s">
        <v>0</v>
      </c>
      <c r="S19" s="6" t="s">
        <v>2</v>
      </c>
    </row>
    <row r="20" spans="1:19" x14ac:dyDescent="0.25">
      <c r="B20" t="s">
        <v>3</v>
      </c>
      <c r="C20" s="14">
        <v>334.18268734226854</v>
      </c>
      <c r="D20" s="14">
        <v>762.49904222106238</v>
      </c>
      <c r="E20" s="14">
        <v>877.14873221755067</v>
      </c>
      <c r="F20" s="14">
        <v>424.98406649124462</v>
      </c>
      <c r="G20" s="14">
        <v>2398.8145282721321</v>
      </c>
      <c r="I20" s="11">
        <f>C20/C24</f>
        <v>0.69780442608959292</v>
      </c>
      <c r="J20" s="11">
        <f t="shared" ref="J20:M20" si="16">D20/D24</f>
        <v>0.67805280206890939</v>
      </c>
      <c r="K20" s="11">
        <f t="shared" si="16"/>
        <v>0.76918419879637057</v>
      </c>
      <c r="L20" s="11">
        <f t="shared" si="16"/>
        <v>0.67127693755508788</v>
      </c>
      <c r="M20" s="11">
        <f t="shared" si="16"/>
        <v>0.71035814848168821</v>
      </c>
      <c r="O20" s="11">
        <f>C20/G20</f>
        <v>0.13931159887670874</v>
      </c>
      <c r="P20" s="11">
        <f>D20/G20</f>
        <v>0.31786494255155734</v>
      </c>
      <c r="Q20" s="11">
        <f>E20/G20</f>
        <v>0.36565925455243992</v>
      </c>
      <c r="R20" s="11">
        <f>F20/G20</f>
        <v>0.17716420401929156</v>
      </c>
      <c r="S20" s="11">
        <f>SUM(C20:F20)/G20</f>
        <v>0.99999999999999756</v>
      </c>
    </row>
    <row r="21" spans="1:19" x14ac:dyDescent="0.25">
      <c r="B21" t="s">
        <v>4</v>
      </c>
      <c r="C21" s="14">
        <v>99.607309455890402</v>
      </c>
      <c r="D21" s="14">
        <v>171.28083914445338</v>
      </c>
      <c r="E21" s="14">
        <v>178.71453858525271</v>
      </c>
      <c r="F21" s="14">
        <v>77.570191276397509</v>
      </c>
      <c r="G21" s="14">
        <v>527.17287846199429</v>
      </c>
      <c r="I21" s="11">
        <f>C21/C24</f>
        <v>0.20798929460402565</v>
      </c>
      <c r="J21" s="11">
        <f t="shared" ref="J21:M21" si="17">D21/D24</f>
        <v>0.15231160498814159</v>
      </c>
      <c r="K21" s="11">
        <f t="shared" si="17"/>
        <v>0.15671732070732414</v>
      </c>
      <c r="L21" s="11">
        <f t="shared" si="17"/>
        <v>0.12252478281242872</v>
      </c>
      <c r="M21" s="11">
        <f t="shared" si="17"/>
        <v>0.15611108964883738</v>
      </c>
      <c r="O21" s="11">
        <f t="shared" ref="O21:O24" si="18">C21/G21</f>
        <v>0.18894619493038173</v>
      </c>
      <c r="P21" s="11">
        <f t="shared" ref="P21:P24" si="19">D21/G21</f>
        <v>0.32490449744713412</v>
      </c>
      <c r="Q21" s="11">
        <f t="shared" ref="Q21:Q24" si="20">E21/G21</f>
        <v>0.33900556323505338</v>
      </c>
      <c r="R21" s="11">
        <f t="shared" ref="R21:R24" si="21">F21/G21</f>
        <v>0.14714374438743022</v>
      </c>
      <c r="S21" s="11">
        <f t="shared" ref="S21:S24" si="22">SUM(C21:F21)/G21</f>
        <v>0.99999999999999956</v>
      </c>
    </row>
    <row r="22" spans="1:19" x14ac:dyDescent="0.25">
      <c r="B22" t="s">
        <v>5</v>
      </c>
      <c r="C22" s="14">
        <v>45.115947113641489</v>
      </c>
      <c r="D22" s="14">
        <v>190.76239601242219</v>
      </c>
      <c r="E22" s="14">
        <v>84.499120403518589</v>
      </c>
      <c r="F22" s="14">
        <v>130.54371225813213</v>
      </c>
      <c r="G22" s="14">
        <v>450.92117578771439</v>
      </c>
      <c r="H22" s="11"/>
      <c r="I22" s="11">
        <f>C22/C24</f>
        <v>9.420627930638184E-2</v>
      </c>
      <c r="J22" s="11">
        <f t="shared" ref="J22:M22" si="23">D22/D24</f>
        <v>0.16963559294295055</v>
      </c>
      <c r="K22" s="11">
        <f t="shared" si="23"/>
        <v>7.4098480496302327E-2</v>
      </c>
      <c r="L22" s="11">
        <f t="shared" si="23"/>
        <v>0.20619827963248327</v>
      </c>
      <c r="M22" s="11">
        <f t="shared" si="23"/>
        <v>0.13353076186947649</v>
      </c>
      <c r="O22" s="11">
        <f t="shared" si="18"/>
        <v>0.10005284634244205</v>
      </c>
      <c r="P22" s="11">
        <f t="shared" si="19"/>
        <v>0.42305042711551366</v>
      </c>
      <c r="Q22" s="11">
        <f t="shared" si="20"/>
        <v>0.18739222050485219</v>
      </c>
      <c r="R22" s="11">
        <f t="shared" si="21"/>
        <v>0.28950450603719213</v>
      </c>
      <c r="S22" s="11">
        <f t="shared" si="22"/>
        <v>1</v>
      </c>
    </row>
    <row r="23" spans="1:19" x14ac:dyDescent="0.25">
      <c r="B23" t="s">
        <v>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I23" s="11"/>
      <c r="J23" s="11"/>
      <c r="K23" s="11"/>
      <c r="L23" s="11"/>
      <c r="M23" s="11"/>
      <c r="O23" s="11"/>
      <c r="P23" s="11"/>
      <c r="Q23" s="11"/>
      <c r="R23" s="11"/>
      <c r="S23" s="11"/>
    </row>
    <row r="24" spans="1:19" x14ac:dyDescent="0.25">
      <c r="B24" t="s">
        <v>2</v>
      </c>
      <c r="C24" s="15">
        <v>478.90594391180025</v>
      </c>
      <c r="D24" s="15">
        <v>1124.5422773779362</v>
      </c>
      <c r="E24" s="15">
        <v>1140.3623912063254</v>
      </c>
      <c r="F24" s="15">
        <v>633.09797002577432</v>
      </c>
      <c r="G24" s="15">
        <v>3376.9085825218335</v>
      </c>
      <c r="I24" s="11">
        <f>C24/C24</f>
        <v>1</v>
      </c>
      <c r="J24" s="11">
        <f t="shared" ref="J24:M24" si="24">D24/D24</f>
        <v>1</v>
      </c>
      <c r="K24" s="11">
        <f t="shared" si="24"/>
        <v>1</v>
      </c>
      <c r="L24" s="11">
        <f t="shared" si="24"/>
        <v>1</v>
      </c>
      <c r="M24" s="11">
        <f t="shared" si="24"/>
        <v>1</v>
      </c>
      <c r="O24" s="11">
        <f t="shared" si="18"/>
        <v>0.14181785861498189</v>
      </c>
      <c r="P24" s="11">
        <f t="shared" si="19"/>
        <v>0.33300939302838395</v>
      </c>
      <c r="Q24" s="11">
        <f t="shared" si="20"/>
        <v>0.33769418488513447</v>
      </c>
      <c r="R24" s="11">
        <f t="shared" si="21"/>
        <v>0.18747856347150049</v>
      </c>
      <c r="S24" s="11">
        <f t="shared" si="22"/>
        <v>1.0000000000000009</v>
      </c>
    </row>
    <row r="25" spans="1:19" x14ac:dyDescent="0.25">
      <c r="B25" s="11"/>
      <c r="C25" s="8"/>
      <c r="D25" s="8"/>
      <c r="E25" s="8"/>
      <c r="F25" s="8"/>
      <c r="G25" s="8"/>
      <c r="H25" s="11"/>
      <c r="O25" s="12"/>
      <c r="P25" s="12"/>
      <c r="Q25" s="12"/>
      <c r="R25" s="12"/>
      <c r="S25" s="11"/>
    </row>
    <row r="26" spans="1:19" x14ac:dyDescent="0.25">
      <c r="C26" s="11"/>
      <c r="D26" s="11"/>
      <c r="E26" s="11"/>
    </row>
    <row r="27" spans="1:19" x14ac:dyDescent="0.25">
      <c r="A27" s="1" t="s">
        <v>34</v>
      </c>
      <c r="C27" s="6" t="s">
        <v>43</v>
      </c>
      <c r="D27" s="6" t="s">
        <v>44</v>
      </c>
      <c r="E27" s="6" t="s">
        <v>1</v>
      </c>
      <c r="F27" s="6" t="s">
        <v>0</v>
      </c>
      <c r="G27" s="6" t="s">
        <v>2</v>
      </c>
      <c r="I27" s="6" t="s">
        <v>43</v>
      </c>
      <c r="J27" s="6" t="s">
        <v>44</v>
      </c>
      <c r="K27" s="6" t="s">
        <v>1</v>
      </c>
      <c r="L27" s="6" t="s">
        <v>0</v>
      </c>
      <c r="M27" s="6" t="s">
        <v>2</v>
      </c>
      <c r="O27" s="6" t="s">
        <v>43</v>
      </c>
      <c r="P27" s="6" t="s">
        <v>44</v>
      </c>
      <c r="Q27" s="6" t="s">
        <v>1</v>
      </c>
      <c r="R27" s="6" t="s">
        <v>0</v>
      </c>
      <c r="S27" s="6" t="s">
        <v>2</v>
      </c>
    </row>
    <row r="28" spans="1:19" x14ac:dyDescent="0.25">
      <c r="B28" t="s">
        <v>7</v>
      </c>
      <c r="C28" s="2">
        <v>39.717386637419274</v>
      </c>
      <c r="D28" s="2">
        <v>208.28128622892089</v>
      </c>
      <c r="E28" s="2">
        <v>371.56490148086277</v>
      </c>
      <c r="F28" s="2">
        <v>699.46265015972745</v>
      </c>
      <c r="G28" s="2">
        <v>1319.0262245069314</v>
      </c>
      <c r="I28" s="11">
        <f>C28/C32</f>
        <v>0.35012160452280167</v>
      </c>
      <c r="J28" s="11">
        <f t="shared" ref="J28:M28" si="25">D28/D32</f>
        <v>0.66947331682076838</v>
      </c>
      <c r="K28" s="11">
        <f t="shared" si="25"/>
        <v>0.77724470467142615</v>
      </c>
      <c r="L28" s="11">
        <f t="shared" si="25"/>
        <v>0.68309733327601163</v>
      </c>
      <c r="M28" s="11">
        <f t="shared" si="25"/>
        <v>0.68465271872684108</v>
      </c>
      <c r="O28" s="11">
        <f>C28/G28</f>
        <v>3.0111142522785045E-2</v>
      </c>
      <c r="P28" s="11">
        <f>D28/G28</f>
        <v>0.15790534134890233</v>
      </c>
      <c r="Q28" s="11">
        <f>E28/G28</f>
        <v>0.28169637159394495</v>
      </c>
      <c r="R28" s="11">
        <f>F28/G28</f>
        <v>0.53028714453436698</v>
      </c>
      <c r="S28" s="11">
        <f>SUM(C28:F28)/G28</f>
        <v>0.99999999999999911</v>
      </c>
    </row>
    <row r="29" spans="1:19" x14ac:dyDescent="0.25">
      <c r="B29" t="s">
        <v>8</v>
      </c>
      <c r="C29" s="2">
        <v>72.603713091170448</v>
      </c>
      <c r="D29" s="2">
        <v>97.945172279198886</v>
      </c>
      <c r="E29" s="2">
        <v>77.45016585360608</v>
      </c>
      <c r="F29" s="2">
        <v>33.806548440246836</v>
      </c>
      <c r="G29" s="2">
        <v>281.80559966422203</v>
      </c>
      <c r="I29" s="11">
        <f>C29/C32</f>
        <v>0.64002520492736692</v>
      </c>
      <c r="J29" s="11">
        <f t="shared" ref="J29:M29" si="26">D29/D32</f>
        <v>0.31482271182187416</v>
      </c>
      <c r="K29" s="11">
        <f t="shared" si="26"/>
        <v>0.16201134995722807</v>
      </c>
      <c r="L29" s="11">
        <f t="shared" si="26"/>
        <v>3.3015577145578012E-2</v>
      </c>
      <c r="M29" s="11">
        <f t="shared" si="26"/>
        <v>0.14627379378653402</v>
      </c>
      <c r="O29" s="11">
        <f t="shared" ref="O29:O32" si="27">C29/G29</f>
        <v>0.25763758128894343</v>
      </c>
      <c r="P29" s="11">
        <f t="shared" ref="P29:P32" si="28">D29/G29</f>
        <v>0.34756290292280512</v>
      </c>
      <c r="Q29" s="11">
        <f t="shared" ref="Q29:Q32" si="29">E29/G29</f>
        <v>0.27483543955794265</v>
      </c>
      <c r="R29" s="11">
        <f t="shared" ref="R29:R32" si="30">F29/G29</f>
        <v>0.11996407623030958</v>
      </c>
      <c r="S29" s="11">
        <f t="shared" ref="S29:S32" si="31">SUM(C29:F29)/G29</f>
        <v>1.0000000000000009</v>
      </c>
    </row>
    <row r="30" spans="1:19" x14ac:dyDescent="0.25">
      <c r="B30" t="s">
        <v>9</v>
      </c>
      <c r="C30" s="2">
        <v>1.1177344489016239</v>
      </c>
      <c r="D30" s="2">
        <v>4.8856963691180502</v>
      </c>
      <c r="E30" s="2">
        <v>29.038883046496579</v>
      </c>
      <c r="F30" s="2">
        <v>290.68831973087686</v>
      </c>
      <c r="G30" s="2">
        <v>325.73063359539316</v>
      </c>
      <c r="I30" s="11">
        <f>C30/C32</f>
        <v>9.8531905498320665E-3</v>
      </c>
      <c r="J30" s="11">
        <f t="shared" ref="J30:M30" si="32">D30/D32</f>
        <v>1.5703971357357946E-2</v>
      </c>
      <c r="K30" s="11">
        <f t="shared" si="32"/>
        <v>6.0743945371343928E-2</v>
      </c>
      <c r="L30" s="11">
        <f t="shared" si="32"/>
        <v>0.28388708957841002</v>
      </c>
      <c r="M30" s="11">
        <f t="shared" si="32"/>
        <v>0.16907348748662468</v>
      </c>
      <c r="O30" s="11">
        <f t="shared" si="27"/>
        <v>3.4314686235192098E-3</v>
      </c>
      <c r="P30" s="11">
        <f t="shared" si="28"/>
        <v>1.4999192170506217E-2</v>
      </c>
      <c r="Q30" s="11">
        <f t="shared" si="29"/>
        <v>8.9149990978641805E-2</v>
      </c>
      <c r="R30" s="11">
        <f t="shared" si="30"/>
        <v>0.8924193482273326</v>
      </c>
      <c r="S30" s="11">
        <f t="shared" si="31"/>
        <v>0.99999999999999978</v>
      </c>
    </row>
    <row r="31" spans="1:19" x14ac:dyDescent="0.25">
      <c r="B31" t="s">
        <v>10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I31" s="11"/>
      <c r="J31" s="11"/>
      <c r="K31" s="11"/>
      <c r="L31" s="11"/>
      <c r="M31" s="11"/>
      <c r="O31" s="11"/>
      <c r="P31" s="11"/>
      <c r="Q31" s="11"/>
      <c r="R31" s="11"/>
      <c r="S31" s="11"/>
    </row>
    <row r="32" spans="1:19" x14ac:dyDescent="0.25">
      <c r="B32" s="4" t="s">
        <v>2</v>
      </c>
      <c r="C32" s="8">
        <v>113.43883417749127</v>
      </c>
      <c r="D32" s="8">
        <v>311.11215487723769</v>
      </c>
      <c r="E32" s="8">
        <v>478.05395038096634</v>
      </c>
      <c r="F32" s="8">
        <v>1023.9575183308515</v>
      </c>
      <c r="G32" s="8">
        <v>1926.5624577665469</v>
      </c>
      <c r="I32" s="11">
        <f>C32/C32</f>
        <v>1</v>
      </c>
      <c r="J32" s="11">
        <f t="shared" ref="J32:M32" si="33">D32/D32</f>
        <v>1</v>
      </c>
      <c r="K32" s="11">
        <f t="shared" si="33"/>
        <v>1</v>
      </c>
      <c r="L32" s="11">
        <f t="shared" si="33"/>
        <v>1</v>
      </c>
      <c r="M32" s="11">
        <f t="shared" si="33"/>
        <v>1</v>
      </c>
      <c r="O32" s="11">
        <f t="shared" si="27"/>
        <v>5.8881472396695757E-2</v>
      </c>
      <c r="P32" s="11">
        <f t="shared" si="28"/>
        <v>0.1614856313757449</v>
      </c>
      <c r="Q32" s="11">
        <f t="shared" si="29"/>
        <v>0.24813830896257141</v>
      </c>
      <c r="R32" s="11">
        <f t="shared" si="30"/>
        <v>0.53149458726498788</v>
      </c>
      <c r="S32" s="11">
        <f t="shared" si="31"/>
        <v>0.99999999999999989</v>
      </c>
    </row>
    <row r="33" spans="1:19" x14ac:dyDescent="0.25">
      <c r="B33" s="4"/>
      <c r="C33" s="8"/>
      <c r="D33" s="8"/>
      <c r="E33" s="8"/>
      <c r="F33" s="8"/>
      <c r="G33" s="8"/>
    </row>
    <row r="35" spans="1:19" x14ac:dyDescent="0.25">
      <c r="A35" s="1" t="s">
        <v>35</v>
      </c>
      <c r="C35" s="6" t="s">
        <v>43</v>
      </c>
      <c r="D35" s="6" t="s">
        <v>44</v>
      </c>
      <c r="E35" s="6" t="s">
        <v>1</v>
      </c>
      <c r="F35" s="6" t="s">
        <v>0</v>
      </c>
      <c r="G35" s="6" t="s">
        <v>2</v>
      </c>
      <c r="I35" s="6" t="s">
        <v>43</v>
      </c>
      <c r="J35" s="6" t="s">
        <v>44</v>
      </c>
      <c r="K35" s="6" t="s">
        <v>1</v>
      </c>
      <c r="L35" s="6" t="s">
        <v>0</v>
      </c>
      <c r="M35" s="6" t="s">
        <v>2</v>
      </c>
      <c r="O35" s="6" t="s">
        <v>43</v>
      </c>
      <c r="P35" s="6" t="s">
        <v>44</v>
      </c>
      <c r="Q35" s="6" t="s">
        <v>1</v>
      </c>
      <c r="R35" s="6" t="s">
        <v>0</v>
      </c>
      <c r="S35" s="6" t="s">
        <v>2</v>
      </c>
    </row>
    <row r="36" spans="1:19" x14ac:dyDescent="0.25">
      <c r="B36" t="s">
        <v>11</v>
      </c>
      <c r="C36" s="2">
        <v>79.833838048979203</v>
      </c>
      <c r="D36" s="2">
        <v>250.04248129135701</v>
      </c>
      <c r="E36" s="2">
        <v>314.84882866165481</v>
      </c>
      <c r="F36" s="2">
        <v>1594.8443167489188</v>
      </c>
      <c r="G36" s="2">
        <v>2239.5694647509099</v>
      </c>
      <c r="I36" s="11">
        <f>C36/C40</f>
        <v>0.59661736025026435</v>
      </c>
      <c r="J36" s="11">
        <f t="shared" ref="J36:M36" si="34">D36/D40</f>
        <v>0.72041311645145989</v>
      </c>
      <c r="K36" s="11">
        <f t="shared" si="34"/>
        <v>0.64063063453647562</v>
      </c>
      <c r="L36" s="11">
        <f t="shared" si="34"/>
        <v>0.56345235115377024</v>
      </c>
      <c r="M36" s="11">
        <f t="shared" si="34"/>
        <v>0.58891924454644329</v>
      </c>
      <c r="O36" s="11">
        <f>C36/G36</f>
        <v>3.5646957732502621E-2</v>
      </c>
      <c r="P36" s="11">
        <f>D36/G36</f>
        <v>0.11164756674299776</v>
      </c>
      <c r="Q36" s="11">
        <f>E36/G36</f>
        <v>0.14058453359769887</v>
      </c>
      <c r="R36" s="11">
        <f>F36/G36</f>
        <v>0.71212094192680064</v>
      </c>
      <c r="S36" s="11">
        <f>SUM(C36:F36)/G36</f>
        <v>1</v>
      </c>
    </row>
    <row r="37" spans="1:19" x14ac:dyDescent="0.25">
      <c r="B37" t="s">
        <v>12</v>
      </c>
      <c r="C37" s="19" t="s">
        <v>47</v>
      </c>
      <c r="D37" s="19" t="s">
        <v>47</v>
      </c>
      <c r="E37" s="2">
        <v>96.139237363950528</v>
      </c>
      <c r="F37" s="2">
        <v>285.89758391871652</v>
      </c>
      <c r="G37" s="2">
        <v>497.8534576205559</v>
      </c>
      <c r="I37" s="19" t="s">
        <v>47</v>
      </c>
      <c r="J37" s="19" t="s">
        <v>47</v>
      </c>
      <c r="K37" s="11">
        <f t="shared" ref="K37:M37" si="35">E37/E40</f>
        <v>0.19561686444292445</v>
      </c>
      <c r="L37" s="11">
        <f t="shared" si="35"/>
        <v>0.10100651465251702</v>
      </c>
      <c r="M37" s="11">
        <f t="shared" si="35"/>
        <v>0.1309160027279361</v>
      </c>
      <c r="N37" s="20"/>
      <c r="O37" s="19" t="s">
        <v>47</v>
      </c>
      <c r="P37" s="19" t="s">
        <v>47</v>
      </c>
      <c r="Q37" s="11">
        <f t="shared" ref="Q37:Q40" si="36">E37/G37</f>
        <v>0.19310750159984633</v>
      </c>
      <c r="R37" s="11">
        <f t="shared" ref="R37:R40" si="37">F37/G37</f>
        <v>0.57426051691021152</v>
      </c>
      <c r="S37" s="11">
        <f t="shared" ref="S37:S40" si="38">SUM(C37:F37)/G37</f>
        <v>0.76736801851005787</v>
      </c>
    </row>
    <row r="38" spans="1:19" x14ac:dyDescent="0.25">
      <c r="B38" t="s">
        <v>13</v>
      </c>
      <c r="C38" s="19" t="s">
        <v>47</v>
      </c>
      <c r="D38" s="19" t="s">
        <v>47</v>
      </c>
      <c r="E38" s="2">
        <v>80.478953639262144</v>
      </c>
      <c r="F38" s="2">
        <v>949.74467638397869</v>
      </c>
      <c r="G38" s="2">
        <v>1065.4235383104501</v>
      </c>
      <c r="I38" s="19" t="s">
        <v>47</v>
      </c>
      <c r="J38" s="19" t="s">
        <v>47</v>
      </c>
      <c r="K38" s="11">
        <f t="shared" ref="K38:M38" si="39">E38/E40</f>
        <v>0.16375250102059927</v>
      </c>
      <c r="L38" s="11">
        <f t="shared" si="39"/>
        <v>0.33554113419371295</v>
      </c>
      <c r="M38" s="11">
        <f t="shared" si="39"/>
        <v>0.28016475272562047</v>
      </c>
      <c r="N38" s="20"/>
      <c r="O38" s="19" t="s">
        <v>47</v>
      </c>
      <c r="P38" s="19" t="s">
        <v>47</v>
      </c>
      <c r="Q38" s="11">
        <f t="shared" si="36"/>
        <v>7.5537052397852744E-2</v>
      </c>
      <c r="R38" s="11">
        <f t="shared" si="37"/>
        <v>0.89142452952568041</v>
      </c>
      <c r="S38" s="11">
        <f t="shared" si="38"/>
        <v>0.96696158192353299</v>
      </c>
    </row>
    <row r="39" spans="1:19" x14ac:dyDescent="0.25">
      <c r="B39" t="s">
        <v>14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I39" s="11"/>
      <c r="J39" s="11"/>
      <c r="K39" s="11"/>
      <c r="L39" s="11"/>
      <c r="M39" s="11"/>
      <c r="O39" s="11"/>
      <c r="P39" s="11"/>
      <c r="Q39" s="11"/>
      <c r="R39" s="11"/>
      <c r="S39" s="11"/>
    </row>
    <row r="40" spans="1:19" x14ac:dyDescent="0.25">
      <c r="B40" t="s">
        <v>2</v>
      </c>
      <c r="C40" s="8">
        <v>133.81078622233039</v>
      </c>
      <c r="D40" s="8">
        <v>347.08207774310341</v>
      </c>
      <c r="E40" s="8">
        <v>491.46701966486779</v>
      </c>
      <c r="F40" s="8">
        <v>2830.4865770516135</v>
      </c>
      <c r="G40" s="8">
        <v>3802.8464606819166</v>
      </c>
      <c r="I40" s="11">
        <f>C40/C40</f>
        <v>1</v>
      </c>
      <c r="J40" s="11">
        <f t="shared" ref="J40:M40" si="40">D40/D40</f>
        <v>1</v>
      </c>
      <c r="K40" s="11">
        <f t="shared" si="40"/>
        <v>1</v>
      </c>
      <c r="L40" s="11">
        <f t="shared" si="40"/>
        <v>1</v>
      </c>
      <c r="M40" s="11">
        <f t="shared" si="40"/>
        <v>1</v>
      </c>
      <c r="O40" s="11">
        <f t="shared" ref="O40" si="41">C40/G40</f>
        <v>3.5187007313026195E-2</v>
      </c>
      <c r="P40" s="11">
        <f t="shared" ref="P40" si="42">D40/G40</f>
        <v>9.1269022121094404E-2</v>
      </c>
      <c r="Q40" s="11">
        <f t="shared" si="36"/>
        <v>0.12923661913416803</v>
      </c>
      <c r="R40" s="11">
        <f t="shared" si="37"/>
        <v>0.74430735143171101</v>
      </c>
      <c r="S40" s="11">
        <f t="shared" si="38"/>
        <v>0.99999999999999967</v>
      </c>
    </row>
    <row r="43" spans="1:19" x14ac:dyDescent="0.25">
      <c r="A43" s="1" t="s">
        <v>36</v>
      </c>
      <c r="C43" s="6" t="s">
        <v>43</v>
      </c>
      <c r="D43" s="6" t="s">
        <v>44</v>
      </c>
      <c r="E43" s="6" t="s">
        <v>1</v>
      </c>
      <c r="F43" s="6" t="s">
        <v>0</v>
      </c>
      <c r="G43" s="6" t="s">
        <v>2</v>
      </c>
      <c r="I43" s="6" t="s">
        <v>43</v>
      </c>
      <c r="J43" s="6" t="s">
        <v>44</v>
      </c>
      <c r="K43" s="6" t="s">
        <v>1</v>
      </c>
      <c r="L43" s="6" t="s">
        <v>0</v>
      </c>
      <c r="M43" s="6" t="s">
        <v>2</v>
      </c>
      <c r="O43" s="6" t="s">
        <v>43</v>
      </c>
      <c r="P43" s="6" t="s">
        <v>44</v>
      </c>
      <c r="Q43" s="6" t="s">
        <v>1</v>
      </c>
      <c r="R43" s="6" t="s">
        <v>0</v>
      </c>
      <c r="S43" s="6" t="s">
        <v>2</v>
      </c>
    </row>
    <row r="44" spans="1:19" x14ac:dyDescent="0.25">
      <c r="B44" t="s">
        <v>23</v>
      </c>
      <c r="C44" s="2">
        <v>447.79368672890325</v>
      </c>
      <c r="D44" s="2">
        <v>1198.1116297367364</v>
      </c>
      <c r="E44" s="2">
        <v>1515.7140380624714</v>
      </c>
      <c r="F44" s="2">
        <v>2626.2776843417701</v>
      </c>
      <c r="G44" s="2">
        <v>5787.897038869889</v>
      </c>
      <c r="I44" s="11">
        <f>C44/C48</f>
        <v>0.61666357559815677</v>
      </c>
      <c r="J44" s="11">
        <f t="shared" ref="J44:M44" si="43">D44/D48</f>
        <v>0.672063214623844</v>
      </c>
      <c r="K44" s="11">
        <f t="shared" si="43"/>
        <v>0.71838759710533728</v>
      </c>
      <c r="L44" s="11">
        <f t="shared" si="43"/>
        <v>0.58523745205335542</v>
      </c>
      <c r="M44" s="11">
        <f t="shared" si="43"/>
        <v>0.63559139446358703</v>
      </c>
      <c r="O44" s="11">
        <f>C44/G44</f>
        <v>7.7367251649717805E-2</v>
      </c>
      <c r="P44" s="11">
        <f>D44/G44</f>
        <v>0.2070029272619322</v>
      </c>
      <c r="Q44" s="11">
        <f>E44/G44</f>
        <v>0.26187646875598547</v>
      </c>
      <c r="R44" s="11">
        <f>F44/G44</f>
        <v>0.45375335233236314</v>
      </c>
      <c r="S44" s="11">
        <f>SUM(C44:F44)/G44</f>
        <v>0.99999999999999878</v>
      </c>
    </row>
    <row r="45" spans="1:19" x14ac:dyDescent="0.25">
      <c r="B45" t="s">
        <v>24</v>
      </c>
      <c r="C45" s="2">
        <v>207.35709868487206</v>
      </c>
      <c r="D45" s="2">
        <v>321.7302105180429</v>
      </c>
      <c r="E45" s="2">
        <v>349.13850549563182</v>
      </c>
      <c r="F45" s="2">
        <v>397.27432363536087</v>
      </c>
      <c r="G45" s="2">
        <v>1275.5001383339086</v>
      </c>
      <c r="I45" s="11">
        <f>C45/C48</f>
        <v>0.28555465092585369</v>
      </c>
      <c r="J45" s="11">
        <f t="shared" ref="J45:M45" si="44">D45/D48</f>
        <v>0.18046986120139166</v>
      </c>
      <c r="K45" s="11">
        <f t="shared" si="44"/>
        <v>0.16547763345952327</v>
      </c>
      <c r="L45" s="11">
        <f t="shared" si="44"/>
        <v>8.8528267333182128E-2</v>
      </c>
      <c r="M45" s="11">
        <f t="shared" si="44"/>
        <v>0.14006761110602603</v>
      </c>
      <c r="O45" s="11">
        <f t="shared" ref="O45:O48" si="45">C45/G45</f>
        <v>0.16256924829167582</v>
      </c>
      <c r="P45" s="11">
        <f t="shared" ref="P45:P48" si="46">D45/G45</f>
        <v>0.25223847559773316</v>
      </c>
      <c r="Q45" s="11">
        <f t="shared" ref="Q45:Q48" si="47">E45/G45</f>
        <v>0.27372674843586109</v>
      </c>
      <c r="R45" s="11">
        <f t="shared" ref="R45:R48" si="48">F45/G45</f>
        <v>0.31146552767472918</v>
      </c>
      <c r="S45" s="11">
        <f t="shared" ref="S45:S48" si="49">SUM(C45:F45)/G45</f>
        <v>0.99999999999999933</v>
      </c>
    </row>
    <row r="46" spans="1:19" x14ac:dyDescent="0.25">
      <c r="B46" t="s">
        <v>25</v>
      </c>
      <c r="C46" s="2">
        <v>71.004778897847203</v>
      </c>
      <c r="D46" s="2">
        <v>262.89466974349938</v>
      </c>
      <c r="E46" s="2">
        <v>245.03081769405173</v>
      </c>
      <c r="F46" s="2">
        <v>1463.9900574311071</v>
      </c>
      <c r="G46" s="2">
        <v>2042.9203237665051</v>
      </c>
      <c r="I46" s="11">
        <f>C46/C48</f>
        <v>9.7781773475987682E-2</v>
      </c>
      <c r="J46" s="11">
        <f t="shared" ref="J46:M46" si="50">D46/D48</f>
        <v>0.14746692417476381</v>
      </c>
      <c r="K46" s="11">
        <f t="shared" si="50"/>
        <v>0.11613476943513713</v>
      </c>
      <c r="L46" s="11">
        <f t="shared" si="50"/>
        <v>0.32623428061346216</v>
      </c>
      <c r="M46" s="11">
        <f t="shared" si="50"/>
        <v>0.22434099443038572</v>
      </c>
      <c r="O46" s="11">
        <f t="shared" si="45"/>
        <v>3.475650913636056E-2</v>
      </c>
      <c r="P46" s="11">
        <f t="shared" si="46"/>
        <v>0.1286857185202426</v>
      </c>
      <c r="Q46" s="11">
        <f t="shared" si="47"/>
        <v>0.11994144599936803</v>
      </c>
      <c r="R46" s="11">
        <f t="shared" si="48"/>
        <v>0.71661632634402894</v>
      </c>
      <c r="S46" s="11">
        <f t="shared" si="49"/>
        <v>1.0000000000000002</v>
      </c>
    </row>
    <row r="47" spans="1:19" x14ac:dyDescent="0.25">
      <c r="B47" t="s">
        <v>26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I47" s="11"/>
      <c r="J47" s="11"/>
      <c r="K47" s="11"/>
      <c r="L47" s="11"/>
      <c r="M47" s="11"/>
      <c r="O47" s="11"/>
      <c r="P47" s="11"/>
      <c r="Q47" s="11"/>
      <c r="R47" s="11"/>
      <c r="S47" s="11"/>
    </row>
    <row r="48" spans="1:19" x14ac:dyDescent="0.25">
      <c r="B48" t="s">
        <v>2</v>
      </c>
      <c r="C48" s="8">
        <v>726.15556431162383</v>
      </c>
      <c r="D48" s="8">
        <v>1782.7365099982796</v>
      </c>
      <c r="E48" s="8">
        <v>2109.8833612521598</v>
      </c>
      <c r="F48" s="8">
        <v>4487.5420654082391</v>
      </c>
      <c r="G48" s="8">
        <v>9106.3175009703136</v>
      </c>
      <c r="I48" s="11">
        <f>C48/C48</f>
        <v>1</v>
      </c>
      <c r="J48" s="11">
        <f t="shared" ref="J48:M48" si="51">D48/D48</f>
        <v>1</v>
      </c>
      <c r="K48" s="11">
        <f t="shared" si="51"/>
        <v>1</v>
      </c>
      <c r="L48" s="11">
        <f t="shared" si="51"/>
        <v>1</v>
      </c>
      <c r="M48" s="11">
        <f t="shared" si="51"/>
        <v>1</v>
      </c>
      <c r="O48" s="11">
        <f t="shared" si="45"/>
        <v>7.974195543195689E-2</v>
      </c>
      <c r="P48" s="11">
        <f t="shared" si="46"/>
        <v>0.19576920196427613</v>
      </c>
      <c r="Q48" s="11">
        <f t="shared" si="47"/>
        <v>0.23169446497196519</v>
      </c>
      <c r="R48" s="11">
        <f t="shared" si="48"/>
        <v>0.49279437763180056</v>
      </c>
      <c r="S48" s="11">
        <f t="shared" si="49"/>
        <v>0.99999999999999878</v>
      </c>
    </row>
    <row r="51" spans="1:19" x14ac:dyDescent="0.25">
      <c r="A51" s="1" t="s">
        <v>37</v>
      </c>
      <c r="C51" s="6" t="s">
        <v>43</v>
      </c>
      <c r="D51" s="6" t="s">
        <v>44</v>
      </c>
      <c r="E51" s="6" t="s">
        <v>1</v>
      </c>
      <c r="F51" s="6" t="s">
        <v>0</v>
      </c>
      <c r="G51" s="6" t="s">
        <v>2</v>
      </c>
      <c r="I51" s="6" t="s">
        <v>43</v>
      </c>
      <c r="J51" s="6" t="s">
        <v>44</v>
      </c>
      <c r="K51" s="6" t="s">
        <v>1</v>
      </c>
      <c r="L51" s="6" t="s">
        <v>0</v>
      </c>
      <c r="M51" s="6" t="s">
        <v>2</v>
      </c>
      <c r="O51" s="6" t="s">
        <v>43</v>
      </c>
      <c r="P51" s="6" t="s">
        <v>44</v>
      </c>
      <c r="Q51" s="6" t="s">
        <v>1</v>
      </c>
      <c r="R51" s="6" t="s">
        <v>0</v>
      </c>
      <c r="S51" s="6" t="s">
        <v>2</v>
      </c>
    </row>
    <row r="52" spans="1:19" x14ac:dyDescent="0.25">
      <c r="B52" t="s">
        <v>27</v>
      </c>
      <c r="C52" s="2">
        <v>747.36999983715884</v>
      </c>
      <c r="D52" s="2">
        <v>2117.3814083772049</v>
      </c>
      <c r="E52" s="2">
        <v>2777.9456287872881</v>
      </c>
      <c r="F52" s="2">
        <v>8571.4168700205573</v>
      </c>
      <c r="G52" s="2">
        <v>14214.113907022218</v>
      </c>
      <c r="I52" s="11">
        <f>C52/C56</f>
        <v>0.48621853355508171</v>
      </c>
      <c r="J52" s="11">
        <f t="shared" ref="J52:M52" si="52">D52/D56</f>
        <v>0.55247537410109693</v>
      </c>
      <c r="K52" s="11">
        <f t="shared" si="52"/>
        <v>0.59909871339998211</v>
      </c>
      <c r="L52" s="11">
        <f t="shared" si="52"/>
        <v>0.66198344749141025</v>
      </c>
      <c r="M52" s="11">
        <f t="shared" si="52"/>
        <v>0.61922723827337212</v>
      </c>
      <c r="O52" s="11">
        <f>C52/G52</f>
        <v>5.2579429482968662E-2</v>
      </c>
      <c r="P52" s="11">
        <f>D52/G52</f>
        <v>0.14896330662800952</v>
      </c>
      <c r="Q52" s="11">
        <f>E52/G52</f>
        <v>0.19543572303968212</v>
      </c>
      <c r="R52" s="11">
        <f>F52/G52</f>
        <v>0.60302154084933912</v>
      </c>
      <c r="S52" s="11">
        <f>SUM(C52:F52)/G52</f>
        <v>0.99999999999999933</v>
      </c>
    </row>
    <row r="53" spans="1:19" x14ac:dyDescent="0.25">
      <c r="B53" t="s">
        <v>28</v>
      </c>
      <c r="C53" s="2">
        <v>492.09121248850209</v>
      </c>
      <c r="D53" s="2">
        <v>834.88218417410064</v>
      </c>
      <c r="E53" s="2">
        <v>1064.3022383099349</v>
      </c>
      <c r="F53" s="2">
        <v>1286.4354109018959</v>
      </c>
      <c r="G53" s="2">
        <v>3677.7110458744337</v>
      </c>
      <c r="I53" s="11">
        <f>C53/C56</f>
        <v>0.32014111854052713</v>
      </c>
      <c r="J53" s="11">
        <f t="shared" ref="J53:M53" si="53">D53/D56</f>
        <v>0.21784069946351234</v>
      </c>
      <c r="K53" s="11">
        <f t="shared" si="53"/>
        <v>0.22953008692202409</v>
      </c>
      <c r="L53" s="11">
        <f t="shared" si="53"/>
        <v>9.935334626675596E-2</v>
      </c>
      <c r="M53" s="11">
        <f t="shared" si="53"/>
        <v>0.16021673028659378</v>
      </c>
      <c r="O53" s="11">
        <f t="shared" ref="O53:O56" si="54">C53/G53</f>
        <v>0.13380366384154024</v>
      </c>
      <c r="P53" s="11">
        <f t="shared" ref="P53:P56" si="55">D53/G53</f>
        <v>0.22701135944615633</v>
      </c>
      <c r="Q53" s="11">
        <f t="shared" ref="Q53:Q56" si="56">E53/G53</f>
        <v>0.2893925664725191</v>
      </c>
      <c r="R53" s="11">
        <f t="shared" ref="R53:R56" si="57">F53/G53</f>
        <v>0.34979241023978425</v>
      </c>
      <c r="S53" s="11">
        <f t="shared" ref="S53:S56" si="58">SUM(C53:F53)/G53</f>
        <v>1</v>
      </c>
    </row>
    <row r="54" spans="1:19" x14ac:dyDescent="0.25">
      <c r="B54" t="s">
        <v>29</v>
      </c>
      <c r="C54" s="2">
        <v>297.64596944426802</v>
      </c>
      <c r="D54" s="2">
        <v>880.27177035474153</v>
      </c>
      <c r="E54" s="2">
        <v>794.62676917431509</v>
      </c>
      <c r="F54" s="2">
        <v>3090.2310926150403</v>
      </c>
      <c r="G54" s="2">
        <v>5062.7756015883606</v>
      </c>
      <c r="H54" s="11"/>
      <c r="I54" s="11">
        <f>C54/C56</f>
        <v>0.19364034790439177</v>
      </c>
      <c r="J54" s="11">
        <f t="shared" ref="J54:M54" si="59">D54/D56</f>
        <v>0.22968392643538921</v>
      </c>
      <c r="K54" s="11">
        <f t="shared" si="59"/>
        <v>0.17137119967799391</v>
      </c>
      <c r="L54" s="11">
        <f t="shared" si="59"/>
        <v>0.23866320624183404</v>
      </c>
      <c r="M54" s="11">
        <f t="shared" si="59"/>
        <v>0.22055603144003075</v>
      </c>
      <c r="O54" s="11">
        <f t="shared" si="54"/>
        <v>5.8791064994246751E-2</v>
      </c>
      <c r="P54" s="11">
        <f t="shared" si="55"/>
        <v>0.1738713780003544</v>
      </c>
      <c r="Q54" s="11">
        <f t="shared" si="56"/>
        <v>0.15695476784019705</v>
      </c>
      <c r="R54" s="11">
        <f t="shared" si="57"/>
        <v>0.61038278916520261</v>
      </c>
      <c r="S54" s="11">
        <f t="shared" si="58"/>
        <v>1.0000000000000009</v>
      </c>
    </row>
    <row r="55" spans="1:19" x14ac:dyDescent="0.25">
      <c r="B55" t="s">
        <v>30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</row>
    <row r="56" spans="1:19" x14ac:dyDescent="0.25">
      <c r="B56" t="s">
        <v>2</v>
      </c>
      <c r="C56" s="8">
        <v>1537.107181769928</v>
      </c>
      <c r="D56" s="8">
        <v>3832.5353629060528</v>
      </c>
      <c r="E56" s="8">
        <v>4636.8746362715374</v>
      </c>
      <c r="F56" s="8">
        <v>12948.083373537491</v>
      </c>
      <c r="G56" s="8">
        <v>22954.600554485089</v>
      </c>
      <c r="I56" s="11">
        <f>C56/C56</f>
        <v>1</v>
      </c>
      <c r="J56" s="11">
        <f t="shared" ref="J56:M56" si="60">D56/D56</f>
        <v>1</v>
      </c>
      <c r="K56" s="11">
        <f t="shared" si="60"/>
        <v>1</v>
      </c>
      <c r="L56" s="11">
        <f t="shared" si="60"/>
        <v>1</v>
      </c>
      <c r="M56" s="11">
        <f t="shared" si="60"/>
        <v>1</v>
      </c>
      <c r="O56" s="11">
        <f t="shared" si="54"/>
        <v>6.6962924409050259E-2</v>
      </c>
      <c r="P56" s="11">
        <f t="shared" si="55"/>
        <v>0.16696153582847756</v>
      </c>
      <c r="Q56" s="11">
        <f t="shared" si="56"/>
        <v>0.20200197451771995</v>
      </c>
      <c r="R56" s="11">
        <f t="shared" si="57"/>
        <v>0.56407356524474872</v>
      </c>
      <c r="S56" s="11">
        <f t="shared" si="58"/>
        <v>0.99999999999999656</v>
      </c>
    </row>
    <row r="57" spans="1:19" x14ac:dyDescent="0.25">
      <c r="C57" s="8"/>
      <c r="D57" s="8"/>
      <c r="E57" s="8"/>
      <c r="F57" s="8"/>
      <c r="G57" s="8"/>
      <c r="I57" s="11"/>
      <c r="J57" s="11"/>
      <c r="K57" s="11"/>
      <c r="L57" s="11"/>
      <c r="M57" s="11"/>
      <c r="O57" s="11"/>
      <c r="P57" s="11"/>
      <c r="Q57" s="11"/>
      <c r="R57" s="11"/>
      <c r="S57" s="11"/>
    </row>
    <row r="59" spans="1:19" x14ac:dyDescent="0.25">
      <c r="A59" s="1" t="s">
        <v>48</v>
      </c>
    </row>
    <row r="60" spans="1:19" x14ac:dyDescent="0.25">
      <c r="A60" s="1" t="s">
        <v>49</v>
      </c>
      <c r="C60" s="2"/>
      <c r="D60" s="2"/>
      <c r="E60" s="2"/>
      <c r="F60" s="2"/>
      <c r="G6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zoomScaleNormal="100" workbookViewId="0"/>
  </sheetViews>
  <sheetFormatPr defaultRowHeight="15" x14ac:dyDescent="0.25"/>
  <cols>
    <col min="2" max="2" width="38.28515625" customWidth="1"/>
    <col min="3" max="5" width="20.7109375" customWidth="1"/>
  </cols>
  <sheetData>
    <row r="1" spans="1:8" ht="15.75" x14ac:dyDescent="0.25">
      <c r="A1" s="9" t="s">
        <v>69</v>
      </c>
      <c r="B1" s="9"/>
      <c r="C1" s="9"/>
      <c r="D1" s="9"/>
      <c r="E1" s="9"/>
      <c r="F1" s="9"/>
      <c r="G1" s="9"/>
      <c r="H1" s="9"/>
    </row>
    <row r="2" spans="1:8" ht="15.75" thickBot="1" x14ac:dyDescent="0.3"/>
    <row r="3" spans="1:8" ht="45.75" thickBot="1" x14ac:dyDescent="0.3">
      <c r="B3" s="21" t="s">
        <v>50</v>
      </c>
      <c r="C3" s="30" t="s">
        <v>64</v>
      </c>
      <c r="D3" s="30" t="s">
        <v>66</v>
      </c>
      <c r="E3" s="29" t="s">
        <v>65</v>
      </c>
    </row>
    <row r="4" spans="1:8" x14ac:dyDescent="0.25">
      <c r="B4" s="22" t="s">
        <v>51</v>
      </c>
      <c r="C4" s="23">
        <v>0.08</v>
      </c>
      <c r="D4" s="23">
        <v>0.08</v>
      </c>
      <c r="E4" s="24">
        <v>1.01</v>
      </c>
    </row>
    <row r="5" spans="1:8" x14ac:dyDescent="0.25">
      <c r="B5" s="22" t="s">
        <v>52</v>
      </c>
      <c r="C5" s="23">
        <v>0.03</v>
      </c>
      <c r="D5" s="23">
        <v>0.06</v>
      </c>
      <c r="E5" s="24">
        <v>0.45</v>
      </c>
    </row>
    <row r="6" spans="1:8" x14ac:dyDescent="0.25">
      <c r="B6" s="22" t="s">
        <v>53</v>
      </c>
      <c r="C6" s="23">
        <v>0.13</v>
      </c>
      <c r="D6" s="23">
        <v>0.1</v>
      </c>
      <c r="E6" s="24">
        <v>1.27</v>
      </c>
    </row>
    <row r="7" spans="1:8" x14ac:dyDescent="0.25">
      <c r="B7" s="22" t="s">
        <v>54</v>
      </c>
      <c r="C7" s="23">
        <v>0.24</v>
      </c>
      <c r="D7" s="23">
        <v>0.28999999999999998</v>
      </c>
      <c r="E7" s="24">
        <v>0.81</v>
      </c>
    </row>
    <row r="8" spans="1:8" x14ac:dyDescent="0.25">
      <c r="B8" s="22" t="s">
        <v>55</v>
      </c>
      <c r="C8" s="23">
        <v>0.03</v>
      </c>
      <c r="D8" s="23">
        <v>0.06</v>
      </c>
      <c r="E8" s="24">
        <v>0.51</v>
      </c>
    </row>
    <row r="9" spans="1:8" x14ac:dyDescent="0.25">
      <c r="B9" s="22" t="s">
        <v>56</v>
      </c>
      <c r="C9" s="23">
        <v>7.0000000000000007E-2</v>
      </c>
      <c r="D9" s="23">
        <v>7.0000000000000007E-2</v>
      </c>
      <c r="E9" s="24">
        <v>1.02</v>
      </c>
    </row>
    <row r="10" spans="1:8" x14ac:dyDescent="0.25">
      <c r="B10" s="22" t="s">
        <v>57</v>
      </c>
      <c r="C10" s="23">
        <v>0.02</v>
      </c>
      <c r="D10" s="23">
        <v>0.05</v>
      </c>
      <c r="E10" s="24">
        <v>0.47</v>
      </c>
    </row>
    <row r="11" spans="1:8" x14ac:dyDescent="0.25">
      <c r="B11" s="22" t="s">
        <v>58</v>
      </c>
      <c r="C11" s="23">
        <v>0.06</v>
      </c>
      <c r="D11" s="23">
        <v>7.0000000000000007E-2</v>
      </c>
      <c r="E11" s="24">
        <v>0.8</v>
      </c>
    </row>
    <row r="12" spans="1:8" x14ac:dyDescent="0.25">
      <c r="B12" s="22" t="s">
        <v>59</v>
      </c>
      <c r="C12" s="23">
        <v>0.04</v>
      </c>
      <c r="D12" s="23">
        <v>0.06</v>
      </c>
      <c r="E12" s="24">
        <v>0.62</v>
      </c>
    </row>
    <row r="13" spans="1:8" x14ac:dyDescent="0.25">
      <c r="B13" s="22" t="s">
        <v>60</v>
      </c>
      <c r="C13" s="23">
        <v>0.12</v>
      </c>
      <c r="D13" s="23">
        <v>0.08</v>
      </c>
      <c r="E13" s="24">
        <v>1.51</v>
      </c>
    </row>
    <row r="14" spans="1:8" x14ac:dyDescent="0.25">
      <c r="B14" s="22" t="s">
        <v>61</v>
      </c>
      <c r="C14" s="23">
        <v>0.09</v>
      </c>
      <c r="D14" s="23">
        <v>0.08</v>
      </c>
      <c r="E14" s="24">
        <v>1.2</v>
      </c>
    </row>
    <row r="15" spans="1:8" ht="15.75" thickBot="1" x14ac:dyDescent="0.3">
      <c r="B15" s="25" t="s">
        <v>62</v>
      </c>
      <c r="C15" s="26">
        <v>0.1</v>
      </c>
      <c r="D15" s="26">
        <v>0</v>
      </c>
      <c r="E15" s="27" t="s">
        <v>63</v>
      </c>
    </row>
    <row r="17" spans="2:2" x14ac:dyDescent="0.25">
      <c r="B17" s="31" t="s">
        <v>67</v>
      </c>
    </row>
    <row r="18" spans="2:2" x14ac:dyDescent="0.25">
      <c r="B18" s="31" t="s">
        <v>68</v>
      </c>
    </row>
    <row r="19" spans="2:2" x14ac:dyDescent="0.25">
      <c r="B19" s="28"/>
    </row>
  </sheetData>
  <hyperlinks>
    <hyperlink ref="B18" r:id="rId1"/>
    <hyperlink ref="B1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counts</vt:lpstr>
      <vt:lpstr>2. value of sales</vt:lpstr>
      <vt:lpstr>3. NI regional exports</vt:lpstr>
      <vt:lpstr>'3. NI regional exports'!_ftnref1</vt:lpstr>
      <vt:lpstr>'3. NI regional exports'!_ftnref2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Lynn</dc:creator>
  <cp:lastModifiedBy>Catherine Lynn</cp:lastModifiedBy>
  <dcterms:created xsi:type="dcterms:W3CDTF">2017-07-19T15:31:47Z</dcterms:created>
  <dcterms:modified xsi:type="dcterms:W3CDTF">2017-08-15T13:23:27Z</dcterms:modified>
</cp:coreProperties>
</file>