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tabRatio="758" activeTab="5"/>
  </bookViews>
  <sheets>
    <sheet name="Contents" sheetId="1" r:id="rId1"/>
    <sheet name="Table 1" sheetId="2" r:id="rId2"/>
    <sheet name="Table 2" sheetId="3" r:id="rId3"/>
    <sheet name="Table 3" sheetId="4" r:id="rId4"/>
    <sheet name="Table 4" sheetId="5" r:id="rId5"/>
    <sheet name="Table 5" sheetId="6" r:id="rId6"/>
    <sheet name="Notes" sheetId="7" r:id="rId7"/>
    <sheet name="Pre-Release Access" sheetId="8" r:id="rId8"/>
  </sheets>
  <externalReferences>
    <externalReference r:id="rId11"/>
  </externalReferences>
  <definedNames>
    <definedName name="OLE_LINK1" localSheetId="1">'Table 1'!$A$1</definedName>
  </definedNames>
  <calcPr fullCalcOnLoad="1"/>
</workbook>
</file>

<file path=xl/sharedStrings.xml><?xml version="1.0" encoding="utf-8"?>
<sst xmlns="http://schemas.openxmlformats.org/spreadsheetml/2006/main" count="319" uniqueCount="145">
  <si>
    <t>Number of Deaths Registered</t>
  </si>
  <si>
    <t>Actual Number</t>
  </si>
  <si>
    <t>Rounded Number</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</si>
  <si>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</si>
  <si>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</si>
  <si>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</si>
  <si>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</si>
  <si>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</si>
  <si>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</si>
  <si>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</si>
  <si>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</si>
  <si>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</si>
  <si>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</si>
  <si>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</si>
  <si>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</si>
  <si>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</si>
  <si>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</si>
  <si>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</si>
  <si>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</si>
  <si>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</si>
  <si>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</si>
  <si>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</si>
  <si>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</si>
  <si>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</si>
  <si>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</si>
  <si>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</si>
  <si>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</si>
  <si>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</si>
  <si>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</si>
  <si>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</si>
  <si>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</si>
  <si>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</si>
  <si>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</si>
  <si>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</si>
  <si>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</si>
  <si>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</si>
  <si>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</si>
  <si>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</si>
  <si>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</si>
  <si>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Registration Period</t>
  </si>
  <si>
    <t>Winter
(Dec-Mar)</t>
  </si>
  <si>
    <t>Preceding Period
(Aug-Nov)</t>
  </si>
  <si>
    <t>Following Period
(Apr-Jul)</t>
  </si>
  <si>
    <t>Table 1:</t>
  </si>
  <si>
    <t>Excess Winter Mortality Index</t>
  </si>
  <si>
    <t>Table 2:</t>
  </si>
  <si>
    <r>
      <t>2</t>
    </r>
    <r>
      <rPr>
        <sz val="10"/>
        <color indexed="8"/>
        <rFont val="Arial"/>
        <family val="2"/>
      </rPr>
      <t xml:space="preserve"> Numbers have been rounded to the nearest 10 independently.</t>
    </r>
  </si>
  <si>
    <r>
      <t>Excess Winter Deaths</t>
    </r>
    <r>
      <rPr>
        <vertAlign val="superscript"/>
        <sz val="10"/>
        <rFont val="Arial"/>
        <family val="2"/>
      </rPr>
      <t>1</t>
    </r>
  </si>
  <si>
    <r>
      <t>Excess Winter Deaths</t>
    </r>
    <r>
      <rPr>
        <vertAlign val="superscript"/>
        <sz val="10"/>
        <rFont val="Arial"/>
        <family val="2"/>
      </rPr>
      <t>1, 2</t>
    </r>
  </si>
  <si>
    <t>0-64</t>
  </si>
  <si>
    <t>65-74</t>
  </si>
  <si>
    <t>75-84</t>
  </si>
  <si>
    <t>85+</t>
  </si>
  <si>
    <t>All Ages</t>
  </si>
  <si>
    <t>Number</t>
  </si>
  <si>
    <t>Index</t>
  </si>
  <si>
    <t>Table 3:</t>
  </si>
  <si>
    <t>Belfast HSCT</t>
  </si>
  <si>
    <t>Northern HSCT</t>
  </si>
  <si>
    <t>South Eastern HSCT</t>
  </si>
  <si>
    <t>Southern HSCT</t>
  </si>
  <si>
    <t>Western HSCT</t>
  </si>
  <si>
    <t>Northern Ireland</t>
  </si>
  <si>
    <t>Table 4:</t>
  </si>
  <si>
    <t>All Causes</t>
  </si>
  <si>
    <t>Circulatory Disease
(I00-I99)</t>
  </si>
  <si>
    <t>Respiratory Disease
(J00-J99)</t>
  </si>
  <si>
    <t>All Other Causes of Death</t>
  </si>
  <si>
    <t xml:space="preserve">If you have any queries about this publication please contact our Customer Services </t>
  </si>
  <si>
    <t>Section at:</t>
  </si>
  <si>
    <t>Address:</t>
  </si>
  <si>
    <t>Belfast</t>
  </si>
  <si>
    <t>Phone:</t>
  </si>
  <si>
    <t>Email:</t>
  </si>
  <si>
    <t>Responsible Statistician:</t>
  </si>
  <si>
    <r>
      <t>2010/11</t>
    </r>
    <r>
      <rPr>
        <vertAlign val="superscript"/>
        <sz val="10"/>
        <color indexed="8"/>
        <rFont val="Arial"/>
        <family val="2"/>
      </rPr>
      <t xml:space="preserve"> </t>
    </r>
  </si>
  <si>
    <t>2010/11</t>
  </si>
  <si>
    <t>Issues of Calculation</t>
  </si>
  <si>
    <t>The method defines the winter period as December to March, and compares the number of deaths that occurred in this winter period with the average number of non-winter deaths occurring in the preceding August to November and the following April to July:</t>
  </si>
  <si>
    <t>Excess Winter Mortality = December to March deaths – ((August to November deaths + April to July deaths)/2)</t>
  </si>
  <si>
    <t>The Excess Winter Mortality index is calculated as the number of excess winter deaths divided by the average non-winter deaths expressed as a percentage:</t>
  </si>
  <si>
    <t>EWM Index = (EWM / average non-winter deaths) x 100</t>
  </si>
  <si>
    <t>It should be noted that the definition does have two practical issues:</t>
  </si>
  <si>
    <t>Excess Winter Mortality (EWM) – Method of Calculation</t>
  </si>
  <si>
    <t>NOTES</t>
  </si>
  <si>
    <t>Issues of interpretation of Excess Winter Deaths</t>
  </si>
  <si>
    <t>What is also clear from the mortality statistics is that December 2010, one of the coldest months on record, did not have mortality levels equivalent to that witnessed in December 1989.</t>
  </si>
  <si>
    <t>INTERPRETATION OF EXCESS WINTER MORTALITY</t>
  </si>
  <si>
    <t>1.</t>
  </si>
  <si>
    <t>2.</t>
  </si>
  <si>
    <t>The methodology behind excess winter mortality is defined below.  This is a standard definition which is used across the United Kingdom and by the World Health Organisation.</t>
  </si>
  <si>
    <t>The four month winter period (December, January, February and March) is used because statistically, these are the months with higher mortality.</t>
  </si>
  <si>
    <t>3.</t>
  </si>
  <si>
    <r>
      <t>∙</t>
    </r>
    <r>
      <rPr>
        <sz val="10"/>
        <rFont val="Arial"/>
        <family val="2"/>
      </rPr>
      <t xml:space="preserve"> firstly, if mortality starts to increase outside the Winter period, for example if mortality rises in November due to an influenza outbreak, then the number of deaths in the non-winter period will increase, which in turn will decrease the excess winter mortality statistic;</t>
    </r>
  </si>
  <si>
    <t>4.</t>
  </si>
  <si>
    <t>5.</t>
  </si>
  <si>
    <t>6.</t>
  </si>
  <si>
    <t>7.</t>
  </si>
  <si>
    <t>The perceived interpretation of excess winter mortality is that it is driven solely by lower temperatures in the winter period. This is incorrect. There are a number of factors that impact on the differences in the time of year when people die. Temperature is clearly one, but the impact of influenza is another major impact, as was seen in December 1989 when there was a major outbreak of influenza.</t>
  </si>
  <si>
    <t>and</t>
  </si>
  <si>
    <r>
      <rPr>
        <i/>
        <sz val="10"/>
        <rFont val="Arial"/>
        <family val="2"/>
      </rPr>
      <t>Excess Winter Mortality in Northern Ireland, 2010/11</t>
    </r>
    <r>
      <rPr>
        <sz val="10"/>
        <rFont val="Arial"/>
        <family val="2"/>
      </rPr>
      <t>, available at:</t>
    </r>
  </si>
  <si>
    <r>
      <t xml:space="preserve">Issues of calculation and interpretation are discussed in more detail in the </t>
    </r>
    <r>
      <rPr>
        <i/>
        <sz val="10"/>
        <rFont val="Arial"/>
        <family val="2"/>
      </rPr>
      <t xml:space="preserve">Registrar General’s Annual Report, 2010 </t>
    </r>
    <r>
      <rPr>
        <sz val="10"/>
        <rFont val="Arial"/>
        <family val="2"/>
      </rPr>
      <t>available at:</t>
    </r>
  </si>
  <si>
    <r>
      <t xml:space="preserve">∙ </t>
    </r>
    <r>
      <rPr>
        <sz val="10"/>
        <rFont val="Arial"/>
        <family val="2"/>
      </rPr>
      <t xml:space="preserve">secondly, the methodology used in Northern Ireland to calculate excess winter mortality is based on when deaths are </t>
    </r>
    <r>
      <rPr>
        <b/>
        <sz val="10"/>
        <rFont val="Arial"/>
        <family val="2"/>
      </rPr>
      <t>registered</t>
    </r>
    <r>
      <rPr>
        <sz val="10"/>
        <rFont val="Arial"/>
        <family val="2"/>
      </rPr>
      <t xml:space="preserve">, not when they </t>
    </r>
    <r>
      <rPr>
        <b/>
        <sz val="10"/>
        <rFont val="Arial"/>
        <family val="2"/>
      </rPr>
      <t>occur</t>
    </r>
    <r>
      <rPr>
        <sz val="10"/>
        <rFont val="Arial"/>
        <family val="2"/>
      </rPr>
      <t>. The exact timing of holiday periods associated with, for example, Christmas and Easter, can impact on the number of registrations and thus the excess winter death statistic. Furthermore, Easter can occur in the late “Winter” period which will have an additional effect.</t>
    </r>
  </si>
  <si>
    <r>
      <t>1</t>
    </r>
    <r>
      <rPr>
        <sz val="10"/>
        <color indexed="8"/>
        <rFont val="Arial"/>
        <family val="2"/>
      </rPr>
      <t xml:space="preserve"> Excess winter deaths are calculated as detailed in </t>
    </r>
    <r>
      <rPr>
        <i/>
        <sz val="10"/>
        <color indexed="8"/>
        <rFont val="Arial"/>
        <family val="2"/>
      </rPr>
      <t>Notes</t>
    </r>
    <r>
      <rPr>
        <sz val="10"/>
        <color indexed="8"/>
        <rFont val="Arial"/>
        <family val="2"/>
      </rPr>
      <t xml:space="preserve"> section</t>
    </r>
  </si>
  <si>
    <t>Table 1</t>
  </si>
  <si>
    <t>Table 2</t>
  </si>
  <si>
    <t>Table 3</t>
  </si>
  <si>
    <t>Table 4</t>
  </si>
  <si>
    <t>Table 5</t>
  </si>
  <si>
    <t>CONTACT</t>
  </si>
  <si>
    <t>Table 5:</t>
  </si>
  <si>
    <t>Thus, caution needs to be taken when inferring that cold weather is the sole direct driver of excess winter mortality. The situation is more complex than that. There are other seasonal issues such as influenza, air quality and lack of sunlight which impact on health/mortality. These issues are related to temperature and can have an impact on health/mortality.</t>
  </si>
  <si>
    <t xml:space="preserve">PRE-RELEASE ACCESS LIST – </t>
  </si>
  <si>
    <t>PRE-RELEASE ACCESS</t>
  </si>
  <si>
    <t>CONTENTS - EXCESS WINTER MORTALITY IN NORTHERN IRELAND</t>
  </si>
  <si>
    <t>2011/12</t>
  </si>
  <si>
    <t>There is no Pre-Release Access to this release</t>
  </si>
  <si>
    <t>2012/13</t>
  </si>
  <si>
    <t>2013/14</t>
  </si>
  <si>
    <r>
      <rPr>
        <vertAlign val="superscript"/>
        <sz val="10"/>
        <rFont val="Arial"/>
        <family val="2"/>
      </rPr>
      <t>P</t>
    </r>
    <r>
      <rPr>
        <sz val="10"/>
        <rFont val="Arial"/>
        <family val="2"/>
      </rPr>
      <t xml:space="preserve"> Provisional data</t>
    </r>
  </si>
  <si>
    <t>2014/15</t>
  </si>
  <si>
    <t>Colby House</t>
  </si>
  <si>
    <t>Stranmillis Court</t>
  </si>
  <si>
    <t>BT9 5RR</t>
  </si>
  <si>
    <t>https://www.nisra.gov.uk/publications/registrar-general-annual-reports-2001-2010</t>
  </si>
  <si>
    <t>https://www.nisra.gov.uk/publications/excess-winter-mortality-201011</t>
  </si>
  <si>
    <t>info@nisra.gov.uk</t>
  </si>
  <si>
    <t>Customer Services</t>
  </si>
  <si>
    <t>2015/16</t>
  </si>
  <si>
    <t>2016/17</t>
  </si>
  <si>
    <r>
      <t>2017/18</t>
    </r>
    <r>
      <rPr>
        <vertAlign val="superscript"/>
        <sz val="10"/>
        <color indexed="8"/>
        <rFont val="Arial"/>
        <family val="2"/>
      </rPr>
      <t>P</t>
    </r>
  </si>
  <si>
    <r>
      <t>2017/18</t>
    </r>
    <r>
      <rPr>
        <vertAlign val="superscript"/>
        <sz val="10"/>
        <rFont val="Arial"/>
        <family val="2"/>
      </rPr>
      <t>P</t>
    </r>
  </si>
  <si>
    <r>
      <t>Excess Winter Mortality Index, 1974/75 to 2017/18</t>
    </r>
    <r>
      <rPr>
        <b/>
        <vertAlign val="superscript"/>
        <sz val="10"/>
        <rFont val="Arial"/>
        <family val="2"/>
      </rPr>
      <t>P</t>
    </r>
  </si>
  <si>
    <r>
      <t>Number of Deaths Registered in Northern Ireland and Number of Excess Winter Deaths</t>
    </r>
    <r>
      <rPr>
        <b/>
        <vertAlign val="superscript"/>
        <sz val="10"/>
        <rFont val="Arial"/>
        <family val="2"/>
      </rPr>
      <t>1</t>
    </r>
    <r>
      <rPr>
        <b/>
        <sz val="10"/>
        <rFont val="Arial"/>
        <family val="2"/>
      </rPr>
      <t>, 1974/75 to 2017/18</t>
    </r>
    <r>
      <rPr>
        <b/>
        <vertAlign val="superscript"/>
        <sz val="10"/>
        <rFont val="Arial"/>
        <family val="2"/>
      </rPr>
      <t>P</t>
    </r>
  </si>
  <si>
    <r>
      <t>Excess Winter Deaths</t>
    </r>
    <r>
      <rPr>
        <b/>
        <vertAlign val="superscript"/>
        <sz val="10"/>
        <rFont val="Arial"/>
        <family val="2"/>
      </rPr>
      <t>1,2</t>
    </r>
    <r>
      <rPr>
        <b/>
        <sz val="10"/>
        <rFont val="Arial"/>
        <family val="2"/>
      </rPr>
      <t xml:space="preserve"> by age group, Northern Ireland, 1974/75 to 2017/18</t>
    </r>
    <r>
      <rPr>
        <b/>
        <vertAlign val="superscript"/>
        <sz val="10"/>
        <rFont val="Arial"/>
        <family val="2"/>
      </rPr>
      <t>P</t>
    </r>
  </si>
  <si>
    <r>
      <t>Excess Winter Deaths and Excess Winter Mortality Index by Cause of Death</t>
    </r>
    <r>
      <rPr>
        <b/>
        <vertAlign val="superscript"/>
        <sz val="10"/>
        <rFont val="Arial"/>
        <family val="2"/>
      </rPr>
      <t>1, 2</t>
    </r>
    <r>
      <rPr>
        <b/>
        <sz val="10"/>
        <rFont val="Arial"/>
        <family val="2"/>
      </rPr>
      <t>, 2001/02 to 2017/18</t>
    </r>
    <r>
      <rPr>
        <b/>
        <vertAlign val="superscript"/>
        <sz val="10"/>
        <rFont val="Arial"/>
        <family val="2"/>
      </rPr>
      <t>P</t>
    </r>
  </si>
  <si>
    <t>Number of Deaths Registered in Northern Ireland and Number of Excess Winter Deaths, 1974/75 to 2017/18P</t>
  </si>
  <si>
    <t>Excess Winter Mortality Index, 1974/75 to 2017/18P</t>
  </si>
  <si>
    <t>Excess Winter Deaths by age group, Northern Ireland, 1974/75 to 2017/18P</t>
  </si>
  <si>
    <t>Excess Winter Deaths and Excess Winter Mortality Index by Cause of Death, 2001/02 to 2017/18P</t>
  </si>
  <si>
    <t>Excess Winter Death by Health and Social Care Trust, 1991/92 to 2017/18P</t>
  </si>
  <si>
    <t>Deborah Lyness</t>
  </si>
  <si>
    <t>EXCESS WINTER MORTALITY IN NORTHERN IRELAND, 2017/18</t>
  </si>
  <si>
    <t>0300 200 7836</t>
  </si>
  <si>
    <r>
      <t>Excess Winter Deaths</t>
    </r>
    <r>
      <rPr>
        <b/>
        <vertAlign val="superscript"/>
        <sz val="10"/>
        <rFont val="Arial"/>
        <family val="2"/>
      </rPr>
      <t>1,2</t>
    </r>
    <r>
      <rPr>
        <b/>
        <sz val="10"/>
        <rFont val="Arial"/>
        <family val="2"/>
      </rPr>
      <t xml:space="preserve"> by Health and Social Care Trust, 1991/92 to 2017/18</t>
    </r>
    <r>
      <rPr>
        <b/>
        <vertAlign val="superscript"/>
        <sz val="10"/>
        <rFont val="Arial"/>
        <family val="2"/>
      </rPr>
      <t>P</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</si>
</sst>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
    <numFmt numFmtId="175" formatCode="0.0000"/>
    <numFmt numFmtId="176" formatCode="0.000"/>
    <numFmt numFmtId="177" formatCode="#,##0_);\(#,##0\)"/>
    <numFmt numFmtId="178" formatCode="0_)"/>
    <numFmt numFmtId="179" formatCode="####.0"/>
    <numFmt numFmtId="180" formatCode="####.0000"/>
    <numFmt numFmtId="181" formatCode="0.00000"/>
    <numFmt numFmtId="182" formatCode="#,##0.0_);\(#,##0.0\)"/>
    <numFmt numFmtId="183" formatCode="_-* #,##0.0_-;\-* #,##0.0_-;_-* &quot;-&quot;??_-;_-@_-"/>
    <numFmt numFmtId="184" formatCode="_-* #,##0_-;\-* #,##0_-;_-* &quot;-&quot;??_-;_-@_-"/>
  </numFmts>
  <fonts count="65">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b/>
      <vertAlign val="superscript"/>
      <sz val="10"/>
      <name val="Arial"/>
      <family val="2"/>
    </font>
    <font>
      <sz val="8"/>
      <name val="Arial"/>
      <family val="2"/>
    </font>
    <font>
      <i/>
      <sz val="10"/>
      <name val="Arial"/>
      <family val="2"/>
    </font>
    <font>
      <u val="single"/>
      <sz val="10"/>
      <color indexed="12"/>
      <name val="Arial"/>
      <family val="2"/>
    </font>
    <font>
      <b/>
      <i/>
      <sz val="10"/>
      <name val="Arial"/>
      <family val="2"/>
    </font>
    <font>
      <u val="single"/>
      <sz val="10"/>
      <color indexed="36"/>
      <name val="Arial"/>
      <family val="2"/>
    </font>
    <font>
      <b/>
      <sz val="14"/>
      <name val="Arial"/>
      <family val="2"/>
    </font>
    <font>
      <sz val="24"/>
      <name val="Calibri"/>
      <family val="2"/>
    </font>
    <font>
      <i/>
      <sz val="10"/>
      <color indexed="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b/>
      <sz val="18"/>
      <color indexed="30"/>
      <name val="Calibri"/>
      <family val="2"/>
    </font>
    <font>
      <sz val="18"/>
      <color indexed="30"/>
      <name val="Calibri"/>
      <family val="2"/>
    </font>
    <font>
      <sz val="14"/>
      <color indexed="30"/>
      <name val="Calibri"/>
      <family val="2"/>
    </font>
    <font>
      <u val="single"/>
      <sz val="14"/>
      <color indexed="30"/>
      <name val="Calibri"/>
      <family val="2"/>
    </font>
    <font>
      <u val="single"/>
      <sz val="14"/>
      <color indexed="62"/>
      <name val="Calibri"/>
      <family val="2"/>
    </font>
    <font>
      <sz val="14"/>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33CC"/>
      <name val="Arial"/>
      <family val="2"/>
    </font>
    <font>
      <b/>
      <sz val="18"/>
      <color rgb="FF0070C0"/>
      <name val="Calibri"/>
      <family val="2"/>
    </font>
    <font>
      <sz val="18"/>
      <color rgb="FF0070C0"/>
      <name val="Calibri"/>
      <family val="2"/>
    </font>
    <font>
      <sz val="14"/>
      <color rgb="FF0070C0"/>
      <name val="Calibri"/>
      <family val="2"/>
    </font>
    <font>
      <u val="single"/>
      <sz val="14"/>
      <color rgb="FF0070C0"/>
      <name val="Calibri"/>
      <family val="2"/>
    </font>
    <font>
      <sz val="10"/>
      <color rgb="FF0070C0"/>
      <name val="Arial"/>
      <family val="2"/>
    </font>
    <font>
      <u val="single"/>
      <sz val="14"/>
      <color theme="3" tint="0.39998000860214233"/>
      <name val="Calibri"/>
      <family val="2"/>
    </font>
    <font>
      <sz val="14"/>
      <color theme="3" tint="0.39998000860214233"/>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1">
    <xf numFmtId="0" fontId="0" fillId="0" borderId="0" xfId="0" applyAlignment="1">
      <alignment/>
    </xf>
    <xf numFmtId="0" fontId="0" fillId="0" borderId="10" xfId="0" applyBorder="1" applyAlignment="1">
      <alignment/>
    </xf>
    <xf numFmtId="3" fontId="0" fillId="0" borderId="0" xfId="0" applyNumberFormat="1" applyAlignment="1">
      <alignment/>
    </xf>
    <xf numFmtId="0" fontId="1" fillId="0" borderId="0" xfId="0" applyFont="1" applyAlignment="1">
      <alignment/>
    </xf>
    <xf numFmtId="0" fontId="0" fillId="0" borderId="0" xfId="0" applyFont="1" applyAlignment="1">
      <alignment/>
    </xf>
    <xf numFmtId="3" fontId="0" fillId="0" borderId="0" xfId="0" applyNumberFormat="1"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xf>
    <xf numFmtId="0" fontId="0" fillId="0" borderId="11" xfId="0" applyFont="1" applyBorder="1" applyAlignment="1">
      <alignment horizontal="center" wrapText="1"/>
    </xf>
    <xf numFmtId="3" fontId="0" fillId="0" borderId="11" xfId="0" applyNumberFormat="1" applyFont="1" applyBorder="1" applyAlignment="1">
      <alignment horizontal="center" wrapText="1"/>
    </xf>
    <xf numFmtId="0" fontId="0" fillId="0" borderId="10" xfId="0" applyFont="1" applyBorder="1" applyAlignment="1">
      <alignment/>
    </xf>
    <xf numFmtId="0" fontId="0" fillId="0" borderId="12" xfId="0" applyFont="1" applyBorder="1" applyAlignment="1">
      <alignment/>
    </xf>
    <xf numFmtId="0" fontId="0" fillId="0" borderId="13" xfId="0" applyFont="1" applyBorder="1" applyAlignment="1">
      <alignment horizontal="center" wrapText="1"/>
    </xf>
    <xf numFmtId="0" fontId="2" fillId="0" borderId="14" xfId="0" applyFont="1" applyBorder="1" applyAlignment="1">
      <alignment wrapText="1"/>
    </xf>
    <xf numFmtId="0" fontId="0" fillId="0" borderId="15" xfId="0" applyFont="1" applyBorder="1" applyAlignment="1">
      <alignment/>
    </xf>
    <xf numFmtId="0" fontId="0" fillId="0" borderId="16" xfId="0" applyFont="1" applyBorder="1" applyAlignment="1">
      <alignment horizontal="center" wrapText="1"/>
    </xf>
    <xf numFmtId="3" fontId="0" fillId="0" borderId="17" xfId="0" applyNumberFormat="1" applyFont="1" applyBorder="1" applyAlignment="1">
      <alignment horizontal="center" wrapText="1"/>
    </xf>
    <xf numFmtId="3" fontId="0" fillId="0" borderId="18" xfId="0" applyNumberFormat="1" applyFont="1" applyBorder="1" applyAlignment="1">
      <alignment horizontal="center" wrapText="1"/>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horizontal="center" wrapText="1"/>
    </xf>
    <xf numFmtId="0" fontId="0" fillId="0" borderId="22" xfId="0" applyFont="1" applyBorder="1" applyAlignment="1">
      <alignment horizontal="center" wrapText="1"/>
    </xf>
    <xf numFmtId="0" fontId="3" fillId="0" borderId="0" xfId="0" applyFont="1" applyAlignment="1">
      <alignment/>
    </xf>
    <xf numFmtId="0" fontId="0" fillId="0" borderId="0" xfId="0" applyAlignment="1">
      <alignment horizontal="center"/>
    </xf>
    <xf numFmtId="3" fontId="1" fillId="0" borderId="0" xfId="0" applyNumberFormat="1" applyFont="1" applyFill="1" applyBorder="1" applyAlignment="1">
      <alignment horizontal="center"/>
    </xf>
    <xf numFmtId="3" fontId="7" fillId="0" borderId="0" xfId="0" applyNumberFormat="1" applyFont="1" applyBorder="1" applyAlignment="1">
      <alignment horizontal="center"/>
    </xf>
    <xf numFmtId="3" fontId="7" fillId="0" borderId="11" xfId="0" applyNumberFormat="1" applyFont="1" applyBorder="1" applyAlignment="1">
      <alignment horizontal="center"/>
    </xf>
    <xf numFmtId="0" fontId="0" fillId="0" borderId="12" xfId="0" applyBorder="1" applyAlignment="1">
      <alignment/>
    </xf>
    <xf numFmtId="0" fontId="0" fillId="0" borderId="23" xfId="0" applyFont="1" applyBorder="1" applyAlignment="1">
      <alignment wrapText="1"/>
    </xf>
    <xf numFmtId="0" fontId="0" fillId="0" borderId="14" xfId="0" applyFont="1" applyBorder="1" applyAlignment="1">
      <alignment/>
    </xf>
    <xf numFmtId="0" fontId="0" fillId="0" borderId="14" xfId="0" applyFont="1" applyFill="1" applyBorder="1" applyAlignment="1">
      <alignment/>
    </xf>
    <xf numFmtId="0" fontId="0" fillId="0" borderId="24" xfId="0" applyFont="1" applyBorder="1" applyAlignment="1">
      <alignment horizontal="center" wrapText="1"/>
    </xf>
    <xf numFmtId="1" fontId="0" fillId="0" borderId="0" xfId="0" applyNumberFormat="1" applyAlignment="1">
      <alignment/>
    </xf>
    <xf numFmtId="0" fontId="8" fillId="0" borderId="0" xfId="53" applyAlignment="1" applyProtection="1">
      <alignment/>
      <protection/>
    </xf>
    <xf numFmtId="0" fontId="0" fillId="0" borderId="0" xfId="0" applyFont="1" applyFill="1" applyAlignment="1">
      <alignment/>
    </xf>
    <xf numFmtId="3" fontId="0" fillId="0" borderId="0" xfId="0" applyNumberFormat="1" applyFont="1" applyBorder="1" applyAlignment="1">
      <alignment horizontal="center"/>
    </xf>
    <xf numFmtId="0" fontId="0" fillId="0" borderId="0" xfId="0" applyFill="1" applyAlignment="1">
      <alignment/>
    </xf>
    <xf numFmtId="3" fontId="0" fillId="0" borderId="10" xfId="0" applyNumberFormat="1" applyFont="1" applyBorder="1" applyAlignment="1">
      <alignment/>
    </xf>
    <xf numFmtId="3" fontId="0" fillId="0" borderId="12" xfId="0" applyNumberFormat="1" applyFont="1" applyBorder="1" applyAlignment="1">
      <alignment/>
    </xf>
    <xf numFmtId="0" fontId="0" fillId="0" borderId="13" xfId="0" applyFont="1" applyBorder="1" applyAlignment="1">
      <alignment horizontal="center"/>
    </xf>
    <xf numFmtId="0" fontId="1" fillId="0" borderId="15" xfId="0" applyFont="1" applyFill="1" applyBorder="1" applyAlignment="1">
      <alignment/>
    </xf>
    <xf numFmtId="0" fontId="0" fillId="0" borderId="16" xfId="0" applyFont="1" applyBorder="1" applyAlignment="1">
      <alignment horizontal="center"/>
    </xf>
    <xf numFmtId="3" fontId="0" fillId="0" borderId="19" xfId="0" applyNumberFormat="1" applyFont="1" applyFill="1" applyBorder="1" applyAlignment="1">
      <alignment/>
    </xf>
    <xf numFmtId="0" fontId="0" fillId="0" borderId="20" xfId="0" applyBorder="1" applyAlignment="1">
      <alignment/>
    </xf>
    <xf numFmtId="0" fontId="0" fillId="0" borderId="21" xfId="0" applyFont="1" applyBorder="1" applyAlignment="1">
      <alignment horizontal="center"/>
    </xf>
    <xf numFmtId="3" fontId="1" fillId="0" borderId="17" xfId="0" applyNumberFormat="1" applyFont="1" applyFill="1" applyBorder="1" applyAlignment="1">
      <alignment horizontal="center"/>
    </xf>
    <xf numFmtId="3" fontId="9" fillId="0" borderId="18" xfId="0" applyNumberFormat="1" applyFont="1" applyBorder="1" applyAlignment="1">
      <alignment horizontal="center"/>
    </xf>
    <xf numFmtId="0" fontId="0" fillId="0" borderId="0" xfId="0" applyNumberFormat="1" applyFont="1" applyAlignment="1">
      <alignment/>
    </xf>
    <xf numFmtId="0" fontId="0" fillId="0" borderId="0" xfId="0" applyNumberFormat="1" applyFont="1" applyAlignment="1">
      <alignment horizontal="left" wrapText="1"/>
    </xf>
    <xf numFmtId="0" fontId="1" fillId="0" borderId="0" xfId="0" applyFont="1" applyBorder="1" applyAlignment="1">
      <alignment vertical="center" wrapText="1"/>
    </xf>
    <xf numFmtId="0" fontId="0" fillId="0" borderId="0" xfId="0" applyFont="1" applyBorder="1" applyAlignment="1">
      <alignment vertical="center" wrapText="1"/>
    </xf>
    <xf numFmtId="0" fontId="1" fillId="0" borderId="0" xfId="0" applyFont="1" applyBorder="1" applyAlignment="1">
      <alignment vertical="center"/>
    </xf>
    <xf numFmtId="0" fontId="11" fillId="0" borderId="0" xfId="0" applyFont="1" applyAlignment="1">
      <alignment/>
    </xf>
    <xf numFmtId="0" fontId="9" fillId="0" borderId="0" xfId="0" applyFont="1" applyAlignment="1">
      <alignment/>
    </xf>
    <xf numFmtId="0" fontId="0" fillId="0" borderId="0" xfId="0" applyFont="1" applyAlignment="1" quotePrefix="1">
      <alignment horizontal="left" vertical="top"/>
    </xf>
    <xf numFmtId="0" fontId="0" fillId="0" borderId="0" xfId="0" applyFont="1" applyAlignment="1" quotePrefix="1">
      <alignment/>
    </xf>
    <xf numFmtId="0" fontId="12" fillId="0" borderId="0" xfId="0" applyFont="1" applyBorder="1" applyAlignment="1">
      <alignment/>
    </xf>
    <xf numFmtId="0" fontId="0" fillId="0" borderId="0" xfId="0" applyFont="1" applyAlignment="1" quotePrefix="1">
      <alignment vertical="top"/>
    </xf>
    <xf numFmtId="0" fontId="0" fillId="0" borderId="0" xfId="0" applyFont="1" applyAlignment="1">
      <alignment vertical="top"/>
    </xf>
    <xf numFmtId="0" fontId="0" fillId="0" borderId="0" xfId="0" applyFont="1" applyAlignment="1">
      <alignment horizontal="left"/>
    </xf>
    <xf numFmtId="0" fontId="8" fillId="0" borderId="0" xfId="53" applyAlignment="1" applyProtection="1">
      <alignment horizontal="left"/>
      <protection/>
    </xf>
    <xf numFmtId="0" fontId="56" fillId="0" borderId="0" xfId="0" applyFont="1" applyAlignment="1">
      <alignment/>
    </xf>
    <xf numFmtId="0" fontId="11" fillId="0" borderId="0" xfId="0" applyFont="1" applyAlignment="1">
      <alignment vertical="top" wrapText="1"/>
    </xf>
    <xf numFmtId="0" fontId="14" fillId="0" borderId="0" xfId="0" applyFont="1" applyAlignment="1">
      <alignment/>
    </xf>
    <xf numFmtId="1" fontId="9" fillId="0" borderId="18" xfId="0" applyNumberFormat="1" applyFont="1" applyBorder="1" applyAlignment="1">
      <alignment horizontal="center" vertical="center"/>
    </xf>
    <xf numFmtId="1" fontId="1" fillId="0" borderId="17" xfId="0" applyNumberFormat="1" applyFont="1" applyBorder="1" applyAlignment="1">
      <alignment horizontal="center" vertic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53" applyFont="1" applyAlignment="1" applyProtection="1">
      <alignment/>
      <protection/>
    </xf>
    <xf numFmtId="0" fontId="61" fillId="0" borderId="0" xfId="0" applyFont="1" applyAlignment="1">
      <alignment/>
    </xf>
    <xf numFmtId="3" fontId="0" fillId="0" borderId="17" xfId="0" applyNumberFormat="1" applyFont="1" applyFill="1" applyBorder="1" applyAlignment="1">
      <alignment horizontal="center" wrapText="1"/>
    </xf>
    <xf numFmtId="3" fontId="0" fillId="0" borderId="0" xfId="0" applyNumberFormat="1" applyFont="1" applyFill="1" applyBorder="1" applyAlignment="1">
      <alignment horizontal="center" wrapText="1"/>
    </xf>
    <xf numFmtId="3" fontId="0" fillId="0" borderId="18"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3" fontId="7" fillId="0" borderId="11" xfId="0" applyNumberFormat="1" applyFont="1" applyFill="1" applyBorder="1" applyAlignment="1">
      <alignment horizontal="center"/>
    </xf>
    <xf numFmtId="1" fontId="1" fillId="0" borderId="17"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3" fontId="0"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3" fontId="9" fillId="0" borderId="18" xfId="0" applyNumberFormat="1" applyFont="1" applyFill="1" applyBorder="1" applyAlignment="1">
      <alignment horizontal="center"/>
    </xf>
    <xf numFmtId="0" fontId="62" fillId="0" borderId="0" xfId="53" applyFont="1" applyAlignment="1" applyProtection="1">
      <alignment/>
      <protection/>
    </xf>
    <xf numFmtId="0" fontId="63" fillId="0" borderId="0" xfId="0" applyFont="1" applyAlignment="1">
      <alignment/>
    </xf>
    <xf numFmtId="0" fontId="62" fillId="0" borderId="0" xfId="53" applyFont="1" applyAlignment="1" applyProtection="1">
      <alignment/>
      <protection/>
    </xf>
    <xf numFmtId="3" fontId="7" fillId="0" borderId="11" xfId="57" applyNumberFormat="1" applyFont="1" applyFill="1" applyBorder="1" applyAlignment="1">
      <alignment horizontal="center"/>
      <protection/>
    </xf>
    <xf numFmtId="3" fontId="0" fillId="0" borderId="17" xfId="57" applyNumberFormat="1" applyFont="1" applyFill="1" applyBorder="1" applyAlignment="1">
      <alignment horizontal="center"/>
      <protection/>
    </xf>
    <xf numFmtId="3" fontId="9" fillId="0" borderId="18" xfId="57" applyNumberFormat="1" applyFont="1" applyBorder="1" applyAlignment="1">
      <alignment horizontal="center"/>
      <protection/>
    </xf>
    <xf numFmtId="3" fontId="0" fillId="0" borderId="0" xfId="57" applyNumberFormat="1" applyFont="1" applyFill="1" applyBorder="1" applyAlignment="1">
      <alignment horizontal="center"/>
      <protection/>
    </xf>
    <xf numFmtId="3" fontId="1" fillId="0" borderId="0" xfId="57" applyNumberFormat="1" applyFont="1" applyFill="1" applyBorder="1" applyAlignment="1">
      <alignment horizontal="center"/>
      <protection/>
    </xf>
    <xf numFmtId="3" fontId="7" fillId="0" borderId="0" xfId="57" applyNumberFormat="1" applyFont="1" applyFill="1" applyBorder="1" applyAlignment="1">
      <alignment horizontal="center"/>
      <protection/>
    </xf>
    <xf numFmtId="3" fontId="9" fillId="0" borderId="0" xfId="57" applyNumberFormat="1" applyFont="1" applyFill="1" applyBorder="1" applyAlignment="1">
      <alignment horizontal="center"/>
      <protection/>
    </xf>
    <xf numFmtId="3" fontId="9" fillId="0" borderId="11" xfId="0" applyNumberFormat="1" applyFont="1" applyBorder="1" applyAlignment="1">
      <alignment horizontal="center"/>
    </xf>
    <xf numFmtId="3" fontId="9" fillId="0" borderId="11" xfId="0" applyNumberFormat="1" applyFont="1" applyFill="1" applyBorder="1" applyAlignment="1">
      <alignment horizontal="center"/>
    </xf>
    <xf numFmtId="0" fontId="64" fillId="0" borderId="0" xfId="0" applyFont="1" applyFill="1" applyAlignment="1">
      <alignment/>
    </xf>
    <xf numFmtId="3" fontId="0" fillId="0" borderId="0" xfId="0" applyNumberFormat="1" applyAlignment="1">
      <alignment horizontal="center"/>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0" fillId="0" borderId="29" xfId="0" applyFont="1" applyBorder="1" applyAlignment="1">
      <alignment horizontal="center" wrapText="1"/>
    </xf>
    <xf numFmtId="0" fontId="0" fillId="0" borderId="22" xfId="0" applyFont="1" applyBorder="1" applyAlignment="1">
      <alignment horizontal="center" wrapText="1"/>
    </xf>
    <xf numFmtId="0" fontId="0" fillId="0" borderId="27" xfId="0" applyFont="1" applyFill="1" applyBorder="1" applyAlignment="1">
      <alignment horizontal="center" wrapText="1"/>
    </xf>
    <xf numFmtId="0" fontId="0" fillId="0" borderId="29" xfId="0" applyFont="1" applyBorder="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NumberFormat="1" applyFont="1" applyAlignment="1">
      <alignment horizontal="left" wrapText="1"/>
    </xf>
    <xf numFmtId="0" fontId="1" fillId="0" borderId="0" xfId="0" applyNumberFormat="1" applyFont="1" applyAlignment="1" quotePrefix="1">
      <alignment horizontal="left" wrapText="1"/>
    </xf>
    <xf numFmtId="0" fontId="0" fillId="0" borderId="0" xfId="0" applyNumberFormat="1" applyFont="1" applyAlignment="1" quotePrefix="1">
      <alignment horizontal="left"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6</xdr:col>
      <xdr:colOff>66675</xdr:colOff>
      <xdr:row>3</xdr:row>
      <xdr:rowOff>333375</xdr:rowOff>
    </xdr:to>
    <xdr:pic>
      <xdr:nvPicPr>
        <xdr:cNvPr id="1" name="Picture 3" descr="NISRA-full-name-bilingual.jpg"/>
        <xdr:cNvPicPr preferRelativeResize="1">
          <a:picLocks noChangeAspect="1"/>
        </xdr:cNvPicPr>
      </xdr:nvPicPr>
      <xdr:blipFill>
        <a:blip r:embed="rId1"/>
        <a:stretch>
          <a:fillRect/>
        </a:stretch>
      </xdr:blipFill>
      <xdr:spPr>
        <a:xfrm>
          <a:off x="4143375" y="200025"/>
          <a:ext cx="28670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11%20Excess%20Winter%20Deaths\ClaireMc\EWM%20Tables\2017%20and%202018\EWM%20Workings%20for%20report%202018%20(Autosav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_by_Age"/>
      <sheetName val="Calculation (Age)"/>
      <sheetName val="Table 1"/>
      <sheetName val="Figure 1"/>
      <sheetName val="Table 2"/>
      <sheetName val="Figure 2"/>
      <sheetName val="Table 3"/>
      <sheetName val="Data_by_Sex"/>
      <sheetName val="Calculation (Sex)"/>
      <sheetName val="Data_by_Area"/>
      <sheetName val="Calculation (Area)"/>
      <sheetName val="Summary (Area)"/>
      <sheetName val="Figure 3"/>
      <sheetName val="LGD2014"/>
      <sheetName val="Calculation LGD2014"/>
      <sheetName val="Data_by_CoD"/>
      <sheetName val="Calculation (COD)"/>
      <sheetName val="Summary (COD)"/>
    </sheetNames>
    <sheetDataSet>
      <sheetData sheetId="1">
        <row r="35">
          <cell r="AR35">
            <v>5971</v>
          </cell>
          <cell r="AS35">
            <v>6404</v>
          </cell>
        </row>
        <row r="36">
          <cell r="AR36">
            <v>5068</v>
          </cell>
          <cell r="AS36">
            <v>5071</v>
          </cell>
        </row>
        <row r="37">
          <cell r="AR37">
            <v>4948</v>
          </cell>
          <cell r="AS37">
            <v>4743</v>
          </cell>
        </row>
        <row r="38">
          <cell r="AQ38">
            <v>636</v>
          </cell>
          <cell r="AR38">
            <v>963</v>
          </cell>
          <cell r="AS38">
            <v>1497</v>
          </cell>
        </row>
        <row r="39">
          <cell r="AQ39">
            <v>13.11340206185567</v>
          </cell>
          <cell r="AR39">
            <v>19.22923322683706</v>
          </cell>
          <cell r="AS39">
            <v>30.507438353372734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nisra.gov.uk/publications/registrar-general-annual-reports-2001-2010" TargetMode="External" /><Relationship Id="rId2" Type="http://schemas.openxmlformats.org/officeDocument/2006/relationships/hyperlink" Target="https://www.nisra.gov.uk/publications/excess-winter-mortality-201011" TargetMode="External" /><Relationship Id="rId3" Type="http://schemas.openxmlformats.org/officeDocument/2006/relationships/hyperlink" Target="mailto:info@nisra.gov.uk" TargetMode="Externa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showGridLines="0" zoomScalePageLayoutView="0" workbookViewId="0" topLeftCell="A1">
      <selection activeCell="B13" sqref="B13"/>
    </sheetView>
  </sheetViews>
  <sheetFormatPr defaultColWidth="9.140625" defaultRowHeight="12.75"/>
  <cols>
    <col min="1" max="1" width="10.57421875" style="70" customWidth="1"/>
    <col min="2" max="2" width="167.7109375" style="70" customWidth="1"/>
    <col min="3" max="16384" width="9.140625" style="70" customWidth="1"/>
  </cols>
  <sheetData>
    <row r="1" s="67" customFormat="1" ht="23.25">
      <c r="A1" s="66" t="s">
        <v>114</v>
      </c>
    </row>
    <row r="2" s="68" customFormat="1" ht="18.75"/>
    <row r="3" spans="1:2" s="68" customFormat="1" ht="18.75">
      <c r="A3" s="68" t="s">
        <v>104</v>
      </c>
      <c r="B3" s="82" t="s">
        <v>136</v>
      </c>
    </row>
    <row r="4" s="68" customFormat="1" ht="18.75"/>
    <row r="5" spans="1:2" s="68" customFormat="1" ht="18.75">
      <c r="A5" s="68" t="s">
        <v>105</v>
      </c>
      <c r="B5" s="84" t="s">
        <v>137</v>
      </c>
    </row>
    <row r="6" s="68" customFormat="1" ht="18.75">
      <c r="B6" s="83"/>
    </row>
    <row r="7" spans="1:2" s="68" customFormat="1" ht="18.75">
      <c r="A7" s="68" t="s">
        <v>106</v>
      </c>
      <c r="B7" s="84" t="s">
        <v>138</v>
      </c>
    </row>
    <row r="8" s="68" customFormat="1" ht="18.75">
      <c r="B8" s="83"/>
    </row>
    <row r="9" spans="1:2" s="68" customFormat="1" ht="18.75">
      <c r="A9" s="68" t="s">
        <v>107</v>
      </c>
      <c r="B9" s="84" t="s">
        <v>139</v>
      </c>
    </row>
    <row r="10" s="68" customFormat="1" ht="18.75">
      <c r="B10" s="84"/>
    </row>
    <row r="11" spans="1:2" s="68" customFormat="1" ht="18.75">
      <c r="A11" s="68" t="s">
        <v>108</v>
      </c>
      <c r="B11" s="84" t="s">
        <v>140</v>
      </c>
    </row>
    <row r="12" s="68" customFormat="1" ht="18.75"/>
    <row r="13" s="68" customFormat="1" ht="18.75"/>
    <row r="14" s="68" customFormat="1" ht="18.75">
      <c r="B14" s="69" t="s">
        <v>84</v>
      </c>
    </row>
    <row r="15" s="68" customFormat="1" ht="18.75"/>
    <row r="16" s="68" customFormat="1" ht="18.75">
      <c r="B16" s="69" t="s">
        <v>113</v>
      </c>
    </row>
    <row r="17" s="68" customFormat="1" ht="18.75"/>
    <row r="18" s="68" customFormat="1" ht="18.75"/>
    <row r="19" s="68" customFormat="1" ht="18.75"/>
    <row r="20" s="68" customFormat="1" ht="18.75"/>
    <row r="21" s="68" customFormat="1" ht="18.75"/>
    <row r="22" s="68" customFormat="1" ht="18.75"/>
  </sheetData>
  <sheetProtection/>
  <hyperlinks>
    <hyperlink ref="B3" location="'Table 1'!A1" display="Number of Deaths Registered in Northern Ireland and Number of Excess Winter Deaths, 1974/75 to 2014/15P"/>
    <hyperlink ref="B5" location="'Table 2'!A1" display="Excess Winter Mortality Index, 1974/75 to 2014/15P"/>
    <hyperlink ref="B7" location="'Table 3'!A1" display="Excess Winter Deaths by age group, Northern Ireland, 1974/75 to 2014/15P"/>
    <hyperlink ref="B10:B11" location="'Table 4'!A1" display="Excess Winter Death by Health and Social Care Trust, 1991/92 to 2011/12"/>
    <hyperlink ref="B9" location="'Table 4'!A1" display="Excess Winter Deaths and Excess Winter Mortality Index by Cause of Death, 2001/02 to 2011/12"/>
    <hyperlink ref="B14" location="Notes!A1" display="NOTES"/>
    <hyperlink ref="B11" location="'Table 5'!A1" display="Excess Winter Death by Health and Social Care Trust, 1991/92 to 2011/12"/>
    <hyperlink ref="B16" location="'Pre-Release Access'!A1" display="PRE-RELEASE ACCES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52"/>
  <sheetViews>
    <sheetView showGridLines="0" zoomScalePageLayoutView="0" workbookViewId="0" topLeftCell="A1">
      <pane ySplit="4" topLeftCell="A32" activePane="bottomLeft" state="frozen"/>
      <selection pane="topLeft" activeCell="B14" sqref="B14"/>
      <selection pane="bottomLeft" activeCell="B57" sqref="B57"/>
    </sheetView>
  </sheetViews>
  <sheetFormatPr defaultColWidth="9.140625" defaultRowHeight="12.75"/>
  <cols>
    <col min="1" max="1" width="11.140625" style="4" customWidth="1"/>
    <col min="2" max="4" width="9.28125" style="4" bestFit="1" customWidth="1"/>
    <col min="5" max="6" width="10.421875" style="4" customWidth="1"/>
    <col min="7" max="16384" width="9.140625" style="4" customWidth="1"/>
  </cols>
  <sheetData>
    <row r="1" spans="1:2" ht="14.25">
      <c r="A1" s="3" t="s">
        <v>43</v>
      </c>
      <c r="B1" s="3" t="s">
        <v>133</v>
      </c>
    </row>
    <row r="2" ht="13.5" thickBot="1"/>
    <row r="3" spans="1:6" s="7" customFormat="1" ht="15" customHeight="1">
      <c r="A3" s="96" t="s">
        <v>39</v>
      </c>
      <c r="B3" s="98" t="s">
        <v>0</v>
      </c>
      <c r="C3" s="99"/>
      <c r="D3" s="100"/>
      <c r="E3" s="99" t="s">
        <v>47</v>
      </c>
      <c r="F3" s="101"/>
    </row>
    <row r="4" spans="1:6" s="7" customFormat="1" ht="38.25">
      <c r="A4" s="97"/>
      <c r="B4" s="20" t="s">
        <v>40</v>
      </c>
      <c r="C4" s="20" t="s">
        <v>41</v>
      </c>
      <c r="D4" s="15" t="s">
        <v>42</v>
      </c>
      <c r="E4" s="20" t="s">
        <v>1</v>
      </c>
      <c r="F4" s="12" t="s">
        <v>2</v>
      </c>
    </row>
    <row r="5" spans="1:6" ht="12.75">
      <c r="A5" s="13" t="s">
        <v>3</v>
      </c>
      <c r="B5" s="16">
        <v>6023</v>
      </c>
      <c r="C5" s="5">
        <v>5310</v>
      </c>
      <c r="D5" s="17">
        <v>5694</v>
      </c>
      <c r="E5" s="6">
        <v>521</v>
      </c>
      <c r="F5" s="8">
        <v>520</v>
      </c>
    </row>
    <row r="6" spans="1:6" ht="12.75">
      <c r="A6" s="13" t="s">
        <v>4</v>
      </c>
      <c r="B6" s="16">
        <v>6389</v>
      </c>
      <c r="C6" s="5">
        <v>4963</v>
      </c>
      <c r="D6" s="17">
        <v>5425</v>
      </c>
      <c r="E6" s="5">
        <v>1195</v>
      </c>
      <c r="F6" s="9">
        <v>1200</v>
      </c>
    </row>
    <row r="7" spans="1:6" ht="12.75">
      <c r="A7" s="13" t="s">
        <v>5</v>
      </c>
      <c r="B7" s="16">
        <v>6389</v>
      </c>
      <c r="C7" s="5">
        <v>5112</v>
      </c>
      <c r="D7" s="17">
        <v>5484</v>
      </c>
      <c r="E7" s="5">
        <v>1091</v>
      </c>
      <c r="F7" s="9">
        <v>1090</v>
      </c>
    </row>
    <row r="8" spans="1:6" ht="12.75">
      <c r="A8" s="13" t="s">
        <v>6</v>
      </c>
      <c r="B8" s="16">
        <v>6202</v>
      </c>
      <c r="C8" s="5">
        <v>5049</v>
      </c>
      <c r="D8" s="17">
        <v>5388</v>
      </c>
      <c r="E8" s="6">
        <v>984</v>
      </c>
      <c r="F8" s="8">
        <v>980</v>
      </c>
    </row>
    <row r="9" spans="1:6" ht="12.75">
      <c r="A9" s="13" t="s">
        <v>7</v>
      </c>
      <c r="B9" s="16">
        <v>6217</v>
      </c>
      <c r="C9" s="5">
        <v>4838</v>
      </c>
      <c r="D9" s="17">
        <v>5435</v>
      </c>
      <c r="E9" s="5">
        <v>1081</v>
      </c>
      <c r="F9" s="9">
        <v>1080</v>
      </c>
    </row>
    <row r="10" spans="1:6" ht="12.75">
      <c r="A10" s="13" t="s">
        <v>8</v>
      </c>
      <c r="B10" s="16">
        <v>6028</v>
      </c>
      <c r="C10" s="5">
        <v>5143</v>
      </c>
      <c r="D10" s="17">
        <v>5620</v>
      </c>
      <c r="E10" s="6">
        <v>647</v>
      </c>
      <c r="F10" s="8">
        <v>650</v>
      </c>
    </row>
    <row r="11" spans="1:6" ht="12.75">
      <c r="A11" s="13" t="s">
        <v>9</v>
      </c>
      <c r="B11" s="16">
        <v>6071</v>
      </c>
      <c r="C11" s="5">
        <v>5039</v>
      </c>
      <c r="D11" s="17">
        <v>5182</v>
      </c>
      <c r="E11" s="6">
        <v>961</v>
      </c>
      <c r="F11" s="8">
        <v>960</v>
      </c>
    </row>
    <row r="12" spans="1:6" ht="12.75">
      <c r="A12" s="13" t="s">
        <v>10</v>
      </c>
      <c r="B12" s="16">
        <v>6242</v>
      </c>
      <c r="C12" s="5">
        <v>4953</v>
      </c>
      <c r="D12" s="17">
        <v>5064</v>
      </c>
      <c r="E12" s="5">
        <v>1234</v>
      </c>
      <c r="F12" s="9">
        <v>1230</v>
      </c>
    </row>
    <row r="13" spans="1:6" ht="12.75">
      <c r="A13" s="13" t="s">
        <v>11</v>
      </c>
      <c r="B13" s="16">
        <v>6183</v>
      </c>
      <c r="C13" s="5">
        <v>4731</v>
      </c>
      <c r="D13" s="17">
        <v>5109</v>
      </c>
      <c r="E13" s="5">
        <v>1263</v>
      </c>
      <c r="F13" s="9">
        <v>1260</v>
      </c>
    </row>
    <row r="14" spans="1:6" ht="12.75">
      <c r="A14" s="13" t="s">
        <v>12</v>
      </c>
      <c r="B14" s="16">
        <v>5731</v>
      </c>
      <c r="C14" s="5">
        <v>4873</v>
      </c>
      <c r="D14" s="17">
        <v>5231</v>
      </c>
      <c r="E14" s="6">
        <v>679</v>
      </c>
      <c r="F14" s="8">
        <v>680</v>
      </c>
    </row>
    <row r="15" spans="1:6" ht="12.75">
      <c r="A15" s="13" t="s">
        <v>13</v>
      </c>
      <c r="B15" s="16">
        <v>5772</v>
      </c>
      <c r="C15" s="5">
        <v>4711</v>
      </c>
      <c r="D15" s="17">
        <v>5220</v>
      </c>
      <c r="E15" s="6">
        <v>807</v>
      </c>
      <c r="F15" s="8">
        <v>810</v>
      </c>
    </row>
    <row r="16" spans="1:6" ht="12.75">
      <c r="A16" s="13" t="s">
        <v>14</v>
      </c>
      <c r="B16" s="16">
        <v>6222</v>
      </c>
      <c r="C16" s="5">
        <v>4807</v>
      </c>
      <c r="D16" s="17">
        <v>5203</v>
      </c>
      <c r="E16" s="5">
        <v>1217</v>
      </c>
      <c r="F16" s="9">
        <v>1220</v>
      </c>
    </row>
    <row r="17" spans="1:6" ht="12.75">
      <c r="A17" s="13" t="s">
        <v>15</v>
      </c>
      <c r="B17" s="16">
        <v>5539</v>
      </c>
      <c r="C17" s="5">
        <v>4702</v>
      </c>
      <c r="D17" s="17">
        <v>4842</v>
      </c>
      <c r="E17" s="6">
        <v>767</v>
      </c>
      <c r="F17" s="8">
        <v>770</v>
      </c>
    </row>
    <row r="18" spans="1:6" ht="12.75">
      <c r="A18" s="13" t="s">
        <v>16</v>
      </c>
      <c r="B18" s="16">
        <v>5896</v>
      </c>
      <c r="C18" s="5">
        <v>4905</v>
      </c>
      <c r="D18" s="17">
        <v>5110</v>
      </c>
      <c r="E18" s="6">
        <v>889</v>
      </c>
      <c r="F18" s="8">
        <v>890</v>
      </c>
    </row>
    <row r="19" spans="1:6" ht="12.75">
      <c r="A19" s="13" t="s">
        <v>17</v>
      </c>
      <c r="B19" s="16">
        <v>5296</v>
      </c>
      <c r="C19" s="5">
        <v>4940</v>
      </c>
      <c r="D19" s="17">
        <v>4955</v>
      </c>
      <c r="E19" s="6">
        <v>349</v>
      </c>
      <c r="F19" s="8">
        <v>350</v>
      </c>
    </row>
    <row r="20" spans="1:6" ht="12.75">
      <c r="A20" s="13" t="s">
        <v>18</v>
      </c>
      <c r="B20" s="16">
        <v>6594</v>
      </c>
      <c r="C20" s="5">
        <v>4852</v>
      </c>
      <c r="D20" s="17">
        <v>4680</v>
      </c>
      <c r="E20" s="5">
        <v>1828</v>
      </c>
      <c r="F20" s="9">
        <v>1830</v>
      </c>
    </row>
    <row r="21" spans="1:6" ht="12.75">
      <c r="A21" s="13" t="s">
        <v>19</v>
      </c>
      <c r="B21" s="16">
        <v>5773</v>
      </c>
      <c r="C21" s="5">
        <v>4849</v>
      </c>
      <c r="D21" s="17">
        <v>4901</v>
      </c>
      <c r="E21" s="6">
        <v>898</v>
      </c>
      <c r="F21" s="8">
        <v>900</v>
      </c>
    </row>
    <row r="22" spans="1:6" ht="12.75">
      <c r="A22" s="13" t="s">
        <v>20</v>
      </c>
      <c r="B22" s="16">
        <v>5548</v>
      </c>
      <c r="C22" s="5">
        <v>4457</v>
      </c>
      <c r="D22" s="17">
        <v>4729</v>
      </c>
      <c r="E22" s="6">
        <v>955</v>
      </c>
      <c r="F22" s="8">
        <v>960</v>
      </c>
    </row>
    <row r="23" spans="1:6" ht="12.75">
      <c r="A23" s="13" t="s">
        <v>21</v>
      </c>
      <c r="B23" s="16">
        <v>5283</v>
      </c>
      <c r="C23" s="5">
        <v>4731</v>
      </c>
      <c r="D23" s="17">
        <v>5007</v>
      </c>
      <c r="E23" s="6">
        <v>414</v>
      </c>
      <c r="F23" s="8">
        <v>410</v>
      </c>
    </row>
    <row r="24" spans="1:6" ht="12.75">
      <c r="A24" s="13" t="s">
        <v>22</v>
      </c>
      <c r="B24" s="16">
        <v>5635</v>
      </c>
      <c r="C24" s="5">
        <v>5182</v>
      </c>
      <c r="D24" s="17">
        <v>4815</v>
      </c>
      <c r="E24" s="6">
        <v>637</v>
      </c>
      <c r="F24" s="8">
        <v>640</v>
      </c>
    </row>
    <row r="25" spans="1:6" ht="12.75">
      <c r="A25" s="13" t="s">
        <v>23</v>
      </c>
      <c r="B25" s="16">
        <v>5547</v>
      </c>
      <c r="C25" s="5">
        <v>4904</v>
      </c>
      <c r="D25" s="17">
        <v>4853</v>
      </c>
      <c r="E25" s="6">
        <v>669</v>
      </c>
      <c r="F25" s="8">
        <v>670</v>
      </c>
    </row>
    <row r="26" spans="1:6" ht="12.75">
      <c r="A26" s="13" t="s">
        <v>24</v>
      </c>
      <c r="B26" s="16">
        <v>5717</v>
      </c>
      <c r="C26" s="5">
        <v>4839</v>
      </c>
      <c r="D26" s="17">
        <v>4767</v>
      </c>
      <c r="E26" s="6">
        <v>914</v>
      </c>
      <c r="F26" s="8">
        <v>910</v>
      </c>
    </row>
    <row r="27" spans="1:6" ht="12.75">
      <c r="A27" s="13" t="s">
        <v>25</v>
      </c>
      <c r="B27" s="16">
        <v>5473</v>
      </c>
      <c r="C27" s="5">
        <v>4724</v>
      </c>
      <c r="D27" s="17">
        <v>4858</v>
      </c>
      <c r="E27" s="6">
        <v>682</v>
      </c>
      <c r="F27" s="8">
        <v>680</v>
      </c>
    </row>
    <row r="28" spans="1:6" ht="12.75">
      <c r="A28" s="13" t="s">
        <v>26</v>
      </c>
      <c r="B28" s="16">
        <v>5423</v>
      </c>
      <c r="C28" s="5">
        <v>4593</v>
      </c>
      <c r="D28" s="17">
        <v>5054</v>
      </c>
      <c r="E28" s="6">
        <v>600</v>
      </c>
      <c r="F28" s="8">
        <v>600</v>
      </c>
    </row>
    <row r="29" spans="1:6" ht="12.75">
      <c r="A29" s="13" t="s">
        <v>27</v>
      </c>
      <c r="B29" s="16">
        <v>5922</v>
      </c>
      <c r="C29" s="5">
        <v>4664</v>
      </c>
      <c r="D29" s="17">
        <v>4809</v>
      </c>
      <c r="E29" s="5">
        <v>1186</v>
      </c>
      <c r="F29" s="9">
        <v>1190</v>
      </c>
    </row>
    <row r="30" spans="1:6" ht="12.75">
      <c r="A30" s="13" t="s">
        <v>28</v>
      </c>
      <c r="B30" s="16">
        <v>6088</v>
      </c>
      <c r="C30" s="5">
        <v>4739</v>
      </c>
      <c r="D30" s="17">
        <v>4594</v>
      </c>
      <c r="E30" s="5">
        <v>1422</v>
      </c>
      <c r="F30" s="9">
        <v>1420</v>
      </c>
    </row>
    <row r="31" spans="1:6" ht="12.75">
      <c r="A31" s="13" t="s">
        <v>29</v>
      </c>
      <c r="B31" s="16">
        <v>5094</v>
      </c>
      <c r="C31" s="5">
        <v>4623</v>
      </c>
      <c r="D31" s="17">
        <v>4659</v>
      </c>
      <c r="E31" s="6">
        <v>453</v>
      </c>
      <c r="F31" s="8">
        <v>450</v>
      </c>
    </row>
    <row r="32" spans="1:6" ht="12.75">
      <c r="A32" s="13" t="s">
        <v>30</v>
      </c>
      <c r="B32" s="16">
        <v>4941</v>
      </c>
      <c r="C32" s="5">
        <v>4681</v>
      </c>
      <c r="D32" s="17">
        <v>4754</v>
      </c>
      <c r="E32" s="6">
        <v>224</v>
      </c>
      <c r="F32" s="8">
        <v>220</v>
      </c>
    </row>
    <row r="33" spans="1:6" ht="12.75">
      <c r="A33" s="13" t="s">
        <v>31</v>
      </c>
      <c r="B33" s="16">
        <v>5071</v>
      </c>
      <c r="C33" s="5">
        <v>4750</v>
      </c>
      <c r="D33" s="17">
        <v>4632</v>
      </c>
      <c r="E33" s="6">
        <v>380</v>
      </c>
      <c r="F33" s="8">
        <v>380</v>
      </c>
    </row>
    <row r="34" spans="1:6" ht="12.75">
      <c r="A34" s="13" t="s">
        <v>32</v>
      </c>
      <c r="B34" s="16">
        <v>5075</v>
      </c>
      <c r="C34" s="5">
        <v>4762</v>
      </c>
      <c r="D34" s="17">
        <v>4711</v>
      </c>
      <c r="E34" s="6">
        <v>339</v>
      </c>
      <c r="F34" s="8">
        <v>340</v>
      </c>
    </row>
    <row r="35" spans="1:6" ht="12.75">
      <c r="A35" s="13" t="s">
        <v>33</v>
      </c>
      <c r="B35" s="16">
        <v>4888</v>
      </c>
      <c r="C35" s="5">
        <v>4684</v>
      </c>
      <c r="D35" s="17">
        <v>4722</v>
      </c>
      <c r="E35" s="6">
        <v>185</v>
      </c>
      <c r="F35" s="8">
        <v>190</v>
      </c>
    </row>
    <row r="36" spans="1:6" ht="12.75">
      <c r="A36" s="13" t="s">
        <v>34</v>
      </c>
      <c r="B36" s="16">
        <v>5148</v>
      </c>
      <c r="C36" s="5">
        <v>4580</v>
      </c>
      <c r="D36" s="17">
        <v>4767</v>
      </c>
      <c r="E36" s="6">
        <v>475</v>
      </c>
      <c r="F36" s="8">
        <v>470</v>
      </c>
    </row>
    <row r="37" spans="1:6" ht="12.75">
      <c r="A37" s="13" t="s">
        <v>35</v>
      </c>
      <c r="B37" s="16">
        <v>5235</v>
      </c>
      <c r="C37" s="5">
        <v>4696</v>
      </c>
      <c r="D37" s="17">
        <v>4744</v>
      </c>
      <c r="E37" s="6">
        <v>515</v>
      </c>
      <c r="F37" s="8">
        <v>520</v>
      </c>
    </row>
    <row r="38" spans="1:6" ht="12.75">
      <c r="A38" s="13" t="s">
        <v>36</v>
      </c>
      <c r="B38" s="16">
        <v>5259</v>
      </c>
      <c r="C38" s="5">
        <v>4603</v>
      </c>
      <c r="D38" s="17">
        <v>4794</v>
      </c>
      <c r="E38" s="6">
        <v>561</v>
      </c>
      <c r="F38" s="8">
        <v>560</v>
      </c>
    </row>
    <row r="39" spans="1:6" ht="12.75">
      <c r="A39" s="13" t="s">
        <v>37</v>
      </c>
      <c r="B39" s="16">
        <v>5596</v>
      </c>
      <c r="C39" s="5">
        <v>4549</v>
      </c>
      <c r="D39" s="17">
        <v>4554</v>
      </c>
      <c r="E39" s="5">
        <v>1045</v>
      </c>
      <c r="F39" s="9">
        <v>1040</v>
      </c>
    </row>
    <row r="40" spans="1:6" ht="12.75">
      <c r="A40" s="13" t="s">
        <v>38</v>
      </c>
      <c r="B40" s="16">
        <v>5360</v>
      </c>
      <c r="C40" s="5">
        <v>4436</v>
      </c>
      <c r="D40" s="17">
        <v>4397</v>
      </c>
      <c r="E40" s="6">
        <v>944</v>
      </c>
      <c r="F40" s="8">
        <v>940</v>
      </c>
    </row>
    <row r="41" spans="1:6" ht="12.75">
      <c r="A41" s="13" t="s">
        <v>75</v>
      </c>
      <c r="B41" s="16">
        <v>5305</v>
      </c>
      <c r="C41" s="5">
        <v>4660</v>
      </c>
      <c r="D41" s="17">
        <v>4468</v>
      </c>
      <c r="E41" s="6">
        <v>741</v>
      </c>
      <c r="F41" s="8">
        <v>740</v>
      </c>
    </row>
    <row r="42" spans="1:6" ht="12.75">
      <c r="A42" s="13" t="s">
        <v>115</v>
      </c>
      <c r="B42" s="16">
        <v>5192</v>
      </c>
      <c r="C42" s="5">
        <v>4541</v>
      </c>
      <c r="D42" s="17">
        <v>4852</v>
      </c>
      <c r="E42" s="6">
        <v>496</v>
      </c>
      <c r="F42" s="8">
        <v>500</v>
      </c>
    </row>
    <row r="43" spans="1:6" ht="12.75">
      <c r="A43" s="13" t="s">
        <v>117</v>
      </c>
      <c r="B43" s="16">
        <v>5392</v>
      </c>
      <c r="C43" s="5">
        <v>4711</v>
      </c>
      <c r="D43" s="17">
        <v>4956</v>
      </c>
      <c r="E43" s="6">
        <v>559</v>
      </c>
      <c r="F43" s="8">
        <v>560</v>
      </c>
    </row>
    <row r="44" spans="1:6" ht="12.75">
      <c r="A44" s="13" t="s">
        <v>118</v>
      </c>
      <c r="B44" s="16">
        <v>5166</v>
      </c>
      <c r="C44" s="5">
        <v>4640</v>
      </c>
      <c r="D44" s="17">
        <v>4507</v>
      </c>
      <c r="E44" s="6">
        <v>593</v>
      </c>
      <c r="F44" s="8">
        <v>590</v>
      </c>
    </row>
    <row r="45" spans="1:6" ht="12.75" customHeight="1">
      <c r="A45" s="13" t="s">
        <v>120</v>
      </c>
      <c r="B45" s="71">
        <v>5773</v>
      </c>
      <c r="C45" s="72">
        <v>4856</v>
      </c>
      <c r="D45" s="73">
        <v>4944</v>
      </c>
      <c r="E45" s="74">
        <v>873</v>
      </c>
      <c r="F45" s="75">
        <v>870</v>
      </c>
    </row>
    <row r="46" spans="1:6" ht="12.75" customHeight="1">
      <c r="A46" s="13" t="s">
        <v>128</v>
      </c>
      <c r="B46" s="71">
        <v>5486</v>
      </c>
      <c r="C46" s="72">
        <v>4826</v>
      </c>
      <c r="D46" s="73">
        <v>4875</v>
      </c>
      <c r="E46" s="74">
        <v>636</v>
      </c>
      <c r="F46" s="75">
        <v>640</v>
      </c>
    </row>
    <row r="47" spans="1:6" ht="12.75" customHeight="1">
      <c r="A47" s="13" t="s">
        <v>129</v>
      </c>
      <c r="B47" s="95">
        <f>'[1]Calculation (Age)'!AR$35</f>
        <v>5971</v>
      </c>
      <c r="C47" s="95">
        <f>'[1]Calculation (Age)'!AR$36</f>
        <v>5068</v>
      </c>
      <c r="D47" s="73">
        <f>'[1]Calculation (Age)'!AR$37</f>
        <v>4948</v>
      </c>
      <c r="E47" s="95">
        <f>'[1]Calculation (Age)'!AR$38</f>
        <v>963</v>
      </c>
      <c r="F47" s="75">
        <f>ROUND(E47,-1)</f>
        <v>960</v>
      </c>
    </row>
    <row r="48" spans="1:6" ht="12.75" customHeight="1">
      <c r="A48" s="13" t="s">
        <v>130</v>
      </c>
      <c r="B48" s="95">
        <f>'[1]Calculation (Age)'!AS$35</f>
        <v>6404</v>
      </c>
      <c r="C48" s="95">
        <f>'[1]Calculation (Age)'!AS$36</f>
        <v>5071</v>
      </c>
      <c r="D48" s="73">
        <f>'[1]Calculation (Age)'!AS$37</f>
        <v>4743</v>
      </c>
      <c r="E48" s="95">
        <f>'[1]Calculation (Age)'!AS$38</f>
        <v>1497</v>
      </c>
      <c r="F48" s="9">
        <f>ROUND(E48,-1)</f>
        <v>1500</v>
      </c>
    </row>
    <row r="49" spans="1:6" ht="13.5" thickBot="1">
      <c r="A49" s="14"/>
      <c r="B49" s="18"/>
      <c r="C49" s="10"/>
      <c r="D49" s="19"/>
      <c r="E49" s="10"/>
      <c r="F49" s="11"/>
    </row>
    <row r="51" ht="14.25">
      <c r="A51" s="22" t="s">
        <v>103</v>
      </c>
    </row>
    <row r="52" ht="14.25">
      <c r="A52" s="4" t="s">
        <v>119</v>
      </c>
    </row>
  </sheetData>
  <sheetProtection/>
  <mergeCells count="3">
    <mergeCell ref="A3:A4"/>
    <mergeCell ref="B3:D3"/>
    <mergeCell ref="E3:F3"/>
  </mergeCells>
  <printOptions/>
  <pageMargins left="0.75" right="0.75" top="1" bottom="1" header="0.5" footer="0.5"/>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I52"/>
  <sheetViews>
    <sheetView showGridLines="0" zoomScalePageLayoutView="0" workbookViewId="0" topLeftCell="A1">
      <pane ySplit="3" topLeftCell="A25" activePane="bottomLeft" state="frozen"/>
      <selection pane="topLeft" activeCell="B14" sqref="B14"/>
      <selection pane="bottomLeft" activeCell="I28" sqref="I28"/>
    </sheetView>
  </sheetViews>
  <sheetFormatPr defaultColWidth="9.140625" defaultRowHeight="12.75"/>
  <cols>
    <col min="1" max="1" width="10.8515625" style="0" customWidth="1"/>
    <col min="2" max="2" width="14.28125" style="0" customWidth="1"/>
    <col min="3" max="3" width="13.8515625" style="0" customWidth="1"/>
  </cols>
  <sheetData>
    <row r="1" spans="1:3" ht="14.25">
      <c r="A1" s="3" t="s">
        <v>45</v>
      </c>
      <c r="B1" s="3" t="s">
        <v>132</v>
      </c>
      <c r="C1" s="23"/>
    </row>
    <row r="2" spans="2:3" ht="13.5" thickBot="1">
      <c r="B2" s="23"/>
      <c r="C2" s="23"/>
    </row>
    <row r="3" spans="1:3" s="4" customFormat="1" ht="27">
      <c r="A3" s="28" t="s">
        <v>39</v>
      </c>
      <c r="B3" s="31" t="s">
        <v>48</v>
      </c>
      <c r="C3" s="21" t="s">
        <v>44</v>
      </c>
    </row>
    <row r="4" spans="1:9" ht="12.75">
      <c r="A4" s="29" t="s">
        <v>3</v>
      </c>
      <c r="B4" s="24">
        <v>520</v>
      </c>
      <c r="C4" s="92">
        <v>9</v>
      </c>
      <c r="H4" s="32"/>
      <c r="I4" s="2"/>
    </row>
    <row r="5" spans="1:9" ht="12.75">
      <c r="A5" s="29" t="s">
        <v>4</v>
      </c>
      <c r="B5" s="24">
        <v>1200</v>
      </c>
      <c r="C5" s="92">
        <v>23</v>
      </c>
      <c r="H5" s="32"/>
      <c r="I5" s="2"/>
    </row>
    <row r="6" spans="1:9" ht="12.75">
      <c r="A6" s="29" t="s">
        <v>5</v>
      </c>
      <c r="B6" s="24">
        <v>1090</v>
      </c>
      <c r="C6" s="92">
        <v>21</v>
      </c>
      <c r="H6" s="32"/>
      <c r="I6" s="2"/>
    </row>
    <row r="7" spans="1:9" ht="12.75">
      <c r="A7" s="29" t="s">
        <v>6</v>
      </c>
      <c r="B7" s="24">
        <v>980</v>
      </c>
      <c r="C7" s="92">
        <v>19</v>
      </c>
      <c r="H7" s="32"/>
      <c r="I7" s="2"/>
    </row>
    <row r="8" spans="1:9" ht="12.75">
      <c r="A8" s="29" t="s">
        <v>7</v>
      </c>
      <c r="B8" s="24">
        <v>1080</v>
      </c>
      <c r="C8" s="92">
        <v>21</v>
      </c>
      <c r="H8" s="32"/>
      <c r="I8" s="2"/>
    </row>
    <row r="9" spans="1:9" ht="12.75">
      <c r="A9" s="29" t="s">
        <v>8</v>
      </c>
      <c r="B9" s="24">
        <v>650</v>
      </c>
      <c r="C9" s="92">
        <v>12</v>
      </c>
      <c r="H9" s="32"/>
      <c r="I9" s="2"/>
    </row>
    <row r="10" spans="1:9" ht="12.75">
      <c r="A10" s="29" t="s">
        <v>9</v>
      </c>
      <c r="B10" s="24">
        <v>960</v>
      </c>
      <c r="C10" s="92">
        <v>19</v>
      </c>
      <c r="H10" s="32"/>
      <c r="I10" s="2"/>
    </row>
    <row r="11" spans="1:9" ht="12.75">
      <c r="A11" s="29" t="s">
        <v>10</v>
      </c>
      <c r="B11" s="24">
        <v>1230</v>
      </c>
      <c r="C11" s="92">
        <v>25</v>
      </c>
      <c r="H11" s="32"/>
      <c r="I11" s="2"/>
    </row>
    <row r="12" spans="1:9" ht="12.75">
      <c r="A12" s="29" t="s">
        <v>11</v>
      </c>
      <c r="B12" s="24">
        <v>1260</v>
      </c>
      <c r="C12" s="92">
        <v>26</v>
      </c>
      <c r="H12" s="32"/>
      <c r="I12" s="2"/>
    </row>
    <row r="13" spans="1:9" ht="12.75">
      <c r="A13" s="29" t="s">
        <v>12</v>
      </c>
      <c r="B13" s="24">
        <v>680</v>
      </c>
      <c r="C13" s="92">
        <v>13</v>
      </c>
      <c r="H13" s="32"/>
      <c r="I13" s="2"/>
    </row>
    <row r="14" spans="1:9" ht="12.75">
      <c r="A14" s="29" t="s">
        <v>13</v>
      </c>
      <c r="B14" s="24">
        <v>810</v>
      </c>
      <c r="C14" s="92">
        <v>16</v>
      </c>
      <c r="H14" s="32"/>
      <c r="I14" s="2"/>
    </row>
    <row r="15" spans="1:9" ht="12.75">
      <c r="A15" s="29" t="s">
        <v>14</v>
      </c>
      <c r="B15" s="24">
        <v>1220</v>
      </c>
      <c r="C15" s="92">
        <v>24</v>
      </c>
      <c r="H15" s="32"/>
      <c r="I15" s="2"/>
    </row>
    <row r="16" spans="1:9" ht="12.75">
      <c r="A16" s="29" t="s">
        <v>15</v>
      </c>
      <c r="B16" s="24">
        <v>770</v>
      </c>
      <c r="C16" s="92">
        <v>16</v>
      </c>
      <c r="H16" s="32"/>
      <c r="I16" s="2"/>
    </row>
    <row r="17" spans="1:9" ht="12.75">
      <c r="A17" s="29" t="s">
        <v>16</v>
      </c>
      <c r="B17" s="24">
        <v>890</v>
      </c>
      <c r="C17" s="92">
        <v>18</v>
      </c>
      <c r="H17" s="32"/>
      <c r="I17" s="2"/>
    </row>
    <row r="18" spans="1:9" ht="12.75">
      <c r="A18" s="29" t="s">
        <v>17</v>
      </c>
      <c r="B18" s="24">
        <v>350</v>
      </c>
      <c r="C18" s="92">
        <v>7</v>
      </c>
      <c r="H18" s="32"/>
      <c r="I18" s="2"/>
    </row>
    <row r="19" spans="1:9" ht="12.75">
      <c r="A19" s="29" t="s">
        <v>18</v>
      </c>
      <c r="B19" s="24">
        <v>1830</v>
      </c>
      <c r="C19" s="92">
        <v>38</v>
      </c>
      <c r="H19" s="32"/>
      <c r="I19" s="2"/>
    </row>
    <row r="20" spans="1:9" ht="12.75">
      <c r="A20" s="29" t="s">
        <v>19</v>
      </c>
      <c r="B20" s="24">
        <v>900</v>
      </c>
      <c r="C20" s="92">
        <v>18</v>
      </c>
      <c r="H20" s="32"/>
      <c r="I20" s="2"/>
    </row>
    <row r="21" spans="1:9" ht="12.75">
      <c r="A21" s="29" t="s">
        <v>20</v>
      </c>
      <c r="B21" s="24">
        <v>960</v>
      </c>
      <c r="C21" s="92">
        <v>21</v>
      </c>
      <c r="H21" s="32"/>
      <c r="I21" s="2"/>
    </row>
    <row r="22" spans="1:9" ht="12.75">
      <c r="A22" s="29" t="s">
        <v>21</v>
      </c>
      <c r="B22" s="24">
        <v>410</v>
      </c>
      <c r="C22" s="92">
        <v>9</v>
      </c>
      <c r="H22" s="32"/>
      <c r="I22" s="2"/>
    </row>
    <row r="23" spans="1:9" ht="12.75">
      <c r="A23" s="29" t="s">
        <v>22</v>
      </c>
      <c r="B23" s="24">
        <v>640</v>
      </c>
      <c r="C23" s="92">
        <v>13</v>
      </c>
      <c r="H23" s="32"/>
      <c r="I23" s="2"/>
    </row>
    <row r="24" spans="1:9" ht="12.75">
      <c r="A24" s="29" t="s">
        <v>23</v>
      </c>
      <c r="B24" s="24">
        <v>670</v>
      </c>
      <c r="C24" s="92">
        <v>14</v>
      </c>
      <c r="H24" s="32"/>
      <c r="I24" s="2"/>
    </row>
    <row r="25" spans="1:9" ht="12.75">
      <c r="A25" s="29" t="s">
        <v>24</v>
      </c>
      <c r="B25" s="24">
        <v>910</v>
      </c>
      <c r="C25" s="92">
        <v>19</v>
      </c>
      <c r="H25" s="32"/>
      <c r="I25" s="2"/>
    </row>
    <row r="26" spans="1:9" ht="12.75">
      <c r="A26" s="29" t="s">
        <v>25</v>
      </c>
      <c r="B26" s="24">
        <v>680</v>
      </c>
      <c r="C26" s="92">
        <v>14</v>
      </c>
      <c r="H26" s="32"/>
      <c r="I26" s="2"/>
    </row>
    <row r="27" spans="1:9" ht="12.75">
      <c r="A27" s="29" t="s">
        <v>26</v>
      </c>
      <c r="B27" s="24">
        <v>600</v>
      </c>
      <c r="C27" s="92">
        <v>12</v>
      </c>
      <c r="H27" s="32"/>
      <c r="I27" s="2"/>
    </row>
    <row r="28" spans="1:9" ht="12.75">
      <c r="A28" s="29" t="s">
        <v>27</v>
      </c>
      <c r="B28" s="24">
        <v>1190</v>
      </c>
      <c r="C28" s="92">
        <v>25</v>
      </c>
      <c r="H28" s="32"/>
      <c r="I28" s="2"/>
    </row>
    <row r="29" spans="1:9" ht="12.75">
      <c r="A29" s="29" t="s">
        <v>28</v>
      </c>
      <c r="B29" s="24">
        <v>1420</v>
      </c>
      <c r="C29" s="92">
        <v>30</v>
      </c>
      <c r="H29" s="32"/>
      <c r="I29" s="2"/>
    </row>
    <row r="30" spans="1:9" ht="12.75">
      <c r="A30" s="29" t="s">
        <v>29</v>
      </c>
      <c r="B30" s="24">
        <v>450</v>
      </c>
      <c r="C30" s="92">
        <v>10</v>
      </c>
      <c r="H30" s="32"/>
      <c r="I30" s="2"/>
    </row>
    <row r="31" spans="1:9" ht="12.75">
      <c r="A31" s="29" t="s">
        <v>30</v>
      </c>
      <c r="B31" s="24">
        <v>220</v>
      </c>
      <c r="C31" s="92">
        <v>5</v>
      </c>
      <c r="H31" s="32"/>
      <c r="I31" s="2"/>
    </row>
    <row r="32" spans="1:9" ht="12.75">
      <c r="A32" s="29" t="s">
        <v>31</v>
      </c>
      <c r="B32" s="24">
        <v>380</v>
      </c>
      <c r="C32" s="92">
        <v>8</v>
      </c>
      <c r="H32" s="32"/>
      <c r="I32" s="2"/>
    </row>
    <row r="33" spans="1:9" ht="12.75">
      <c r="A33" s="29" t="s">
        <v>32</v>
      </c>
      <c r="B33" s="24">
        <v>340</v>
      </c>
      <c r="C33" s="92">
        <v>7</v>
      </c>
      <c r="H33" s="32"/>
      <c r="I33" s="2"/>
    </row>
    <row r="34" spans="1:9" ht="12.75">
      <c r="A34" s="29" t="s">
        <v>33</v>
      </c>
      <c r="B34" s="24">
        <v>190</v>
      </c>
      <c r="C34" s="92">
        <v>4</v>
      </c>
      <c r="H34" s="32"/>
      <c r="I34" s="2"/>
    </row>
    <row r="35" spans="1:9" ht="12.75">
      <c r="A35" s="29" t="s">
        <v>34</v>
      </c>
      <c r="B35" s="24">
        <v>470</v>
      </c>
      <c r="C35" s="92">
        <v>10</v>
      </c>
      <c r="H35" s="32"/>
      <c r="I35" s="2"/>
    </row>
    <row r="36" spans="1:9" ht="12.75">
      <c r="A36" s="29" t="s">
        <v>35</v>
      </c>
      <c r="B36" s="24">
        <v>520</v>
      </c>
      <c r="C36" s="92">
        <v>11</v>
      </c>
      <c r="H36" s="32"/>
      <c r="I36" s="2"/>
    </row>
    <row r="37" spans="1:9" ht="12.75">
      <c r="A37" s="29" t="s">
        <v>36</v>
      </c>
      <c r="B37" s="24">
        <v>560</v>
      </c>
      <c r="C37" s="92">
        <v>12</v>
      </c>
      <c r="H37" s="32"/>
      <c r="I37" s="2"/>
    </row>
    <row r="38" spans="1:9" ht="12.75">
      <c r="A38" s="29" t="s">
        <v>37</v>
      </c>
      <c r="B38" s="24">
        <v>1040</v>
      </c>
      <c r="C38" s="92">
        <v>23</v>
      </c>
      <c r="H38" s="32"/>
      <c r="I38" s="2"/>
    </row>
    <row r="39" spans="1:9" ht="12.75">
      <c r="A39" s="29" t="s">
        <v>38</v>
      </c>
      <c r="B39" s="24">
        <v>940</v>
      </c>
      <c r="C39" s="92">
        <v>21</v>
      </c>
      <c r="H39" s="32"/>
      <c r="I39" s="2"/>
    </row>
    <row r="40" spans="1:9" ht="12.75">
      <c r="A40" s="30" t="s">
        <v>76</v>
      </c>
      <c r="B40" s="24">
        <v>740</v>
      </c>
      <c r="C40" s="92">
        <v>16</v>
      </c>
      <c r="H40" s="32"/>
      <c r="I40" s="2"/>
    </row>
    <row r="41" spans="1:9" ht="12.75">
      <c r="A41" s="30" t="s">
        <v>115</v>
      </c>
      <c r="B41" s="24">
        <v>500</v>
      </c>
      <c r="C41" s="92">
        <v>11</v>
      </c>
      <c r="H41" s="32"/>
      <c r="I41" s="2"/>
    </row>
    <row r="42" spans="1:9" ht="12.75">
      <c r="A42" s="30" t="s">
        <v>117</v>
      </c>
      <c r="B42" s="24">
        <v>560</v>
      </c>
      <c r="C42" s="92">
        <v>12</v>
      </c>
      <c r="H42" s="32"/>
      <c r="I42" s="2"/>
    </row>
    <row r="43" spans="1:9" ht="12.75">
      <c r="A43" s="30" t="s">
        <v>118</v>
      </c>
      <c r="B43" s="24">
        <v>590</v>
      </c>
      <c r="C43" s="92">
        <v>12.955067235159067</v>
      </c>
      <c r="H43" s="32"/>
      <c r="I43" s="2"/>
    </row>
    <row r="44" spans="1:9" ht="12.75" customHeight="1">
      <c r="A44" s="13" t="s">
        <v>120</v>
      </c>
      <c r="B44" s="24">
        <v>870</v>
      </c>
      <c r="C44" s="92">
        <v>17.804305683093563</v>
      </c>
      <c r="H44" s="32"/>
      <c r="I44" s="2"/>
    </row>
    <row r="45" spans="1:9" ht="12.75" customHeight="1">
      <c r="A45" s="30" t="s">
        <v>128</v>
      </c>
      <c r="B45" s="24">
        <f>ROUND('[1]Calculation (Age)'!AQ$38,-1)</f>
        <v>640</v>
      </c>
      <c r="C45" s="92">
        <f>'[1]Calculation (Age)'!AQ$39</f>
        <v>13.11340206185567</v>
      </c>
      <c r="H45" s="32"/>
      <c r="I45" s="2"/>
    </row>
    <row r="46" spans="1:9" ht="12.75" customHeight="1">
      <c r="A46" s="13" t="s">
        <v>129</v>
      </c>
      <c r="B46" s="24">
        <f>ROUND('[1]Calculation (Age)'!AR$38,-1)</f>
        <v>960</v>
      </c>
      <c r="C46" s="92">
        <f>'[1]Calculation (Age)'!AR$39</f>
        <v>19.22923322683706</v>
      </c>
      <c r="H46" s="32"/>
      <c r="I46" s="2"/>
    </row>
    <row r="47" spans="1:9" ht="12.75" customHeight="1">
      <c r="A47" s="30" t="s">
        <v>131</v>
      </c>
      <c r="B47" s="24">
        <f>ROUND('[1]Calculation (Age)'!AS$38,-1)</f>
        <v>1500</v>
      </c>
      <c r="C47" s="93">
        <f>'[1]Calculation (Age)'!AS$39</f>
        <v>30.507438353372734</v>
      </c>
      <c r="H47" s="32"/>
      <c r="I47" s="2"/>
    </row>
    <row r="48" spans="1:3" ht="13.5" thickBot="1">
      <c r="A48" s="13"/>
      <c r="B48" s="1"/>
      <c r="C48" s="27"/>
    </row>
    <row r="50" ht="14.25">
      <c r="A50" s="22" t="s">
        <v>103</v>
      </c>
    </row>
    <row r="51" ht="14.25">
      <c r="A51" s="22" t="s">
        <v>46</v>
      </c>
    </row>
    <row r="52" ht="14.25">
      <c r="A52" s="4" t="s">
        <v>119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53"/>
  <sheetViews>
    <sheetView showGridLines="0" zoomScalePageLayoutView="0" workbookViewId="0" topLeftCell="A1">
      <pane ySplit="4" topLeftCell="A5" activePane="bottomLeft" state="frozen"/>
      <selection pane="topLeft" activeCell="B14" sqref="B14"/>
      <selection pane="bottomLeft" activeCell="F54" sqref="F54"/>
    </sheetView>
  </sheetViews>
  <sheetFormatPr defaultColWidth="9.140625" defaultRowHeight="12.75"/>
  <cols>
    <col min="1" max="1" width="12.421875" style="0" customWidth="1"/>
    <col min="2" max="2" width="9.140625" style="36" customWidth="1"/>
  </cols>
  <sheetData>
    <row r="1" spans="1:11" ht="14.25">
      <c r="A1" s="3" t="s">
        <v>56</v>
      </c>
      <c r="B1" s="3" t="s">
        <v>134</v>
      </c>
      <c r="D1" s="4"/>
      <c r="E1" s="4"/>
      <c r="F1" s="4"/>
      <c r="G1" s="4"/>
      <c r="H1" s="4"/>
      <c r="I1" s="4"/>
      <c r="J1" s="4"/>
      <c r="K1" s="4"/>
    </row>
    <row r="2" spans="1:11" ht="13.5" thickBot="1">
      <c r="A2" s="3"/>
      <c r="B2" s="34"/>
      <c r="D2" s="4"/>
      <c r="E2" s="4"/>
      <c r="F2" s="4"/>
      <c r="G2" s="4"/>
      <c r="H2" s="4"/>
      <c r="I2" s="4"/>
      <c r="J2" s="4"/>
      <c r="K2" s="4"/>
    </row>
    <row r="3" spans="1:11" s="4" customFormat="1" ht="12.75">
      <c r="A3" s="96" t="s">
        <v>39</v>
      </c>
      <c r="B3" s="102" t="s">
        <v>53</v>
      </c>
      <c r="C3" s="103"/>
      <c r="D3" s="98" t="s">
        <v>49</v>
      </c>
      <c r="E3" s="100"/>
      <c r="F3" s="98" t="s">
        <v>50</v>
      </c>
      <c r="G3" s="100"/>
      <c r="H3" s="98" t="s">
        <v>51</v>
      </c>
      <c r="I3" s="100"/>
      <c r="J3" s="98" t="s">
        <v>52</v>
      </c>
      <c r="K3" s="101"/>
    </row>
    <row r="4" spans="1:11" s="4" customFormat="1" ht="12.75">
      <c r="A4" s="97"/>
      <c r="B4" s="44" t="s">
        <v>54</v>
      </c>
      <c r="C4" s="41" t="s">
        <v>55</v>
      </c>
      <c r="D4" s="44" t="s">
        <v>54</v>
      </c>
      <c r="E4" s="44" t="s">
        <v>55</v>
      </c>
      <c r="F4" s="44" t="s">
        <v>54</v>
      </c>
      <c r="G4" s="44" t="s">
        <v>55</v>
      </c>
      <c r="H4" s="44" t="s">
        <v>54</v>
      </c>
      <c r="I4" s="44" t="s">
        <v>55</v>
      </c>
      <c r="J4" s="44" t="s">
        <v>54</v>
      </c>
      <c r="K4" s="39" t="s">
        <v>55</v>
      </c>
    </row>
    <row r="5" spans="1:11" ht="12.75">
      <c r="A5" s="29" t="s">
        <v>3</v>
      </c>
      <c r="B5" s="45">
        <v>520</v>
      </c>
      <c r="C5" s="46">
        <v>9</v>
      </c>
      <c r="D5" s="35">
        <v>20</v>
      </c>
      <c r="E5" s="25">
        <v>1</v>
      </c>
      <c r="F5" s="35">
        <v>140</v>
      </c>
      <c r="G5" s="25">
        <v>10</v>
      </c>
      <c r="H5" s="35">
        <v>260</v>
      </c>
      <c r="I5" s="25">
        <v>17</v>
      </c>
      <c r="J5" s="35">
        <v>90</v>
      </c>
      <c r="K5" s="26">
        <v>12</v>
      </c>
    </row>
    <row r="6" spans="1:11" ht="12.75">
      <c r="A6" s="29" t="s">
        <v>4</v>
      </c>
      <c r="B6" s="45">
        <v>1200</v>
      </c>
      <c r="C6" s="46">
        <v>23</v>
      </c>
      <c r="D6" s="35">
        <v>190</v>
      </c>
      <c r="E6" s="25">
        <v>12</v>
      </c>
      <c r="F6" s="35">
        <v>300</v>
      </c>
      <c r="G6" s="25">
        <v>22</v>
      </c>
      <c r="H6" s="35">
        <v>450</v>
      </c>
      <c r="I6" s="25">
        <v>31</v>
      </c>
      <c r="J6" s="35">
        <v>250</v>
      </c>
      <c r="K6" s="26">
        <v>34</v>
      </c>
    </row>
    <row r="7" spans="1:11" ht="12.75">
      <c r="A7" s="29" t="s">
        <v>5</v>
      </c>
      <c r="B7" s="45">
        <v>1090</v>
      </c>
      <c r="C7" s="46">
        <v>21</v>
      </c>
      <c r="D7" s="35">
        <v>160</v>
      </c>
      <c r="E7" s="25">
        <v>10</v>
      </c>
      <c r="F7" s="35">
        <v>260</v>
      </c>
      <c r="G7" s="25">
        <v>18</v>
      </c>
      <c r="H7" s="35">
        <v>400</v>
      </c>
      <c r="I7" s="25">
        <v>26</v>
      </c>
      <c r="J7" s="35">
        <v>270</v>
      </c>
      <c r="K7" s="26">
        <v>38</v>
      </c>
    </row>
    <row r="8" spans="1:11" ht="12.75">
      <c r="A8" s="29" t="s">
        <v>6</v>
      </c>
      <c r="B8" s="45">
        <v>980</v>
      </c>
      <c r="C8" s="46">
        <v>19</v>
      </c>
      <c r="D8" s="35">
        <v>130</v>
      </c>
      <c r="E8" s="25">
        <v>8</v>
      </c>
      <c r="F8" s="35">
        <v>280</v>
      </c>
      <c r="G8" s="25">
        <v>20</v>
      </c>
      <c r="H8" s="35">
        <v>370</v>
      </c>
      <c r="I8" s="25">
        <v>25</v>
      </c>
      <c r="J8" s="35">
        <v>210</v>
      </c>
      <c r="K8" s="26">
        <v>29</v>
      </c>
    </row>
    <row r="9" spans="1:11" ht="12.75">
      <c r="A9" s="29" t="s">
        <v>7</v>
      </c>
      <c r="B9" s="45">
        <v>1080</v>
      </c>
      <c r="C9" s="46">
        <v>21</v>
      </c>
      <c r="D9" s="35">
        <v>210</v>
      </c>
      <c r="E9" s="25">
        <v>14</v>
      </c>
      <c r="F9" s="35">
        <v>320</v>
      </c>
      <c r="G9" s="25">
        <v>23</v>
      </c>
      <c r="H9" s="35">
        <v>390</v>
      </c>
      <c r="I9" s="25">
        <v>25</v>
      </c>
      <c r="J9" s="35">
        <v>170</v>
      </c>
      <c r="K9" s="26">
        <v>23</v>
      </c>
    </row>
    <row r="10" spans="1:11" ht="12.75">
      <c r="A10" s="29" t="s">
        <v>8</v>
      </c>
      <c r="B10" s="45">
        <v>650</v>
      </c>
      <c r="C10" s="46">
        <v>12</v>
      </c>
      <c r="D10" s="35">
        <v>50</v>
      </c>
      <c r="E10" s="25">
        <v>3</v>
      </c>
      <c r="F10" s="35">
        <v>190</v>
      </c>
      <c r="G10" s="25">
        <v>13</v>
      </c>
      <c r="H10" s="35">
        <v>280</v>
      </c>
      <c r="I10" s="25">
        <v>17</v>
      </c>
      <c r="J10" s="35">
        <v>120</v>
      </c>
      <c r="K10" s="26">
        <v>16</v>
      </c>
    </row>
    <row r="11" spans="1:11" ht="12.75">
      <c r="A11" s="29" t="s">
        <v>9</v>
      </c>
      <c r="B11" s="45">
        <v>960</v>
      </c>
      <c r="C11" s="46">
        <v>19</v>
      </c>
      <c r="D11" s="35">
        <v>160</v>
      </c>
      <c r="E11" s="25">
        <v>11</v>
      </c>
      <c r="F11" s="35">
        <v>240</v>
      </c>
      <c r="G11" s="25">
        <v>17</v>
      </c>
      <c r="H11" s="35">
        <v>370</v>
      </c>
      <c r="I11" s="25">
        <v>23</v>
      </c>
      <c r="J11" s="35">
        <v>200</v>
      </c>
      <c r="K11" s="26">
        <v>26</v>
      </c>
    </row>
    <row r="12" spans="1:11" ht="12.75">
      <c r="A12" s="29" t="s">
        <v>10</v>
      </c>
      <c r="B12" s="45">
        <v>1230</v>
      </c>
      <c r="C12" s="46">
        <v>25</v>
      </c>
      <c r="D12" s="35">
        <v>230</v>
      </c>
      <c r="E12" s="25">
        <v>17</v>
      </c>
      <c r="F12" s="35">
        <v>270</v>
      </c>
      <c r="G12" s="25">
        <v>20</v>
      </c>
      <c r="H12" s="35">
        <v>440</v>
      </c>
      <c r="I12" s="25">
        <v>29</v>
      </c>
      <c r="J12" s="35">
        <v>300</v>
      </c>
      <c r="K12" s="26">
        <v>39</v>
      </c>
    </row>
    <row r="13" spans="1:11" ht="12.75" hidden="1">
      <c r="A13" s="29" t="s">
        <v>11</v>
      </c>
      <c r="B13" s="45">
        <v>1260</v>
      </c>
      <c r="C13" s="46">
        <v>26</v>
      </c>
      <c r="D13" s="35">
        <v>130</v>
      </c>
      <c r="E13" s="25">
        <v>9</v>
      </c>
      <c r="F13" s="35">
        <v>330</v>
      </c>
      <c r="G13" s="25">
        <v>26</v>
      </c>
      <c r="H13" s="35">
        <v>430</v>
      </c>
      <c r="I13" s="25">
        <v>28</v>
      </c>
      <c r="J13" s="35">
        <v>370</v>
      </c>
      <c r="K13" s="26">
        <v>52</v>
      </c>
    </row>
    <row r="14" spans="1:11" ht="12.75" hidden="1">
      <c r="A14" s="29" t="s">
        <v>12</v>
      </c>
      <c r="B14" s="45">
        <v>680</v>
      </c>
      <c r="C14" s="46">
        <v>13</v>
      </c>
      <c r="D14" s="35">
        <v>100</v>
      </c>
      <c r="E14" s="25">
        <v>7</v>
      </c>
      <c r="F14" s="35">
        <v>120</v>
      </c>
      <c r="G14" s="25">
        <v>9</v>
      </c>
      <c r="H14" s="35">
        <v>330</v>
      </c>
      <c r="I14" s="25">
        <v>21</v>
      </c>
      <c r="J14" s="35">
        <v>130</v>
      </c>
      <c r="K14" s="26">
        <v>16</v>
      </c>
    </row>
    <row r="15" spans="1:11" ht="12.75" hidden="1">
      <c r="A15" s="29" t="s">
        <v>13</v>
      </c>
      <c r="B15" s="45">
        <v>810</v>
      </c>
      <c r="C15" s="46">
        <v>16</v>
      </c>
      <c r="D15" s="35">
        <v>40</v>
      </c>
      <c r="E15" s="25">
        <v>3</v>
      </c>
      <c r="F15" s="35">
        <v>240</v>
      </c>
      <c r="G15" s="25">
        <v>19</v>
      </c>
      <c r="H15" s="35">
        <v>320</v>
      </c>
      <c r="I15" s="25">
        <v>20</v>
      </c>
      <c r="J15" s="35">
        <v>210</v>
      </c>
      <c r="K15" s="26">
        <v>26</v>
      </c>
    </row>
    <row r="16" spans="1:11" ht="12.75" hidden="1">
      <c r="A16" s="29" t="s">
        <v>14</v>
      </c>
      <c r="B16" s="45">
        <v>1220</v>
      </c>
      <c r="C16" s="46">
        <v>24</v>
      </c>
      <c r="D16" s="35">
        <v>60</v>
      </c>
      <c r="E16" s="25">
        <v>5</v>
      </c>
      <c r="F16" s="35">
        <v>240</v>
      </c>
      <c r="G16" s="25">
        <v>18</v>
      </c>
      <c r="H16" s="35">
        <v>490</v>
      </c>
      <c r="I16" s="25">
        <v>31</v>
      </c>
      <c r="J16" s="35">
        <v>430</v>
      </c>
      <c r="K16" s="26">
        <v>50</v>
      </c>
    </row>
    <row r="17" spans="1:11" ht="12.75" hidden="1">
      <c r="A17" s="29" t="s">
        <v>15</v>
      </c>
      <c r="B17" s="45">
        <v>770</v>
      </c>
      <c r="C17" s="46">
        <v>16</v>
      </c>
      <c r="D17" s="35">
        <v>60</v>
      </c>
      <c r="E17" s="25">
        <v>5</v>
      </c>
      <c r="F17" s="35">
        <v>210</v>
      </c>
      <c r="G17" s="25">
        <v>17</v>
      </c>
      <c r="H17" s="35">
        <v>300</v>
      </c>
      <c r="I17" s="25">
        <v>20</v>
      </c>
      <c r="J17" s="35">
        <v>200</v>
      </c>
      <c r="K17" s="26">
        <v>24</v>
      </c>
    </row>
    <row r="18" spans="1:11" ht="12.75" hidden="1">
      <c r="A18" s="29" t="s">
        <v>16</v>
      </c>
      <c r="B18" s="45">
        <v>890</v>
      </c>
      <c r="C18" s="46">
        <v>18</v>
      </c>
      <c r="D18" s="35">
        <v>80</v>
      </c>
      <c r="E18" s="25">
        <v>6</v>
      </c>
      <c r="F18" s="35">
        <v>230</v>
      </c>
      <c r="G18" s="25">
        <v>18</v>
      </c>
      <c r="H18" s="35">
        <v>380</v>
      </c>
      <c r="I18" s="25">
        <v>24</v>
      </c>
      <c r="J18" s="35">
        <v>210</v>
      </c>
      <c r="K18" s="26">
        <v>22</v>
      </c>
    </row>
    <row r="19" spans="1:11" ht="12.75" hidden="1">
      <c r="A19" s="29" t="s">
        <v>17</v>
      </c>
      <c r="B19" s="45">
        <v>350</v>
      </c>
      <c r="C19" s="46">
        <v>7</v>
      </c>
      <c r="D19" s="35">
        <v>-20</v>
      </c>
      <c r="E19" s="25">
        <v>-2</v>
      </c>
      <c r="F19" s="35">
        <v>70</v>
      </c>
      <c r="G19" s="25">
        <v>6</v>
      </c>
      <c r="H19" s="35">
        <v>170</v>
      </c>
      <c r="I19" s="25">
        <v>10</v>
      </c>
      <c r="J19" s="35">
        <v>140</v>
      </c>
      <c r="K19" s="26">
        <v>15</v>
      </c>
    </row>
    <row r="20" spans="1:11" ht="12.75" hidden="1">
      <c r="A20" s="29" t="s">
        <v>18</v>
      </c>
      <c r="B20" s="45">
        <v>1830</v>
      </c>
      <c r="C20" s="46">
        <v>38</v>
      </c>
      <c r="D20" s="35">
        <v>160</v>
      </c>
      <c r="E20" s="25">
        <v>15</v>
      </c>
      <c r="F20" s="35">
        <v>420</v>
      </c>
      <c r="G20" s="25">
        <v>36</v>
      </c>
      <c r="H20" s="35">
        <v>740</v>
      </c>
      <c r="I20" s="25">
        <v>47</v>
      </c>
      <c r="J20" s="35">
        <v>510</v>
      </c>
      <c r="K20" s="26">
        <v>55</v>
      </c>
    </row>
    <row r="21" spans="1:11" ht="12.75" hidden="1">
      <c r="A21" s="29" t="s">
        <v>19</v>
      </c>
      <c r="B21" s="45">
        <v>900</v>
      </c>
      <c r="C21" s="46">
        <v>18</v>
      </c>
      <c r="D21" s="35">
        <v>0</v>
      </c>
      <c r="E21" s="25">
        <v>0</v>
      </c>
      <c r="F21" s="35">
        <v>260</v>
      </c>
      <c r="G21" s="25">
        <v>23</v>
      </c>
      <c r="H21" s="35">
        <v>390</v>
      </c>
      <c r="I21" s="25">
        <v>24</v>
      </c>
      <c r="J21" s="35">
        <v>260</v>
      </c>
      <c r="K21" s="26">
        <v>26</v>
      </c>
    </row>
    <row r="22" spans="1:11" ht="12.75" hidden="1">
      <c r="A22" s="29" t="s">
        <v>20</v>
      </c>
      <c r="B22" s="45">
        <v>960</v>
      </c>
      <c r="C22" s="46">
        <v>21</v>
      </c>
      <c r="D22" s="35">
        <v>100</v>
      </c>
      <c r="E22" s="25">
        <v>9</v>
      </c>
      <c r="F22" s="35">
        <v>210</v>
      </c>
      <c r="G22" s="25">
        <v>18</v>
      </c>
      <c r="H22" s="35">
        <v>370</v>
      </c>
      <c r="I22" s="25">
        <v>24</v>
      </c>
      <c r="J22" s="35">
        <v>280</v>
      </c>
      <c r="K22" s="26">
        <v>31</v>
      </c>
    </row>
    <row r="23" spans="1:11" ht="12.75" hidden="1">
      <c r="A23" s="29" t="s">
        <v>21</v>
      </c>
      <c r="B23" s="45">
        <v>410</v>
      </c>
      <c r="C23" s="46">
        <v>9</v>
      </c>
      <c r="D23" s="35">
        <v>90</v>
      </c>
      <c r="E23" s="25">
        <v>9</v>
      </c>
      <c r="F23" s="35">
        <v>80</v>
      </c>
      <c r="G23" s="25">
        <v>7</v>
      </c>
      <c r="H23" s="35">
        <v>130</v>
      </c>
      <c r="I23" s="25">
        <v>8</v>
      </c>
      <c r="J23" s="35">
        <v>110</v>
      </c>
      <c r="K23" s="26">
        <v>10</v>
      </c>
    </row>
    <row r="24" spans="1:11" ht="12.75" hidden="1">
      <c r="A24" s="29" t="s">
        <v>22</v>
      </c>
      <c r="B24" s="45">
        <v>640</v>
      </c>
      <c r="C24" s="46">
        <v>13</v>
      </c>
      <c r="D24" s="35">
        <v>50</v>
      </c>
      <c r="E24" s="25">
        <v>4</v>
      </c>
      <c r="F24" s="35">
        <v>110</v>
      </c>
      <c r="G24" s="25">
        <v>9</v>
      </c>
      <c r="H24" s="35">
        <v>250</v>
      </c>
      <c r="I24" s="25">
        <v>15</v>
      </c>
      <c r="J24" s="35">
        <v>230</v>
      </c>
      <c r="K24" s="26">
        <v>21</v>
      </c>
    </row>
    <row r="25" spans="1:11" ht="12.75" hidden="1">
      <c r="A25" s="29" t="s">
        <v>23</v>
      </c>
      <c r="B25" s="45">
        <v>670</v>
      </c>
      <c r="C25" s="46">
        <v>14</v>
      </c>
      <c r="D25" s="35">
        <v>70</v>
      </c>
      <c r="E25" s="25">
        <v>7</v>
      </c>
      <c r="F25" s="35">
        <v>110</v>
      </c>
      <c r="G25" s="25">
        <v>10</v>
      </c>
      <c r="H25" s="35">
        <v>240</v>
      </c>
      <c r="I25" s="25">
        <v>15</v>
      </c>
      <c r="J25" s="35">
        <v>240</v>
      </c>
      <c r="K25" s="26">
        <v>23</v>
      </c>
    </row>
    <row r="26" spans="1:11" ht="12.75" hidden="1">
      <c r="A26" s="29" t="s">
        <v>24</v>
      </c>
      <c r="B26" s="45">
        <v>910</v>
      </c>
      <c r="C26" s="46">
        <v>19</v>
      </c>
      <c r="D26" s="35">
        <v>40</v>
      </c>
      <c r="E26" s="25">
        <v>4</v>
      </c>
      <c r="F26" s="35">
        <v>200</v>
      </c>
      <c r="G26" s="25">
        <v>18</v>
      </c>
      <c r="H26" s="35">
        <v>330</v>
      </c>
      <c r="I26" s="25">
        <v>21</v>
      </c>
      <c r="J26" s="35">
        <v>340</v>
      </c>
      <c r="K26" s="26">
        <v>31</v>
      </c>
    </row>
    <row r="27" spans="1:11" ht="12.75" hidden="1">
      <c r="A27" s="29" t="s">
        <v>25</v>
      </c>
      <c r="B27" s="45">
        <v>680</v>
      </c>
      <c r="C27" s="46">
        <v>14</v>
      </c>
      <c r="D27" s="35">
        <v>30</v>
      </c>
      <c r="E27" s="25">
        <v>3</v>
      </c>
      <c r="F27" s="35">
        <v>120</v>
      </c>
      <c r="G27" s="25">
        <v>11</v>
      </c>
      <c r="H27" s="35">
        <v>220</v>
      </c>
      <c r="I27" s="25">
        <v>13</v>
      </c>
      <c r="J27" s="35">
        <v>320</v>
      </c>
      <c r="K27" s="26">
        <v>29</v>
      </c>
    </row>
    <row r="28" spans="1:11" ht="12.75" hidden="1">
      <c r="A28" s="29" t="s">
        <v>26</v>
      </c>
      <c r="B28" s="45">
        <v>600</v>
      </c>
      <c r="C28" s="46">
        <v>12</v>
      </c>
      <c r="D28" s="35">
        <v>0</v>
      </c>
      <c r="E28" s="25">
        <v>0</v>
      </c>
      <c r="F28" s="35">
        <v>110</v>
      </c>
      <c r="G28" s="25">
        <v>10</v>
      </c>
      <c r="H28" s="35">
        <v>240</v>
      </c>
      <c r="I28" s="25">
        <v>15</v>
      </c>
      <c r="J28" s="35">
        <v>240</v>
      </c>
      <c r="K28" s="26">
        <v>20</v>
      </c>
    </row>
    <row r="29" spans="1:11" ht="12.75" hidden="1">
      <c r="A29" s="29" t="s">
        <v>27</v>
      </c>
      <c r="B29" s="45">
        <v>1190</v>
      </c>
      <c r="C29" s="46">
        <v>25</v>
      </c>
      <c r="D29" s="35">
        <v>40</v>
      </c>
      <c r="E29" s="25">
        <v>4</v>
      </c>
      <c r="F29" s="35">
        <v>180</v>
      </c>
      <c r="G29" s="25">
        <v>18</v>
      </c>
      <c r="H29" s="35">
        <v>400</v>
      </c>
      <c r="I29" s="25">
        <v>25</v>
      </c>
      <c r="J29" s="35">
        <v>560</v>
      </c>
      <c r="K29" s="26">
        <v>47</v>
      </c>
    </row>
    <row r="30" spans="1:11" ht="12.75" hidden="1">
      <c r="A30" s="29" t="s">
        <v>28</v>
      </c>
      <c r="B30" s="45">
        <v>1420</v>
      </c>
      <c r="C30" s="46">
        <v>30</v>
      </c>
      <c r="D30" s="35">
        <v>150</v>
      </c>
      <c r="E30" s="25">
        <v>15</v>
      </c>
      <c r="F30" s="35">
        <v>240</v>
      </c>
      <c r="G30" s="25">
        <v>26</v>
      </c>
      <c r="H30" s="35">
        <v>530</v>
      </c>
      <c r="I30" s="25">
        <v>35</v>
      </c>
      <c r="J30" s="35">
        <v>500</v>
      </c>
      <c r="K30" s="26">
        <v>41</v>
      </c>
    </row>
    <row r="31" spans="1:11" ht="12.75" hidden="1">
      <c r="A31" s="29" t="s">
        <v>29</v>
      </c>
      <c r="B31" s="45">
        <v>450</v>
      </c>
      <c r="C31" s="46">
        <v>10</v>
      </c>
      <c r="D31" s="35">
        <v>40</v>
      </c>
      <c r="E31" s="25">
        <v>4</v>
      </c>
      <c r="F31" s="35">
        <v>30</v>
      </c>
      <c r="G31" s="25">
        <v>3</v>
      </c>
      <c r="H31" s="35">
        <v>150</v>
      </c>
      <c r="I31" s="25">
        <v>10</v>
      </c>
      <c r="J31" s="35">
        <v>230</v>
      </c>
      <c r="K31" s="26">
        <v>19</v>
      </c>
    </row>
    <row r="32" spans="1:11" ht="12.75" hidden="1">
      <c r="A32" s="29" t="s">
        <v>30</v>
      </c>
      <c r="B32" s="45">
        <v>220</v>
      </c>
      <c r="C32" s="46">
        <v>5</v>
      </c>
      <c r="D32" s="35">
        <v>30</v>
      </c>
      <c r="E32" s="25">
        <v>3</v>
      </c>
      <c r="F32" s="35">
        <v>-20</v>
      </c>
      <c r="G32" s="25">
        <v>-2</v>
      </c>
      <c r="H32" s="35">
        <v>100</v>
      </c>
      <c r="I32" s="25">
        <v>6</v>
      </c>
      <c r="J32" s="35">
        <v>110</v>
      </c>
      <c r="K32" s="26">
        <v>9</v>
      </c>
    </row>
    <row r="33" spans="1:11" ht="12.75" hidden="1">
      <c r="A33" s="29" t="s">
        <v>31</v>
      </c>
      <c r="B33" s="45">
        <v>380</v>
      </c>
      <c r="C33" s="46">
        <v>8</v>
      </c>
      <c r="D33" s="35">
        <v>40</v>
      </c>
      <c r="E33" s="25">
        <v>4</v>
      </c>
      <c r="F33" s="35">
        <v>30</v>
      </c>
      <c r="G33" s="25">
        <v>3</v>
      </c>
      <c r="H33" s="35">
        <v>180</v>
      </c>
      <c r="I33" s="25">
        <v>12</v>
      </c>
      <c r="J33" s="35">
        <v>120</v>
      </c>
      <c r="K33" s="26">
        <v>9</v>
      </c>
    </row>
    <row r="34" spans="1:11" ht="12.75" hidden="1">
      <c r="A34" s="29" t="s">
        <v>32</v>
      </c>
      <c r="B34" s="45">
        <v>340</v>
      </c>
      <c r="C34" s="46">
        <v>7</v>
      </c>
      <c r="D34" s="35">
        <v>30</v>
      </c>
      <c r="E34" s="25">
        <v>3</v>
      </c>
      <c r="F34" s="35">
        <v>20</v>
      </c>
      <c r="G34" s="25">
        <v>2</v>
      </c>
      <c r="H34" s="35">
        <v>140</v>
      </c>
      <c r="I34" s="25">
        <v>9</v>
      </c>
      <c r="J34" s="35">
        <v>140</v>
      </c>
      <c r="K34" s="26">
        <v>11</v>
      </c>
    </row>
    <row r="35" spans="1:11" ht="12.75" hidden="1">
      <c r="A35" s="29" t="s">
        <v>33</v>
      </c>
      <c r="B35" s="45">
        <v>190</v>
      </c>
      <c r="C35" s="46">
        <v>4</v>
      </c>
      <c r="D35" s="35">
        <v>-110</v>
      </c>
      <c r="E35" s="25">
        <v>-11</v>
      </c>
      <c r="F35" s="35">
        <v>-10</v>
      </c>
      <c r="G35" s="25">
        <v>-1</v>
      </c>
      <c r="H35" s="35">
        <v>110</v>
      </c>
      <c r="I35" s="25">
        <v>7</v>
      </c>
      <c r="J35" s="35">
        <v>190</v>
      </c>
      <c r="K35" s="26">
        <v>15</v>
      </c>
    </row>
    <row r="36" spans="1:11" ht="12.75" hidden="1">
      <c r="A36" s="29" t="s">
        <v>34</v>
      </c>
      <c r="B36" s="45">
        <v>470</v>
      </c>
      <c r="C36" s="46">
        <v>10</v>
      </c>
      <c r="D36" s="35">
        <v>30</v>
      </c>
      <c r="E36" s="25">
        <v>3</v>
      </c>
      <c r="F36" s="35">
        <v>10</v>
      </c>
      <c r="G36" s="25">
        <v>1</v>
      </c>
      <c r="H36" s="35">
        <v>230</v>
      </c>
      <c r="I36" s="25">
        <v>15</v>
      </c>
      <c r="J36" s="35">
        <v>210</v>
      </c>
      <c r="K36" s="26">
        <v>16</v>
      </c>
    </row>
    <row r="37" spans="1:11" ht="12.75" hidden="1">
      <c r="A37" s="29" t="s">
        <v>35</v>
      </c>
      <c r="B37" s="45">
        <v>520</v>
      </c>
      <c r="C37" s="46">
        <v>11</v>
      </c>
      <c r="D37" s="35">
        <v>-20</v>
      </c>
      <c r="E37" s="25">
        <v>-2</v>
      </c>
      <c r="F37" s="35">
        <v>80</v>
      </c>
      <c r="G37" s="25">
        <v>10</v>
      </c>
      <c r="H37" s="35">
        <v>300</v>
      </c>
      <c r="I37" s="25">
        <v>21</v>
      </c>
      <c r="J37" s="35">
        <v>160</v>
      </c>
      <c r="K37" s="26">
        <v>11</v>
      </c>
    </row>
    <row r="38" spans="1:11" ht="12.75" hidden="1">
      <c r="A38" s="29" t="s">
        <v>36</v>
      </c>
      <c r="B38" s="45">
        <v>560</v>
      </c>
      <c r="C38" s="46">
        <v>12</v>
      </c>
      <c r="D38" s="35">
        <v>20</v>
      </c>
      <c r="E38" s="25">
        <v>2</v>
      </c>
      <c r="F38" s="35">
        <v>70</v>
      </c>
      <c r="G38" s="25">
        <v>9</v>
      </c>
      <c r="H38" s="35">
        <v>160</v>
      </c>
      <c r="I38" s="25">
        <v>11</v>
      </c>
      <c r="J38" s="35">
        <v>310</v>
      </c>
      <c r="K38" s="26">
        <v>22</v>
      </c>
    </row>
    <row r="39" spans="1:11" ht="12.75" hidden="1">
      <c r="A39" s="29" t="s">
        <v>37</v>
      </c>
      <c r="B39" s="45">
        <v>1040</v>
      </c>
      <c r="C39" s="46">
        <v>23</v>
      </c>
      <c r="D39" s="35">
        <v>170</v>
      </c>
      <c r="E39" s="25">
        <v>18</v>
      </c>
      <c r="F39" s="35">
        <v>80</v>
      </c>
      <c r="G39" s="25">
        <v>9</v>
      </c>
      <c r="H39" s="35">
        <v>330</v>
      </c>
      <c r="I39" s="25">
        <v>23</v>
      </c>
      <c r="J39" s="35">
        <v>470</v>
      </c>
      <c r="K39" s="26">
        <v>34</v>
      </c>
    </row>
    <row r="40" spans="1:11" ht="12.75" hidden="1">
      <c r="A40" s="29" t="s">
        <v>38</v>
      </c>
      <c r="B40" s="45">
        <v>940</v>
      </c>
      <c r="C40" s="46">
        <v>21</v>
      </c>
      <c r="D40" s="35">
        <v>190</v>
      </c>
      <c r="E40" s="25">
        <v>20</v>
      </c>
      <c r="F40" s="35">
        <v>100</v>
      </c>
      <c r="G40" s="25">
        <v>12</v>
      </c>
      <c r="H40" s="35">
        <v>270</v>
      </c>
      <c r="I40" s="25">
        <v>21</v>
      </c>
      <c r="J40" s="35">
        <v>390</v>
      </c>
      <c r="K40" s="26">
        <v>29</v>
      </c>
    </row>
    <row r="41" spans="1:11" ht="12.75" hidden="1">
      <c r="A41" s="30" t="s">
        <v>76</v>
      </c>
      <c r="B41" s="45">
        <v>740</v>
      </c>
      <c r="C41" s="46">
        <v>16</v>
      </c>
      <c r="D41" s="35">
        <v>150</v>
      </c>
      <c r="E41" s="25">
        <v>15</v>
      </c>
      <c r="F41" s="35">
        <v>100</v>
      </c>
      <c r="G41" s="25">
        <v>13</v>
      </c>
      <c r="H41" s="35">
        <v>230</v>
      </c>
      <c r="I41" s="25">
        <v>17</v>
      </c>
      <c r="J41" s="35">
        <v>260</v>
      </c>
      <c r="K41" s="26">
        <v>18</v>
      </c>
    </row>
    <row r="42" spans="1:11" ht="12.75" hidden="1">
      <c r="A42" s="30" t="s">
        <v>115</v>
      </c>
      <c r="B42" s="45">
        <v>500</v>
      </c>
      <c r="C42" s="46">
        <v>10.550409879697648</v>
      </c>
      <c r="D42" s="35">
        <v>0</v>
      </c>
      <c r="E42" s="25">
        <v>0</v>
      </c>
      <c r="F42" s="35">
        <v>90</v>
      </c>
      <c r="G42" s="25">
        <v>11</v>
      </c>
      <c r="H42" s="35">
        <v>170</v>
      </c>
      <c r="I42" s="25">
        <v>12</v>
      </c>
      <c r="J42" s="35">
        <v>230</v>
      </c>
      <c r="K42" s="26">
        <v>15</v>
      </c>
    </row>
    <row r="43" spans="1:11" ht="12.75">
      <c r="A43" s="30" t="s">
        <v>117</v>
      </c>
      <c r="B43" s="45">
        <v>560</v>
      </c>
      <c r="C43" s="46">
        <v>12</v>
      </c>
      <c r="D43" s="35">
        <v>10</v>
      </c>
      <c r="E43" s="25">
        <v>1.4192139737991267</v>
      </c>
      <c r="F43" s="35">
        <v>40</v>
      </c>
      <c r="G43" s="25">
        <v>5.256797583081571</v>
      </c>
      <c r="H43" s="35">
        <v>230</v>
      </c>
      <c r="I43" s="25">
        <v>15.991620111731844</v>
      </c>
      <c r="J43" s="35">
        <v>270</v>
      </c>
      <c r="K43" s="26">
        <v>16.46562123039807</v>
      </c>
    </row>
    <row r="44" spans="1:11" ht="12.75">
      <c r="A44" s="30" t="s">
        <v>118</v>
      </c>
      <c r="B44" s="65">
        <v>590</v>
      </c>
      <c r="C44" s="64">
        <v>12.955067235159067</v>
      </c>
      <c r="D44" s="35">
        <v>90</v>
      </c>
      <c r="E44" s="25">
        <v>9.779536461277557</v>
      </c>
      <c r="F44" s="35">
        <v>10</v>
      </c>
      <c r="G44" s="25">
        <v>1.756511205330103</v>
      </c>
      <c r="H44" s="35">
        <v>220</v>
      </c>
      <c r="I44" s="25">
        <v>16.542473919523097</v>
      </c>
      <c r="J44" s="35">
        <v>270</v>
      </c>
      <c r="K44" s="26">
        <v>17.712783437397306</v>
      </c>
    </row>
    <row r="45" spans="1:11" ht="12.75" customHeight="1">
      <c r="A45" s="13" t="s">
        <v>120</v>
      </c>
      <c r="B45" s="77">
        <v>870</v>
      </c>
      <c r="C45" s="78">
        <v>17.804305683093563</v>
      </c>
      <c r="D45" s="79">
        <v>30</v>
      </c>
      <c r="E45" s="80">
        <v>3.56020942408377</v>
      </c>
      <c r="F45" s="79">
        <v>90</v>
      </c>
      <c r="G45" s="80">
        <v>10.660486674391658</v>
      </c>
      <c r="H45" s="79">
        <v>260</v>
      </c>
      <c r="I45" s="80">
        <v>18.226256983240223</v>
      </c>
      <c r="J45" s="79">
        <v>490</v>
      </c>
      <c r="K45" s="76">
        <v>29.415328688276283</v>
      </c>
    </row>
    <row r="46" spans="1:11" ht="12.75" customHeight="1">
      <c r="A46" s="13" t="s">
        <v>128</v>
      </c>
      <c r="B46" s="89">
        <v>640</v>
      </c>
      <c r="C46" s="91">
        <v>13.11340206185567</v>
      </c>
      <c r="D46" s="86">
        <v>50</v>
      </c>
      <c r="E46" s="90">
        <v>5.3156146179401995</v>
      </c>
      <c r="F46" s="88">
        <v>140</v>
      </c>
      <c r="G46" s="90">
        <v>15.575620767494355</v>
      </c>
      <c r="H46" s="88">
        <v>80</v>
      </c>
      <c r="I46" s="90">
        <v>5.502307419240326</v>
      </c>
      <c r="J46" s="88">
        <v>370</v>
      </c>
      <c r="K46" s="85">
        <v>22.50453720508167</v>
      </c>
    </row>
    <row r="47" spans="1:11" ht="12.75" customHeight="1">
      <c r="A47" s="13" t="s">
        <v>129</v>
      </c>
      <c r="B47" s="89">
        <v>960</v>
      </c>
      <c r="C47" s="78">
        <v>19.22923322683706</v>
      </c>
      <c r="D47" s="88">
        <v>30</v>
      </c>
      <c r="E47" s="90">
        <v>2.8955532574974145</v>
      </c>
      <c r="F47" s="88">
        <v>60</v>
      </c>
      <c r="G47" s="90">
        <v>6.38995084653195</v>
      </c>
      <c r="H47" s="88">
        <v>300</v>
      </c>
      <c r="I47" s="90">
        <v>21.757770632368704</v>
      </c>
      <c r="J47" s="88">
        <v>570</v>
      </c>
      <c r="K47" s="85">
        <v>33.14020857473928</v>
      </c>
    </row>
    <row r="48" spans="1:11" ht="12.75" customHeight="1">
      <c r="A48" s="13" t="s">
        <v>131</v>
      </c>
      <c r="B48" s="89">
        <v>1500</v>
      </c>
      <c r="C48" s="78">
        <v>30.507438353372734</v>
      </c>
      <c r="D48" s="88">
        <v>80</v>
      </c>
      <c r="E48" s="90">
        <v>8.35608956854178</v>
      </c>
      <c r="F48" s="88">
        <v>190</v>
      </c>
      <c r="G48" s="90">
        <v>22.403733955659277</v>
      </c>
      <c r="H48" s="88">
        <v>420</v>
      </c>
      <c r="I48" s="90">
        <v>29.791002479631594</v>
      </c>
      <c r="J48" s="88">
        <v>810</v>
      </c>
      <c r="K48" s="85">
        <v>46.89495066744051</v>
      </c>
    </row>
    <row r="49" spans="1:11" ht="13.5" thickBot="1">
      <c r="A49" s="43"/>
      <c r="B49" s="42"/>
      <c r="C49" s="43"/>
      <c r="D49" s="10"/>
      <c r="E49" s="10"/>
      <c r="F49" s="10"/>
      <c r="G49" s="10"/>
      <c r="H49" s="37"/>
      <c r="I49" s="37"/>
      <c r="J49" s="37"/>
      <c r="K49" s="38"/>
    </row>
    <row r="50" spans="1:11" ht="12.75">
      <c r="A50" s="3"/>
      <c r="B50" s="34"/>
      <c r="D50" s="4"/>
      <c r="E50" s="4"/>
      <c r="F50" s="4"/>
      <c r="G50" s="4"/>
      <c r="H50" s="4"/>
      <c r="I50" s="4"/>
      <c r="J50" s="4"/>
      <c r="K50" s="4"/>
    </row>
    <row r="51" ht="14.25">
      <c r="A51" s="22" t="s">
        <v>103</v>
      </c>
    </row>
    <row r="52" ht="14.25">
      <c r="A52" s="22" t="s">
        <v>46</v>
      </c>
    </row>
    <row r="53" ht="14.25">
      <c r="A53" s="4" t="s">
        <v>119</v>
      </c>
    </row>
  </sheetData>
  <sheetProtection/>
  <mergeCells count="6">
    <mergeCell ref="J3:K3"/>
    <mergeCell ref="B3:C3"/>
    <mergeCell ref="A3:A4"/>
    <mergeCell ref="D3:E3"/>
    <mergeCell ref="F3:G3"/>
    <mergeCell ref="H3:I3"/>
  </mergeCells>
  <printOptions/>
  <pageMargins left="0.75" right="0.75" top="1" bottom="1" header="0.5" footer="0.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K26"/>
  <sheetViews>
    <sheetView showGridLines="0" zoomScalePageLayoutView="0" workbookViewId="0" topLeftCell="A1">
      <pane ySplit="4" topLeftCell="A5" activePane="bottomLeft" state="frozen"/>
      <selection pane="topLeft" activeCell="B14" sqref="B14"/>
      <selection pane="bottomLeft" activeCell="K21" sqref="K21"/>
    </sheetView>
  </sheetViews>
  <sheetFormatPr defaultColWidth="9.140625" defaultRowHeight="12.75"/>
  <cols>
    <col min="1" max="1" width="11.57421875" style="0" customWidth="1"/>
    <col min="2" max="2" width="9.140625" style="36" customWidth="1"/>
  </cols>
  <sheetData>
    <row r="1" spans="1:9" ht="14.25">
      <c r="A1" s="3" t="s">
        <v>63</v>
      </c>
      <c r="B1" s="3" t="s">
        <v>135</v>
      </c>
      <c r="D1" s="4"/>
      <c r="E1" s="4"/>
      <c r="F1" s="4"/>
      <c r="G1" s="4"/>
      <c r="H1" s="4"/>
      <c r="I1" s="4"/>
    </row>
    <row r="2" spans="1:9" ht="13.5" thickBot="1">
      <c r="A2" s="3"/>
      <c r="B2" s="34"/>
      <c r="D2" s="4"/>
      <c r="E2" s="4"/>
      <c r="F2" s="4"/>
      <c r="G2" s="4"/>
      <c r="H2" s="4"/>
      <c r="I2" s="4"/>
    </row>
    <row r="3" spans="1:9" s="4" customFormat="1" ht="25.5" customHeight="1">
      <c r="A3" s="96" t="s">
        <v>39</v>
      </c>
      <c r="B3" s="102" t="s">
        <v>64</v>
      </c>
      <c r="C3" s="103"/>
      <c r="D3" s="98" t="s">
        <v>65</v>
      </c>
      <c r="E3" s="100"/>
      <c r="F3" s="98" t="s">
        <v>66</v>
      </c>
      <c r="G3" s="100"/>
      <c r="H3" s="98" t="s">
        <v>67</v>
      </c>
      <c r="I3" s="101"/>
    </row>
    <row r="4" spans="1:9" s="4" customFormat="1" ht="12.75">
      <c r="A4" s="97"/>
      <c r="B4" s="44" t="s">
        <v>54</v>
      </c>
      <c r="C4" s="41" t="s">
        <v>55</v>
      </c>
      <c r="D4" s="44" t="s">
        <v>54</v>
      </c>
      <c r="E4" s="44" t="s">
        <v>55</v>
      </c>
      <c r="F4" s="44" t="s">
        <v>54</v>
      </c>
      <c r="G4" s="44" t="s">
        <v>55</v>
      </c>
      <c r="H4" s="44" t="s">
        <v>54</v>
      </c>
      <c r="I4" s="39" t="s">
        <v>55</v>
      </c>
    </row>
    <row r="5" spans="1:11" ht="12.75">
      <c r="A5" s="29" t="s">
        <v>30</v>
      </c>
      <c r="B5" s="45">
        <v>220</v>
      </c>
      <c r="C5" s="46">
        <v>5</v>
      </c>
      <c r="D5" s="35">
        <v>160</v>
      </c>
      <c r="E5" s="25">
        <v>8</v>
      </c>
      <c r="F5" s="35">
        <v>110</v>
      </c>
      <c r="G5" s="25">
        <v>18</v>
      </c>
      <c r="H5" s="35">
        <v>-40</v>
      </c>
      <c r="I5" s="26">
        <v>-2</v>
      </c>
      <c r="K5" s="2"/>
    </row>
    <row r="6" spans="1:11" ht="12.75">
      <c r="A6" s="29" t="s">
        <v>31</v>
      </c>
      <c r="B6" s="45">
        <v>380</v>
      </c>
      <c r="C6" s="46">
        <v>8</v>
      </c>
      <c r="D6" s="35">
        <v>170</v>
      </c>
      <c r="E6" s="25">
        <v>9</v>
      </c>
      <c r="F6" s="35">
        <v>240</v>
      </c>
      <c r="G6" s="25">
        <v>42</v>
      </c>
      <c r="H6" s="35">
        <v>-30</v>
      </c>
      <c r="I6" s="26">
        <v>-1</v>
      </c>
      <c r="K6" s="2"/>
    </row>
    <row r="7" spans="1:11" ht="12.75">
      <c r="A7" s="29" t="s">
        <v>32</v>
      </c>
      <c r="B7" s="45">
        <v>340</v>
      </c>
      <c r="C7" s="46">
        <v>7</v>
      </c>
      <c r="D7" s="35">
        <v>90</v>
      </c>
      <c r="E7" s="25">
        <v>5</v>
      </c>
      <c r="F7" s="35">
        <v>210</v>
      </c>
      <c r="G7" s="25">
        <v>34</v>
      </c>
      <c r="H7" s="35">
        <v>30</v>
      </c>
      <c r="I7" s="26">
        <v>1</v>
      </c>
      <c r="K7" s="2"/>
    </row>
    <row r="8" spans="1:11" ht="12.75">
      <c r="A8" s="29" t="s">
        <v>33</v>
      </c>
      <c r="B8" s="45">
        <v>190</v>
      </c>
      <c r="C8" s="46">
        <v>4</v>
      </c>
      <c r="D8" s="35">
        <v>60</v>
      </c>
      <c r="E8" s="25">
        <v>3</v>
      </c>
      <c r="F8" s="35">
        <v>160</v>
      </c>
      <c r="G8" s="25">
        <v>28</v>
      </c>
      <c r="H8" s="35">
        <v>-40</v>
      </c>
      <c r="I8" s="26">
        <v>-2</v>
      </c>
      <c r="K8" s="2"/>
    </row>
    <row r="9" spans="1:11" ht="12.75">
      <c r="A9" s="29" t="s">
        <v>34</v>
      </c>
      <c r="B9" s="45">
        <v>470</v>
      </c>
      <c r="C9" s="46">
        <v>10</v>
      </c>
      <c r="D9" s="35">
        <v>270</v>
      </c>
      <c r="E9" s="25">
        <v>17</v>
      </c>
      <c r="F9" s="35">
        <v>150</v>
      </c>
      <c r="G9" s="25">
        <v>25</v>
      </c>
      <c r="H9" s="35">
        <v>50</v>
      </c>
      <c r="I9" s="26">
        <v>2</v>
      </c>
      <c r="K9" s="2"/>
    </row>
    <row r="10" spans="1:11" ht="12.75">
      <c r="A10" s="29" t="s">
        <v>35</v>
      </c>
      <c r="B10" s="45">
        <v>520</v>
      </c>
      <c r="C10" s="46">
        <v>11</v>
      </c>
      <c r="D10" s="35">
        <v>170</v>
      </c>
      <c r="E10" s="25">
        <v>11</v>
      </c>
      <c r="F10" s="35">
        <v>200</v>
      </c>
      <c r="G10" s="25">
        <v>34</v>
      </c>
      <c r="H10" s="35">
        <v>140</v>
      </c>
      <c r="I10" s="26">
        <v>5</v>
      </c>
      <c r="K10" s="2"/>
    </row>
    <row r="11" spans="1:11" ht="12.75">
      <c r="A11" s="29" t="s">
        <v>36</v>
      </c>
      <c r="B11" s="45">
        <v>560</v>
      </c>
      <c r="C11" s="46">
        <v>12</v>
      </c>
      <c r="D11" s="35">
        <v>130</v>
      </c>
      <c r="E11" s="25">
        <v>9</v>
      </c>
      <c r="F11" s="35">
        <v>270</v>
      </c>
      <c r="G11" s="25">
        <v>45</v>
      </c>
      <c r="H11" s="35">
        <v>160</v>
      </c>
      <c r="I11" s="26">
        <v>6</v>
      </c>
      <c r="K11" s="2"/>
    </row>
    <row r="12" spans="1:11" ht="12.75">
      <c r="A12" s="29" t="s">
        <v>37</v>
      </c>
      <c r="B12" s="45">
        <v>1040</v>
      </c>
      <c r="C12" s="46">
        <v>23</v>
      </c>
      <c r="D12" s="35">
        <v>330</v>
      </c>
      <c r="E12" s="25">
        <v>23</v>
      </c>
      <c r="F12" s="35">
        <v>380</v>
      </c>
      <c r="G12" s="25">
        <v>67</v>
      </c>
      <c r="H12" s="35">
        <v>340</v>
      </c>
      <c r="I12" s="26">
        <v>13</v>
      </c>
      <c r="K12" s="2"/>
    </row>
    <row r="13" spans="1:11" ht="12.75">
      <c r="A13" s="29" t="s">
        <v>38</v>
      </c>
      <c r="B13" s="45">
        <v>940</v>
      </c>
      <c r="C13" s="46">
        <v>21</v>
      </c>
      <c r="D13" s="35">
        <v>370</v>
      </c>
      <c r="E13" s="25">
        <v>27</v>
      </c>
      <c r="F13" s="35">
        <v>240</v>
      </c>
      <c r="G13" s="25">
        <v>44</v>
      </c>
      <c r="H13" s="35">
        <v>340</v>
      </c>
      <c r="I13" s="26">
        <v>13</v>
      </c>
      <c r="K13" s="2"/>
    </row>
    <row r="14" spans="1:11" ht="12.75">
      <c r="A14" s="30" t="s">
        <v>76</v>
      </c>
      <c r="B14" s="45">
        <v>740</v>
      </c>
      <c r="C14" s="46">
        <v>16</v>
      </c>
      <c r="D14" s="35">
        <v>200</v>
      </c>
      <c r="E14" s="25">
        <v>15</v>
      </c>
      <c r="F14" s="35">
        <v>150</v>
      </c>
      <c r="G14" s="25">
        <v>26</v>
      </c>
      <c r="H14" s="35">
        <v>390</v>
      </c>
      <c r="I14" s="26">
        <v>15</v>
      </c>
      <c r="K14" s="2"/>
    </row>
    <row r="15" spans="1:11" ht="12.75">
      <c r="A15" s="30" t="s">
        <v>115</v>
      </c>
      <c r="B15" s="45">
        <v>500</v>
      </c>
      <c r="C15" s="46">
        <v>11</v>
      </c>
      <c r="D15" s="35">
        <v>150</v>
      </c>
      <c r="E15" s="25">
        <v>12</v>
      </c>
      <c r="F15" s="35">
        <v>110</v>
      </c>
      <c r="G15" s="25">
        <v>18</v>
      </c>
      <c r="H15" s="35">
        <v>230</v>
      </c>
      <c r="I15" s="26">
        <v>8</v>
      </c>
      <c r="K15" s="2"/>
    </row>
    <row r="16" spans="1:11" ht="12.75">
      <c r="A16" s="30" t="s">
        <v>117</v>
      </c>
      <c r="B16" s="45">
        <v>560</v>
      </c>
      <c r="C16" s="46">
        <v>12</v>
      </c>
      <c r="D16" s="35">
        <v>170</v>
      </c>
      <c r="E16" s="25">
        <v>13.161993769470403</v>
      </c>
      <c r="F16" s="35">
        <v>170</v>
      </c>
      <c r="G16" s="25">
        <v>26.371951219512198</v>
      </c>
      <c r="H16" s="35">
        <v>220</v>
      </c>
      <c r="I16" s="26">
        <v>7.4822878866424745</v>
      </c>
      <c r="K16" s="2"/>
    </row>
    <row r="17" spans="1:11" ht="12.75">
      <c r="A17" s="30" t="s">
        <v>118</v>
      </c>
      <c r="B17" s="45">
        <v>590</v>
      </c>
      <c r="C17" s="46">
        <v>12.955067235159067</v>
      </c>
      <c r="D17" s="35">
        <v>180</v>
      </c>
      <c r="E17" s="25">
        <v>15.757835981107771</v>
      </c>
      <c r="F17" s="35">
        <v>160</v>
      </c>
      <c r="G17" s="25">
        <v>26.22673434856176</v>
      </c>
      <c r="H17" s="35">
        <v>250</v>
      </c>
      <c r="I17" s="26">
        <v>9.013484740951029</v>
      </c>
      <c r="K17" s="2"/>
    </row>
    <row r="18" spans="1:11" ht="12.75" customHeight="1">
      <c r="A18" s="13" t="s">
        <v>120</v>
      </c>
      <c r="B18" s="45">
        <v>870</v>
      </c>
      <c r="C18" s="81">
        <v>17.816326530612244</v>
      </c>
      <c r="D18" s="79">
        <v>230</v>
      </c>
      <c r="E18" s="80">
        <v>18.88750518887505</v>
      </c>
      <c r="F18" s="79">
        <v>330</v>
      </c>
      <c r="G18" s="80">
        <v>53.232242617717475</v>
      </c>
      <c r="H18" s="79">
        <v>310</v>
      </c>
      <c r="I18" s="76">
        <v>10.166177908113392</v>
      </c>
      <c r="K18" s="2"/>
    </row>
    <row r="19" spans="1:11" ht="12.75" customHeight="1">
      <c r="A19" s="13" t="s">
        <v>128</v>
      </c>
      <c r="B19" s="89">
        <v>640</v>
      </c>
      <c r="C19" s="87">
        <v>13.11340206185567</v>
      </c>
      <c r="D19" s="79">
        <v>130</v>
      </c>
      <c r="E19" s="80">
        <v>11</v>
      </c>
      <c r="F19" s="79">
        <v>150</v>
      </c>
      <c r="G19" s="80">
        <v>24</v>
      </c>
      <c r="H19" s="79">
        <v>350</v>
      </c>
      <c r="I19" s="76">
        <v>11</v>
      </c>
      <c r="K19" s="2"/>
    </row>
    <row r="20" spans="1:11" ht="12.75" customHeight="1">
      <c r="A20" s="13" t="s">
        <v>129</v>
      </c>
      <c r="B20" s="89">
        <v>960</v>
      </c>
      <c r="C20" s="87">
        <v>19.22923322683706</v>
      </c>
      <c r="D20" s="79">
        <v>250</v>
      </c>
      <c r="E20" s="80">
        <v>21.246213760276937</v>
      </c>
      <c r="F20" s="79">
        <v>330</v>
      </c>
      <c r="G20" s="80">
        <v>54.98338870431893</v>
      </c>
      <c r="H20" s="79">
        <v>390</v>
      </c>
      <c r="I20" s="76">
        <v>11.890478387940318</v>
      </c>
      <c r="K20" s="2"/>
    </row>
    <row r="21" spans="1:11" ht="12.75" customHeight="1">
      <c r="A21" s="13" t="s">
        <v>131</v>
      </c>
      <c r="B21" s="89">
        <v>1500</v>
      </c>
      <c r="C21" s="87">
        <v>30.507438353372734</v>
      </c>
      <c r="D21" s="79">
        <v>370</v>
      </c>
      <c r="E21" s="80">
        <v>32.164767747589835</v>
      </c>
      <c r="F21" s="79">
        <v>520</v>
      </c>
      <c r="G21" s="80">
        <v>88.55678906917164</v>
      </c>
      <c r="H21" s="79">
        <v>610</v>
      </c>
      <c r="I21" s="76">
        <v>19.22653670806477</v>
      </c>
      <c r="K21" s="2"/>
    </row>
    <row r="22" spans="1:9" ht="13.5" thickBot="1">
      <c r="A22" s="40"/>
      <c r="B22" s="42"/>
      <c r="C22" s="43"/>
      <c r="D22" s="10"/>
      <c r="E22" s="10"/>
      <c r="F22" s="10"/>
      <c r="G22" s="10"/>
      <c r="H22" s="37"/>
      <c r="I22" s="38"/>
    </row>
    <row r="23" spans="1:9" ht="12.75">
      <c r="A23" s="3"/>
      <c r="B23" s="34"/>
      <c r="D23" s="4"/>
      <c r="E23" s="4"/>
      <c r="F23" s="4"/>
      <c r="G23" s="4"/>
      <c r="H23" s="4"/>
      <c r="I23" s="4"/>
    </row>
    <row r="24" ht="14.25">
      <c r="A24" s="22" t="s">
        <v>103</v>
      </c>
    </row>
    <row r="25" ht="14.25">
      <c r="A25" s="22" t="s">
        <v>46</v>
      </c>
    </row>
    <row r="26" ht="14.25">
      <c r="A26" s="4" t="s">
        <v>119</v>
      </c>
    </row>
  </sheetData>
  <sheetProtection/>
  <mergeCells count="5">
    <mergeCell ref="H3:I3"/>
    <mergeCell ref="A3:A4"/>
    <mergeCell ref="B3:C3"/>
    <mergeCell ref="D3:E3"/>
    <mergeCell ref="F3:G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36"/>
  <sheetViews>
    <sheetView showGridLines="0" tabSelected="1" zoomScalePageLayoutView="0" workbookViewId="0" topLeftCell="A1">
      <pane ySplit="4" topLeftCell="A11" activePane="bottomLeft" state="frozen"/>
      <selection pane="topLeft" activeCell="B14" sqref="B14"/>
      <selection pane="bottomLeft" activeCell="P15" sqref="P15"/>
    </sheetView>
  </sheetViews>
  <sheetFormatPr defaultColWidth="9.140625" defaultRowHeight="12.75"/>
  <cols>
    <col min="1" max="1" width="14.00390625" style="0" customWidth="1"/>
    <col min="2" max="2" width="9.140625" style="36" customWidth="1"/>
  </cols>
  <sheetData>
    <row r="1" spans="1:13" ht="14.25">
      <c r="A1" s="3" t="s">
        <v>110</v>
      </c>
      <c r="B1" s="3" t="s">
        <v>144</v>
      </c>
      <c r="D1" s="4"/>
      <c r="E1" s="4"/>
      <c r="F1" s="4"/>
      <c r="G1" s="4"/>
      <c r="H1" s="4"/>
      <c r="I1" s="4"/>
      <c r="J1" s="4"/>
      <c r="K1" s="4"/>
      <c r="L1" s="4"/>
      <c r="M1" s="4"/>
    </row>
    <row r="2" spans="1:13" ht="13.5" thickBot="1">
      <c r="A2" s="3"/>
      <c r="B2" s="34"/>
      <c r="D2" s="4"/>
      <c r="E2" s="4"/>
      <c r="F2" s="4"/>
      <c r="G2" s="4"/>
      <c r="H2" s="4"/>
      <c r="I2" s="4"/>
      <c r="J2" s="4"/>
      <c r="K2" s="4"/>
      <c r="L2" s="4"/>
      <c r="M2" s="4"/>
    </row>
    <row r="3" spans="1:13" s="4" customFormat="1" ht="12.75">
      <c r="A3" s="96" t="s">
        <v>39</v>
      </c>
      <c r="B3" s="102" t="s">
        <v>62</v>
      </c>
      <c r="C3" s="103"/>
      <c r="D3" s="98" t="s">
        <v>57</v>
      </c>
      <c r="E3" s="100"/>
      <c r="F3" s="98" t="s">
        <v>58</v>
      </c>
      <c r="G3" s="100"/>
      <c r="H3" s="98" t="s">
        <v>59</v>
      </c>
      <c r="I3" s="100"/>
      <c r="J3" s="98" t="s">
        <v>60</v>
      </c>
      <c r="K3" s="100"/>
      <c r="L3" s="98" t="s">
        <v>61</v>
      </c>
      <c r="M3" s="101"/>
    </row>
    <row r="4" spans="1:13" s="4" customFormat="1" ht="12.75">
      <c r="A4" s="97"/>
      <c r="B4" s="44" t="s">
        <v>54</v>
      </c>
      <c r="C4" s="41" t="s">
        <v>55</v>
      </c>
      <c r="D4" s="44" t="s">
        <v>54</v>
      </c>
      <c r="E4" s="44" t="s">
        <v>55</v>
      </c>
      <c r="F4" s="44" t="s">
        <v>54</v>
      </c>
      <c r="G4" s="44" t="s">
        <v>55</v>
      </c>
      <c r="H4" s="44" t="s">
        <v>54</v>
      </c>
      <c r="I4" s="44" t="s">
        <v>55</v>
      </c>
      <c r="J4" s="44" t="s">
        <v>54</v>
      </c>
      <c r="K4" s="44" t="s">
        <v>55</v>
      </c>
      <c r="L4" s="44" t="s">
        <v>54</v>
      </c>
      <c r="M4" s="39" t="s">
        <v>55</v>
      </c>
    </row>
    <row r="5" spans="1:15" ht="12.75">
      <c r="A5" s="29" t="s">
        <v>20</v>
      </c>
      <c r="B5" s="45">
        <v>960</v>
      </c>
      <c r="C5" s="46">
        <v>21</v>
      </c>
      <c r="D5" s="35">
        <v>290</v>
      </c>
      <c r="E5" s="25">
        <v>23</v>
      </c>
      <c r="F5" s="35">
        <v>230</v>
      </c>
      <c r="G5" s="25">
        <v>22</v>
      </c>
      <c r="H5" s="35">
        <v>180</v>
      </c>
      <c r="I5" s="25">
        <v>22</v>
      </c>
      <c r="J5" s="35">
        <v>130</v>
      </c>
      <c r="K5" s="25">
        <v>17</v>
      </c>
      <c r="L5" s="35">
        <v>130</v>
      </c>
      <c r="M5" s="26">
        <v>18</v>
      </c>
      <c r="O5" s="2"/>
    </row>
    <row r="6" spans="1:15" ht="12.75">
      <c r="A6" s="29" t="s">
        <v>21</v>
      </c>
      <c r="B6" s="45">
        <v>410</v>
      </c>
      <c r="C6" s="46">
        <v>9</v>
      </c>
      <c r="D6" s="35">
        <v>150</v>
      </c>
      <c r="E6" s="25">
        <v>11</v>
      </c>
      <c r="F6" s="35">
        <v>130</v>
      </c>
      <c r="G6" s="25">
        <v>12</v>
      </c>
      <c r="H6" s="35">
        <v>30</v>
      </c>
      <c r="I6" s="25">
        <v>4</v>
      </c>
      <c r="J6" s="35">
        <v>100</v>
      </c>
      <c r="K6" s="25">
        <v>12</v>
      </c>
      <c r="L6" s="35">
        <v>0</v>
      </c>
      <c r="M6" s="26">
        <v>0</v>
      </c>
      <c r="O6" s="2"/>
    </row>
    <row r="7" spans="1:15" ht="12.75">
      <c r="A7" s="29" t="s">
        <v>22</v>
      </c>
      <c r="B7" s="45">
        <v>640</v>
      </c>
      <c r="C7" s="46">
        <v>13</v>
      </c>
      <c r="D7" s="35">
        <v>90</v>
      </c>
      <c r="E7" s="25">
        <v>7</v>
      </c>
      <c r="F7" s="35">
        <v>140</v>
      </c>
      <c r="G7" s="25">
        <v>12</v>
      </c>
      <c r="H7" s="35">
        <v>120</v>
      </c>
      <c r="I7" s="25">
        <v>13</v>
      </c>
      <c r="J7" s="35">
        <v>150</v>
      </c>
      <c r="K7" s="25">
        <v>18</v>
      </c>
      <c r="L7" s="35">
        <v>140</v>
      </c>
      <c r="M7" s="26">
        <v>18</v>
      </c>
      <c r="O7" s="2"/>
    </row>
    <row r="8" spans="1:15" ht="12.75">
      <c r="A8" s="29" t="s">
        <v>23</v>
      </c>
      <c r="B8" s="45">
        <v>670</v>
      </c>
      <c r="C8" s="46">
        <v>14</v>
      </c>
      <c r="D8" s="35">
        <v>160</v>
      </c>
      <c r="E8" s="25">
        <v>12</v>
      </c>
      <c r="F8" s="35">
        <v>110</v>
      </c>
      <c r="G8" s="25">
        <v>10</v>
      </c>
      <c r="H8" s="35">
        <v>190</v>
      </c>
      <c r="I8" s="25">
        <v>21</v>
      </c>
      <c r="J8" s="35">
        <v>100</v>
      </c>
      <c r="K8" s="25">
        <v>12</v>
      </c>
      <c r="L8" s="35">
        <v>110</v>
      </c>
      <c r="M8" s="26">
        <v>16</v>
      </c>
      <c r="O8" s="2"/>
    </row>
    <row r="9" spans="1:15" ht="12.75">
      <c r="A9" s="29" t="s">
        <v>24</v>
      </c>
      <c r="B9" s="45">
        <v>910</v>
      </c>
      <c r="C9" s="46">
        <v>19</v>
      </c>
      <c r="D9" s="35">
        <v>270</v>
      </c>
      <c r="E9" s="25">
        <v>22</v>
      </c>
      <c r="F9" s="35">
        <v>160</v>
      </c>
      <c r="G9" s="25">
        <v>14</v>
      </c>
      <c r="H9" s="35">
        <v>170</v>
      </c>
      <c r="I9" s="25">
        <v>18</v>
      </c>
      <c r="J9" s="35">
        <v>240</v>
      </c>
      <c r="K9" s="25">
        <v>31</v>
      </c>
      <c r="L9" s="35">
        <v>80</v>
      </c>
      <c r="M9" s="26">
        <v>11</v>
      </c>
      <c r="O9" s="2"/>
    </row>
    <row r="10" spans="1:15" ht="12.75">
      <c r="A10" s="29" t="s">
        <v>25</v>
      </c>
      <c r="B10" s="45">
        <v>680</v>
      </c>
      <c r="C10" s="46">
        <v>14</v>
      </c>
      <c r="D10" s="35">
        <v>190</v>
      </c>
      <c r="E10" s="25">
        <v>16</v>
      </c>
      <c r="F10" s="35">
        <v>120</v>
      </c>
      <c r="G10" s="25">
        <v>10</v>
      </c>
      <c r="H10" s="35">
        <v>100</v>
      </c>
      <c r="I10" s="25">
        <v>10</v>
      </c>
      <c r="J10" s="35">
        <v>160</v>
      </c>
      <c r="K10" s="25">
        <v>20</v>
      </c>
      <c r="L10" s="35">
        <v>110</v>
      </c>
      <c r="M10" s="26">
        <v>16</v>
      </c>
      <c r="O10" s="2"/>
    </row>
    <row r="11" spans="1:15" ht="12.75">
      <c r="A11" s="29" t="s">
        <v>26</v>
      </c>
      <c r="B11" s="45">
        <v>600</v>
      </c>
      <c r="C11" s="46">
        <v>12</v>
      </c>
      <c r="D11" s="35">
        <v>80</v>
      </c>
      <c r="E11" s="25">
        <v>7</v>
      </c>
      <c r="F11" s="35">
        <v>190</v>
      </c>
      <c r="G11" s="25">
        <v>16</v>
      </c>
      <c r="H11" s="35">
        <v>140</v>
      </c>
      <c r="I11" s="25">
        <v>16</v>
      </c>
      <c r="J11" s="35">
        <v>120</v>
      </c>
      <c r="K11" s="25">
        <v>15</v>
      </c>
      <c r="L11" s="35">
        <v>70</v>
      </c>
      <c r="M11" s="26">
        <v>9</v>
      </c>
      <c r="O11" s="2"/>
    </row>
    <row r="12" spans="1:15" ht="12.75">
      <c r="A12" s="29" t="s">
        <v>27</v>
      </c>
      <c r="B12" s="45">
        <v>1190</v>
      </c>
      <c r="C12" s="46">
        <v>25</v>
      </c>
      <c r="D12" s="35">
        <v>270</v>
      </c>
      <c r="E12" s="25">
        <v>22</v>
      </c>
      <c r="F12" s="35">
        <v>300</v>
      </c>
      <c r="G12" s="25">
        <v>26</v>
      </c>
      <c r="H12" s="35">
        <v>210</v>
      </c>
      <c r="I12" s="25">
        <v>23</v>
      </c>
      <c r="J12" s="35">
        <v>230</v>
      </c>
      <c r="K12" s="25">
        <v>29</v>
      </c>
      <c r="L12" s="35">
        <v>180</v>
      </c>
      <c r="M12" s="26">
        <v>27</v>
      </c>
      <c r="O12" s="2"/>
    </row>
    <row r="13" spans="1:15" ht="12.75">
      <c r="A13" s="29" t="s">
        <v>28</v>
      </c>
      <c r="B13" s="45">
        <v>1420</v>
      </c>
      <c r="C13" s="46">
        <v>30</v>
      </c>
      <c r="D13" s="35">
        <v>300</v>
      </c>
      <c r="E13" s="25">
        <v>24</v>
      </c>
      <c r="F13" s="35">
        <v>410</v>
      </c>
      <c r="G13" s="25">
        <v>36</v>
      </c>
      <c r="H13" s="35">
        <v>250</v>
      </c>
      <c r="I13" s="25">
        <v>28</v>
      </c>
      <c r="J13" s="35">
        <v>310</v>
      </c>
      <c r="K13" s="25">
        <v>40</v>
      </c>
      <c r="L13" s="35">
        <v>160</v>
      </c>
      <c r="M13" s="26">
        <v>24</v>
      </c>
      <c r="O13" s="2"/>
    </row>
    <row r="14" spans="1:15" ht="12.75">
      <c r="A14" s="29" t="s">
        <v>29</v>
      </c>
      <c r="B14" s="45">
        <v>450</v>
      </c>
      <c r="C14" s="46">
        <v>10</v>
      </c>
      <c r="D14" s="35">
        <v>30</v>
      </c>
      <c r="E14" s="25">
        <v>3</v>
      </c>
      <c r="F14" s="35">
        <v>210</v>
      </c>
      <c r="G14" s="25">
        <v>20</v>
      </c>
      <c r="H14" s="35">
        <v>30</v>
      </c>
      <c r="I14" s="25">
        <v>3</v>
      </c>
      <c r="J14" s="35">
        <v>70</v>
      </c>
      <c r="K14" s="25">
        <v>9</v>
      </c>
      <c r="L14" s="35">
        <v>110</v>
      </c>
      <c r="M14" s="26">
        <v>15</v>
      </c>
      <c r="O14" s="2"/>
    </row>
    <row r="15" spans="1:15" ht="12.75">
      <c r="A15" s="29" t="s">
        <v>30</v>
      </c>
      <c r="B15" s="45">
        <v>220</v>
      </c>
      <c r="C15" s="46">
        <v>5</v>
      </c>
      <c r="D15" s="35">
        <v>10</v>
      </c>
      <c r="E15" s="25">
        <v>1</v>
      </c>
      <c r="F15" s="35">
        <v>0</v>
      </c>
      <c r="G15" s="25">
        <v>0</v>
      </c>
      <c r="H15" s="35">
        <v>80</v>
      </c>
      <c r="I15" s="25">
        <v>9</v>
      </c>
      <c r="J15" s="35">
        <v>60</v>
      </c>
      <c r="K15" s="25">
        <v>7</v>
      </c>
      <c r="L15" s="35">
        <v>70</v>
      </c>
      <c r="M15" s="26">
        <v>11</v>
      </c>
      <c r="O15" s="2"/>
    </row>
    <row r="16" spans="1:15" ht="12.75">
      <c r="A16" s="29" t="s">
        <v>31</v>
      </c>
      <c r="B16" s="45">
        <v>380</v>
      </c>
      <c r="C16" s="46">
        <v>8</v>
      </c>
      <c r="D16" s="35">
        <v>60</v>
      </c>
      <c r="E16" s="25">
        <v>5</v>
      </c>
      <c r="F16" s="35">
        <v>60</v>
      </c>
      <c r="G16" s="25">
        <v>5</v>
      </c>
      <c r="H16" s="35">
        <v>90</v>
      </c>
      <c r="I16" s="25">
        <v>9</v>
      </c>
      <c r="J16" s="35">
        <v>130</v>
      </c>
      <c r="K16" s="25">
        <v>16</v>
      </c>
      <c r="L16" s="35">
        <v>60</v>
      </c>
      <c r="M16" s="26">
        <v>8</v>
      </c>
      <c r="O16" s="2"/>
    </row>
    <row r="17" spans="1:15" ht="12.75">
      <c r="A17" s="29" t="s">
        <v>32</v>
      </c>
      <c r="B17" s="45">
        <v>340</v>
      </c>
      <c r="C17" s="46">
        <v>7</v>
      </c>
      <c r="D17" s="35">
        <v>70</v>
      </c>
      <c r="E17" s="25">
        <v>6</v>
      </c>
      <c r="F17" s="35">
        <v>120</v>
      </c>
      <c r="G17" s="25">
        <v>10</v>
      </c>
      <c r="H17" s="35">
        <v>20</v>
      </c>
      <c r="I17" s="25">
        <v>2</v>
      </c>
      <c r="J17" s="35">
        <v>60</v>
      </c>
      <c r="K17" s="25">
        <v>7</v>
      </c>
      <c r="L17" s="35">
        <v>80</v>
      </c>
      <c r="M17" s="26">
        <v>12</v>
      </c>
      <c r="O17" s="2"/>
    </row>
    <row r="18" spans="1:15" ht="12.75">
      <c r="A18" s="29" t="s">
        <v>33</v>
      </c>
      <c r="B18" s="45">
        <v>190</v>
      </c>
      <c r="C18" s="46">
        <v>4</v>
      </c>
      <c r="D18" s="35">
        <v>20</v>
      </c>
      <c r="E18" s="25">
        <v>2</v>
      </c>
      <c r="F18" s="35">
        <v>50</v>
      </c>
      <c r="G18" s="25">
        <v>4</v>
      </c>
      <c r="H18" s="35">
        <v>100</v>
      </c>
      <c r="I18" s="25">
        <v>11</v>
      </c>
      <c r="J18" s="35">
        <v>20</v>
      </c>
      <c r="K18" s="25">
        <v>3</v>
      </c>
      <c r="L18" s="35">
        <v>0</v>
      </c>
      <c r="M18" s="26">
        <v>0</v>
      </c>
      <c r="O18" s="2"/>
    </row>
    <row r="19" spans="1:15" ht="12.75">
      <c r="A19" s="29" t="s">
        <v>34</v>
      </c>
      <c r="B19" s="45">
        <v>470</v>
      </c>
      <c r="C19" s="46">
        <v>10</v>
      </c>
      <c r="D19" s="35">
        <v>120</v>
      </c>
      <c r="E19" s="25">
        <v>11</v>
      </c>
      <c r="F19" s="35">
        <v>150</v>
      </c>
      <c r="G19" s="25">
        <v>14</v>
      </c>
      <c r="H19" s="35">
        <v>150</v>
      </c>
      <c r="I19" s="25">
        <v>17</v>
      </c>
      <c r="J19" s="35">
        <v>-10</v>
      </c>
      <c r="K19" s="25">
        <v>-1</v>
      </c>
      <c r="L19" s="35">
        <v>60</v>
      </c>
      <c r="M19" s="26">
        <v>9</v>
      </c>
      <c r="O19" s="2"/>
    </row>
    <row r="20" spans="1:15" ht="12.75">
      <c r="A20" s="29" t="s">
        <v>35</v>
      </c>
      <c r="B20" s="45">
        <v>520</v>
      </c>
      <c r="C20" s="46">
        <v>11</v>
      </c>
      <c r="D20" s="35">
        <v>140</v>
      </c>
      <c r="E20" s="25">
        <v>13</v>
      </c>
      <c r="F20" s="35">
        <v>110</v>
      </c>
      <c r="G20" s="25">
        <v>9</v>
      </c>
      <c r="H20" s="35">
        <v>130</v>
      </c>
      <c r="I20" s="25">
        <v>14</v>
      </c>
      <c r="J20" s="35">
        <v>30</v>
      </c>
      <c r="K20" s="25">
        <v>4</v>
      </c>
      <c r="L20" s="35">
        <v>110</v>
      </c>
      <c r="M20" s="26">
        <v>15</v>
      </c>
      <c r="O20" s="2"/>
    </row>
    <row r="21" spans="1:15" ht="12.75">
      <c r="A21" s="29" t="s">
        <v>36</v>
      </c>
      <c r="B21" s="45">
        <v>560</v>
      </c>
      <c r="C21" s="46">
        <v>12</v>
      </c>
      <c r="D21" s="35">
        <v>160</v>
      </c>
      <c r="E21" s="25">
        <v>15</v>
      </c>
      <c r="F21" s="35">
        <v>160</v>
      </c>
      <c r="G21" s="25">
        <v>13</v>
      </c>
      <c r="H21" s="35">
        <v>80</v>
      </c>
      <c r="I21" s="25">
        <v>9</v>
      </c>
      <c r="J21" s="35">
        <v>100</v>
      </c>
      <c r="K21" s="25">
        <v>13</v>
      </c>
      <c r="L21" s="35">
        <v>60</v>
      </c>
      <c r="M21" s="26">
        <v>9</v>
      </c>
      <c r="O21" s="2"/>
    </row>
    <row r="22" spans="1:15" ht="12.75">
      <c r="A22" s="29" t="s">
        <v>37</v>
      </c>
      <c r="B22" s="45">
        <v>1040</v>
      </c>
      <c r="C22" s="46">
        <v>23</v>
      </c>
      <c r="D22" s="35">
        <v>290</v>
      </c>
      <c r="E22" s="25">
        <v>27</v>
      </c>
      <c r="F22" s="35">
        <v>210</v>
      </c>
      <c r="G22" s="25">
        <v>19</v>
      </c>
      <c r="H22" s="35">
        <v>210</v>
      </c>
      <c r="I22" s="25">
        <v>23</v>
      </c>
      <c r="J22" s="35">
        <v>190</v>
      </c>
      <c r="K22" s="25">
        <v>24</v>
      </c>
      <c r="L22" s="35">
        <v>160</v>
      </c>
      <c r="M22" s="26">
        <v>23</v>
      </c>
      <c r="O22" s="2"/>
    </row>
    <row r="23" spans="1:15" ht="12.75">
      <c r="A23" s="29" t="s">
        <v>38</v>
      </c>
      <c r="B23" s="45">
        <v>940</v>
      </c>
      <c r="C23" s="46">
        <v>21</v>
      </c>
      <c r="D23" s="35">
        <v>180</v>
      </c>
      <c r="E23" s="25">
        <v>18</v>
      </c>
      <c r="F23" s="35">
        <v>240</v>
      </c>
      <c r="G23" s="25">
        <v>22</v>
      </c>
      <c r="H23" s="35">
        <v>250</v>
      </c>
      <c r="I23" s="25">
        <v>30</v>
      </c>
      <c r="J23" s="35">
        <v>160</v>
      </c>
      <c r="K23" s="25">
        <v>19</v>
      </c>
      <c r="L23" s="35">
        <v>120</v>
      </c>
      <c r="M23" s="26">
        <v>18</v>
      </c>
      <c r="O23" s="2"/>
    </row>
    <row r="24" spans="1:15" ht="12.75">
      <c r="A24" s="30" t="s">
        <v>76</v>
      </c>
      <c r="B24" s="45">
        <v>740</v>
      </c>
      <c r="C24" s="46">
        <v>16</v>
      </c>
      <c r="D24" s="35">
        <v>190</v>
      </c>
      <c r="E24" s="25">
        <v>18</v>
      </c>
      <c r="F24" s="35">
        <v>140</v>
      </c>
      <c r="G24" s="25">
        <v>12</v>
      </c>
      <c r="H24" s="35">
        <v>200</v>
      </c>
      <c r="I24" s="25">
        <v>22</v>
      </c>
      <c r="J24" s="35">
        <v>120</v>
      </c>
      <c r="K24" s="25">
        <v>15</v>
      </c>
      <c r="L24" s="35">
        <v>100</v>
      </c>
      <c r="M24" s="26">
        <v>15</v>
      </c>
      <c r="O24" s="2"/>
    </row>
    <row r="25" spans="1:15" ht="12.75" customHeight="1">
      <c r="A25" s="30" t="s">
        <v>115</v>
      </c>
      <c r="B25" s="45">
        <v>500</v>
      </c>
      <c r="C25" s="46">
        <v>11</v>
      </c>
      <c r="D25" s="35">
        <v>130</v>
      </c>
      <c r="E25" s="25">
        <v>12</v>
      </c>
      <c r="F25" s="35">
        <v>110</v>
      </c>
      <c r="G25" s="25">
        <v>9</v>
      </c>
      <c r="H25" s="35">
        <v>80</v>
      </c>
      <c r="I25" s="25">
        <v>9</v>
      </c>
      <c r="J25" s="35">
        <v>120</v>
      </c>
      <c r="K25" s="25">
        <v>14</v>
      </c>
      <c r="L25" s="35">
        <v>60</v>
      </c>
      <c r="M25" s="26">
        <v>9</v>
      </c>
      <c r="O25" s="2"/>
    </row>
    <row r="26" spans="1:15" ht="12.75">
      <c r="A26" s="30" t="s">
        <v>117</v>
      </c>
      <c r="B26" s="45">
        <v>560</v>
      </c>
      <c r="C26" s="46">
        <v>12</v>
      </c>
      <c r="D26" s="35">
        <v>120</v>
      </c>
      <c r="E26" s="25">
        <v>11</v>
      </c>
      <c r="F26" s="35">
        <v>160</v>
      </c>
      <c r="G26" s="25">
        <v>13</v>
      </c>
      <c r="H26" s="35">
        <v>140</v>
      </c>
      <c r="I26" s="25">
        <v>15</v>
      </c>
      <c r="J26" s="35">
        <v>90</v>
      </c>
      <c r="K26" s="25">
        <v>11</v>
      </c>
      <c r="L26" s="35">
        <v>50</v>
      </c>
      <c r="M26" s="26">
        <v>7</v>
      </c>
      <c r="O26" s="2"/>
    </row>
    <row r="27" spans="1:15" ht="12.75">
      <c r="A27" s="30" t="s">
        <v>118</v>
      </c>
      <c r="B27" s="45">
        <v>590</v>
      </c>
      <c r="C27" s="46">
        <v>12.955067235159067</v>
      </c>
      <c r="D27" s="35">
        <v>150</v>
      </c>
      <c r="E27" s="25">
        <v>14.775592536560767</v>
      </c>
      <c r="F27" s="35">
        <v>40</v>
      </c>
      <c r="G27" s="25">
        <v>3.087690407575134</v>
      </c>
      <c r="H27" s="35">
        <v>180</v>
      </c>
      <c r="I27" s="25">
        <v>20.59838895281933</v>
      </c>
      <c r="J27" s="35">
        <v>110</v>
      </c>
      <c r="K27" s="25">
        <v>13.653136531365314</v>
      </c>
      <c r="L27" s="35">
        <v>120</v>
      </c>
      <c r="M27" s="26">
        <v>17.286652078774615</v>
      </c>
      <c r="O27" s="2"/>
    </row>
    <row r="28" spans="1:15" ht="12.75" customHeight="1">
      <c r="A28" s="13" t="s">
        <v>120</v>
      </c>
      <c r="B28" s="45">
        <v>870</v>
      </c>
      <c r="C28" s="81">
        <v>17.816326530612244</v>
      </c>
      <c r="D28" s="79">
        <v>170</v>
      </c>
      <c r="E28" s="80">
        <v>15.475113122171946</v>
      </c>
      <c r="F28" s="79">
        <v>240</v>
      </c>
      <c r="G28" s="80">
        <v>19.427402862985684</v>
      </c>
      <c r="H28" s="79">
        <v>190</v>
      </c>
      <c r="I28" s="80">
        <v>18.970736629667005</v>
      </c>
      <c r="J28" s="79">
        <v>150</v>
      </c>
      <c r="K28" s="80">
        <v>17.84037558685446</v>
      </c>
      <c r="L28" s="79">
        <v>120</v>
      </c>
      <c r="M28" s="76">
        <v>17.06648389307745</v>
      </c>
      <c r="O28" s="2"/>
    </row>
    <row r="29" spans="1:15" ht="12.75" customHeight="1">
      <c r="A29" s="13" t="s">
        <v>128</v>
      </c>
      <c r="B29" s="45">
        <v>640</v>
      </c>
      <c r="C29" s="81">
        <v>13</v>
      </c>
      <c r="D29" s="79">
        <v>100</v>
      </c>
      <c r="E29" s="80">
        <v>10</v>
      </c>
      <c r="F29" s="79">
        <v>210</v>
      </c>
      <c r="G29" s="80">
        <v>17</v>
      </c>
      <c r="H29" s="79">
        <v>140</v>
      </c>
      <c r="I29" s="80">
        <v>15</v>
      </c>
      <c r="J29" s="79">
        <v>80</v>
      </c>
      <c r="K29" s="80">
        <v>10</v>
      </c>
      <c r="L29" s="79">
        <v>100</v>
      </c>
      <c r="M29" s="76">
        <v>14</v>
      </c>
      <c r="O29" s="2"/>
    </row>
    <row r="30" spans="1:15" ht="12.75" customHeight="1">
      <c r="A30" s="13" t="s">
        <v>129</v>
      </c>
      <c r="B30" s="45">
        <v>960</v>
      </c>
      <c r="C30" s="81">
        <v>19</v>
      </c>
      <c r="D30" s="79">
        <v>180</v>
      </c>
      <c r="E30" s="80">
        <v>17</v>
      </c>
      <c r="F30" s="79">
        <v>300</v>
      </c>
      <c r="G30" s="80">
        <v>24</v>
      </c>
      <c r="H30" s="79">
        <v>130</v>
      </c>
      <c r="I30" s="80">
        <v>12</v>
      </c>
      <c r="J30" s="79">
        <v>190</v>
      </c>
      <c r="K30" s="80">
        <v>21</v>
      </c>
      <c r="L30" s="79">
        <v>180</v>
      </c>
      <c r="M30" s="76">
        <v>23</v>
      </c>
      <c r="O30" s="2"/>
    </row>
    <row r="31" spans="1:15" ht="12.75" customHeight="1">
      <c r="A31" s="13" t="s">
        <v>131</v>
      </c>
      <c r="B31" s="45">
        <v>1500</v>
      </c>
      <c r="C31" s="81">
        <v>31</v>
      </c>
      <c r="D31" s="79">
        <v>320</v>
      </c>
      <c r="E31" s="80">
        <v>32</v>
      </c>
      <c r="F31" s="79">
        <v>440</v>
      </c>
      <c r="G31" s="80">
        <v>35</v>
      </c>
      <c r="H31" s="79">
        <v>350</v>
      </c>
      <c r="I31" s="80">
        <v>36</v>
      </c>
      <c r="J31" s="79">
        <v>270</v>
      </c>
      <c r="K31" s="80">
        <v>30</v>
      </c>
      <c r="L31" s="79">
        <v>120</v>
      </c>
      <c r="M31" s="76">
        <v>15</v>
      </c>
      <c r="O31" s="2"/>
    </row>
    <row r="32" spans="1:13" ht="13.5" thickBot="1">
      <c r="A32" s="40"/>
      <c r="B32" s="42"/>
      <c r="C32" s="43"/>
      <c r="D32" s="10"/>
      <c r="E32" s="10"/>
      <c r="F32" s="10"/>
      <c r="G32" s="10"/>
      <c r="H32" s="10"/>
      <c r="I32" s="10"/>
      <c r="J32" s="37"/>
      <c r="K32" s="37"/>
      <c r="L32" s="37"/>
      <c r="M32" s="38"/>
    </row>
    <row r="33" spans="1:13" ht="12.75">
      <c r="A33" s="3"/>
      <c r="B33" s="34"/>
      <c r="D33" s="4"/>
      <c r="E33" s="4"/>
      <c r="F33" s="4"/>
      <c r="G33" s="4"/>
      <c r="H33" s="4"/>
      <c r="I33" s="4"/>
      <c r="J33" s="4"/>
      <c r="K33" s="4"/>
      <c r="L33" s="4"/>
      <c r="M33" s="4"/>
    </row>
    <row r="34" ht="14.25">
      <c r="A34" s="22" t="s">
        <v>103</v>
      </c>
    </row>
    <row r="35" ht="14.25">
      <c r="A35" s="22" t="s">
        <v>46</v>
      </c>
    </row>
    <row r="36" ht="14.25">
      <c r="A36" s="4" t="s">
        <v>119</v>
      </c>
    </row>
  </sheetData>
  <sheetProtection/>
  <mergeCells count="7">
    <mergeCell ref="J3:K3"/>
    <mergeCell ref="L3:M3"/>
    <mergeCell ref="F3:G3"/>
    <mergeCell ref="A3:A4"/>
    <mergeCell ref="B3:C3"/>
    <mergeCell ref="D3:E3"/>
    <mergeCell ref="H3:I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P62"/>
  <sheetViews>
    <sheetView showGridLines="0" zoomScalePageLayoutView="0" workbookViewId="0" topLeftCell="A43">
      <selection activeCell="H58" sqref="H58"/>
    </sheetView>
  </sheetViews>
  <sheetFormatPr defaultColWidth="9.140625" defaultRowHeight="12.75"/>
  <cols>
    <col min="1" max="1" width="0.85546875" style="4" customWidth="1"/>
    <col min="2" max="2" width="2.7109375" style="4" customWidth="1"/>
    <col min="3" max="3" width="23.421875" style="4" customWidth="1"/>
    <col min="4" max="4" width="15.140625" style="4" customWidth="1"/>
    <col min="5" max="13" width="9.140625" style="4" customWidth="1"/>
    <col min="14" max="16384" width="9.140625" style="4" customWidth="1"/>
  </cols>
  <sheetData>
    <row r="1" spans="2:4" ht="18">
      <c r="B1" s="52" t="s">
        <v>84</v>
      </c>
      <c r="C1" s="61"/>
      <c r="D1" s="94"/>
    </row>
    <row r="2" spans="2:3" ht="18">
      <c r="B2" s="52"/>
      <c r="C2" s="61"/>
    </row>
    <row r="3" ht="12.75">
      <c r="B3" s="3" t="s">
        <v>87</v>
      </c>
    </row>
    <row r="4" ht="12.75">
      <c r="B4" s="3"/>
    </row>
    <row r="5" ht="12.75">
      <c r="B5" s="3"/>
    </row>
    <row r="6" ht="12.75">
      <c r="B6" s="53" t="s">
        <v>77</v>
      </c>
    </row>
    <row r="8" spans="2:14" ht="25.5" customHeight="1">
      <c r="B8" s="54" t="s">
        <v>88</v>
      </c>
      <c r="C8" s="105" t="s">
        <v>90</v>
      </c>
      <c r="D8" s="105"/>
      <c r="E8" s="105"/>
      <c r="F8" s="105"/>
      <c r="G8" s="105"/>
      <c r="H8" s="105"/>
      <c r="I8" s="105"/>
      <c r="J8" s="105"/>
      <c r="K8" s="105"/>
      <c r="L8" s="105"/>
      <c r="M8" s="105"/>
      <c r="N8" s="105"/>
    </row>
    <row r="10" spans="2:14" ht="14.25" customHeight="1">
      <c r="B10" s="55" t="s">
        <v>89</v>
      </c>
      <c r="C10" s="106" t="s">
        <v>91</v>
      </c>
      <c r="D10" s="106"/>
      <c r="E10" s="106"/>
      <c r="F10" s="106"/>
      <c r="G10" s="106"/>
      <c r="H10" s="106"/>
      <c r="I10" s="106"/>
      <c r="J10" s="106"/>
      <c r="K10" s="106"/>
      <c r="L10" s="106"/>
      <c r="M10" s="106"/>
      <c r="N10" s="106"/>
    </row>
    <row r="11" spans="3:14" ht="14.25" customHeight="1">
      <c r="C11" s="48"/>
      <c r="D11" s="48"/>
      <c r="E11" s="48"/>
      <c r="F11" s="48"/>
      <c r="G11" s="48"/>
      <c r="H11" s="48"/>
      <c r="I11" s="48"/>
      <c r="J11" s="48"/>
      <c r="K11" s="48"/>
      <c r="L11" s="48"/>
      <c r="M11" s="48"/>
      <c r="N11" s="48"/>
    </row>
    <row r="12" spans="3:10" ht="12.75">
      <c r="C12" s="47"/>
      <c r="J12" s="47"/>
    </row>
    <row r="13" s="7" customFormat="1" ht="23.25" customHeight="1" thickBot="1">
      <c r="C13" s="51" t="s">
        <v>83</v>
      </c>
    </row>
    <row r="14" spans="3:16" s="7" customFormat="1" ht="42" customHeight="1">
      <c r="C14" s="118" t="s">
        <v>78</v>
      </c>
      <c r="D14" s="119"/>
      <c r="E14" s="119"/>
      <c r="F14" s="119"/>
      <c r="G14" s="119"/>
      <c r="H14" s="119"/>
      <c r="I14" s="119"/>
      <c r="J14" s="119"/>
      <c r="K14" s="119"/>
      <c r="L14" s="119"/>
      <c r="M14" s="119"/>
      <c r="N14" s="120"/>
      <c r="O14" s="50"/>
      <c r="P14" s="50"/>
    </row>
    <row r="15" spans="3:16" s="7" customFormat="1" ht="61.5" customHeight="1">
      <c r="C15" s="115" t="s">
        <v>79</v>
      </c>
      <c r="D15" s="116"/>
      <c r="E15" s="116"/>
      <c r="F15" s="116"/>
      <c r="G15" s="116"/>
      <c r="H15" s="116"/>
      <c r="I15" s="116"/>
      <c r="J15" s="116"/>
      <c r="K15" s="116"/>
      <c r="L15" s="116"/>
      <c r="M15" s="116"/>
      <c r="N15" s="117"/>
      <c r="O15" s="49"/>
      <c r="P15" s="49"/>
    </row>
    <row r="16" spans="3:16" s="7" customFormat="1" ht="42" customHeight="1">
      <c r="C16" s="112" t="s">
        <v>80</v>
      </c>
      <c r="D16" s="113"/>
      <c r="E16" s="113"/>
      <c r="F16" s="113"/>
      <c r="G16" s="113"/>
      <c r="H16" s="113"/>
      <c r="I16" s="113"/>
      <c r="J16" s="113"/>
      <c r="K16" s="113"/>
      <c r="L16" s="113"/>
      <c r="M16" s="113"/>
      <c r="N16" s="114"/>
      <c r="O16" s="50"/>
      <c r="P16" s="50"/>
    </row>
    <row r="17" spans="3:16" s="7" customFormat="1" ht="63.75" customHeight="1" thickBot="1">
      <c r="C17" s="109" t="s">
        <v>81</v>
      </c>
      <c r="D17" s="110"/>
      <c r="E17" s="110"/>
      <c r="F17" s="110"/>
      <c r="G17" s="110"/>
      <c r="H17" s="110"/>
      <c r="I17" s="110"/>
      <c r="J17" s="110"/>
      <c r="K17" s="110"/>
      <c r="L17" s="110"/>
      <c r="M17" s="110"/>
      <c r="N17" s="111"/>
      <c r="O17" s="49"/>
      <c r="P17" s="49"/>
    </row>
    <row r="18" s="7" customFormat="1" ht="12.75"/>
    <row r="19" s="7" customFormat="1" ht="12.75"/>
    <row r="20" s="7" customFormat="1" ht="31.5">
      <c r="C20" s="56"/>
    </row>
    <row r="21" s="7" customFormat="1" ht="12.75"/>
    <row r="22" spans="2:3" ht="12.75">
      <c r="B22" s="55" t="s">
        <v>92</v>
      </c>
      <c r="C22" s="4" t="s">
        <v>82</v>
      </c>
    </row>
    <row r="23" ht="7.5" customHeight="1"/>
    <row r="24" spans="3:14" ht="24.75" customHeight="1">
      <c r="C24" s="107" t="s">
        <v>93</v>
      </c>
      <c r="D24" s="108"/>
      <c r="E24" s="108"/>
      <c r="F24" s="108"/>
      <c r="G24" s="108"/>
      <c r="H24" s="108"/>
      <c r="I24" s="108"/>
      <c r="J24" s="108"/>
      <c r="K24" s="108"/>
      <c r="L24" s="108"/>
      <c r="M24" s="108"/>
      <c r="N24" s="108"/>
    </row>
    <row r="26" spans="3:14" ht="38.25" customHeight="1">
      <c r="C26" s="107" t="s">
        <v>102</v>
      </c>
      <c r="D26" s="108"/>
      <c r="E26" s="108"/>
      <c r="F26" s="108"/>
      <c r="G26" s="108"/>
      <c r="H26" s="108"/>
      <c r="I26" s="108"/>
      <c r="J26" s="108"/>
      <c r="K26" s="108"/>
      <c r="L26" s="108"/>
      <c r="M26" s="108"/>
      <c r="N26" s="108"/>
    </row>
    <row r="29" ht="12.75">
      <c r="B29" s="53" t="s">
        <v>85</v>
      </c>
    </row>
    <row r="31" spans="2:14" ht="38.25" customHeight="1">
      <c r="B31" s="57" t="s">
        <v>94</v>
      </c>
      <c r="C31" s="106" t="s">
        <v>98</v>
      </c>
      <c r="D31" s="106"/>
      <c r="E31" s="106"/>
      <c r="F31" s="106"/>
      <c r="G31" s="106"/>
      <c r="H31" s="106"/>
      <c r="I31" s="106"/>
      <c r="J31" s="106"/>
      <c r="K31" s="106"/>
      <c r="L31" s="106"/>
      <c r="M31" s="106"/>
      <c r="N31" s="106"/>
    </row>
    <row r="32" ht="12.75">
      <c r="B32" s="58"/>
    </row>
    <row r="33" spans="2:14" ht="26.25" customHeight="1">
      <c r="B33" s="57" t="s">
        <v>95</v>
      </c>
      <c r="C33" s="104" t="s">
        <v>86</v>
      </c>
      <c r="D33" s="104"/>
      <c r="E33" s="104"/>
      <c r="F33" s="104"/>
      <c r="G33" s="104"/>
      <c r="H33" s="104"/>
      <c r="I33" s="104"/>
      <c r="J33" s="104"/>
      <c r="K33" s="104"/>
      <c r="L33" s="104"/>
      <c r="M33" s="104"/>
      <c r="N33" s="104"/>
    </row>
    <row r="34" ht="12.75">
      <c r="B34" s="58"/>
    </row>
    <row r="35" spans="2:14" ht="38.25" customHeight="1">
      <c r="B35" s="54" t="s">
        <v>96</v>
      </c>
      <c r="C35" s="106" t="s">
        <v>111</v>
      </c>
      <c r="D35" s="106"/>
      <c r="E35" s="106"/>
      <c r="F35" s="106"/>
      <c r="G35" s="106"/>
      <c r="H35" s="106"/>
      <c r="I35" s="106"/>
      <c r="J35" s="106"/>
      <c r="K35" s="106"/>
      <c r="L35" s="106"/>
      <c r="M35" s="106"/>
      <c r="N35" s="106"/>
    </row>
    <row r="37" spans="2:14" ht="12.75">
      <c r="B37" s="55" t="s">
        <v>97</v>
      </c>
      <c r="C37" s="106" t="s">
        <v>101</v>
      </c>
      <c r="D37" s="106"/>
      <c r="E37" s="106"/>
      <c r="F37" s="106"/>
      <c r="G37" s="106"/>
      <c r="H37" s="106"/>
      <c r="I37" s="106"/>
      <c r="J37" s="106"/>
      <c r="K37" s="106"/>
      <c r="L37" s="106"/>
      <c r="M37" s="106"/>
      <c r="N37" s="106"/>
    </row>
    <row r="38" spans="2:3" ht="12.75">
      <c r="B38" s="34"/>
      <c r="C38" s="33" t="s">
        <v>124</v>
      </c>
    </row>
    <row r="39" ht="11.25" customHeight="1">
      <c r="C39" s="33"/>
    </row>
    <row r="40" ht="12.75">
      <c r="C40" s="4" t="s">
        <v>99</v>
      </c>
    </row>
    <row r="41" spans="3:14" ht="18.75" customHeight="1">
      <c r="C41" s="104" t="s">
        <v>100</v>
      </c>
      <c r="D41" s="104"/>
      <c r="E41" s="104"/>
      <c r="F41" s="104"/>
      <c r="G41" s="104"/>
      <c r="H41" s="104"/>
      <c r="I41" s="104"/>
      <c r="J41" s="104"/>
      <c r="K41" s="104"/>
      <c r="L41" s="104"/>
      <c r="M41" s="104"/>
      <c r="N41" s="104"/>
    </row>
    <row r="42" spans="2:14" ht="12.75">
      <c r="B42" s="34"/>
      <c r="C42" s="60" t="s">
        <v>125</v>
      </c>
      <c r="D42" s="59"/>
      <c r="E42" s="59"/>
      <c r="F42" s="59"/>
      <c r="G42" s="59"/>
      <c r="H42" s="59"/>
      <c r="I42" s="59"/>
      <c r="J42" s="59"/>
      <c r="K42" s="59"/>
      <c r="L42" s="59"/>
      <c r="M42" s="59"/>
      <c r="N42" s="59"/>
    </row>
    <row r="47" ht="12.75">
      <c r="C47" s="3" t="s">
        <v>109</v>
      </c>
    </row>
    <row r="49" ht="12.75">
      <c r="C49" s="4" t="s">
        <v>68</v>
      </c>
    </row>
    <row r="50" ht="12.75">
      <c r="C50" s="4" t="s">
        <v>69</v>
      </c>
    </row>
    <row r="52" spans="3:4" ht="12.75">
      <c r="C52" s="3" t="s">
        <v>70</v>
      </c>
      <c r="D52" s="4" t="s">
        <v>127</v>
      </c>
    </row>
    <row r="53" ht="12.75">
      <c r="D53" s="4" t="s">
        <v>121</v>
      </c>
    </row>
    <row r="54" ht="12.75">
      <c r="D54" s="4" t="s">
        <v>122</v>
      </c>
    </row>
    <row r="55" ht="12.75">
      <c r="D55" s="4" t="s">
        <v>71</v>
      </c>
    </row>
    <row r="56" ht="12.75">
      <c r="D56" s="4" t="s">
        <v>123</v>
      </c>
    </row>
    <row r="58" spans="3:4" ht="12.75">
      <c r="C58" s="3" t="s">
        <v>72</v>
      </c>
      <c r="D58" s="4" t="s">
        <v>143</v>
      </c>
    </row>
    <row r="60" spans="3:4" ht="12.75">
      <c r="C60" s="3" t="s">
        <v>73</v>
      </c>
      <c r="D60" s="33" t="s">
        <v>126</v>
      </c>
    </row>
    <row r="62" spans="3:4" ht="12.75">
      <c r="C62" s="3" t="s">
        <v>74</v>
      </c>
      <c r="D62" s="4" t="s">
        <v>141</v>
      </c>
    </row>
  </sheetData>
  <sheetProtection/>
  <mergeCells count="13">
    <mergeCell ref="C15:N15"/>
    <mergeCell ref="C14:N14"/>
    <mergeCell ref="C31:N31"/>
    <mergeCell ref="C41:N41"/>
    <mergeCell ref="C8:N8"/>
    <mergeCell ref="C10:N10"/>
    <mergeCell ref="C24:N24"/>
    <mergeCell ref="C26:N26"/>
    <mergeCell ref="C37:N37"/>
    <mergeCell ref="C35:N35"/>
    <mergeCell ref="C33:N33"/>
    <mergeCell ref="C17:N17"/>
    <mergeCell ref="C16:N16"/>
  </mergeCells>
  <hyperlinks>
    <hyperlink ref="C38" r:id="rId1" display="https://www.nisra.gov.uk/publications/registrar-general-annual-reports-2001-2010"/>
    <hyperlink ref="C42" r:id="rId2" display="https://www.nisra.gov.uk/publications/excess-winter-mortality-201011"/>
    <hyperlink ref="D60" r:id="rId3" display="info@nisra.gov.uk"/>
  </hyperlinks>
  <printOptions/>
  <pageMargins left="0.7480314960629921" right="0.7480314960629921" top="0.52" bottom="0.53" header="0.5118110236220472" footer="0.5118110236220472"/>
  <pageSetup fitToHeight="1" fitToWidth="1" horizontalDpi="600" verticalDpi="600" orientation="landscape" paperSize="9" scale="46" r:id="rId4"/>
  <ignoredErrors>
    <ignoredError sqref="B8 B10 B22 B31 B33 B35 B37" numberStoredAsText="1"/>
  </ignoredErrors>
</worksheet>
</file>

<file path=xl/worksheets/sheet8.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H15" sqref="H15"/>
    </sheetView>
  </sheetViews>
  <sheetFormatPr defaultColWidth="9.140625" defaultRowHeight="12.75"/>
  <cols>
    <col min="1" max="1" width="58.421875" style="0" customWidth="1"/>
  </cols>
  <sheetData>
    <row r="1" ht="18">
      <c r="A1" s="62"/>
    </row>
    <row r="2" ht="18">
      <c r="A2" s="62" t="s">
        <v>112</v>
      </c>
    </row>
    <row r="3" ht="12.75" customHeight="1"/>
    <row r="4" ht="36">
      <c r="A4" s="62" t="s">
        <v>142</v>
      </c>
    </row>
    <row r="8" ht="18">
      <c r="A8" s="63" t="s">
        <v>116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 O'Neill</dc:creator>
  <cp:keywords/>
  <dc:description/>
  <cp:lastModifiedBy>Claire McCann</cp:lastModifiedBy>
  <cp:lastPrinted>2013-11-22T08:54:14Z</cp:lastPrinted>
  <dcterms:created xsi:type="dcterms:W3CDTF">2011-11-28T14:06:11Z</dcterms:created>
  <dcterms:modified xsi:type="dcterms:W3CDTF">2018-12-17T16:54:00Z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