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525" windowWidth="14985" windowHeight="9180" activeTab="3"/>
  </bookViews>
  <sheets>
    <sheet name="IoC growth" sheetId="1" r:id="rId1"/>
    <sheet name="triangle" sheetId="2" r:id="rId2"/>
    <sheet name="revisions" sheetId="3" r:id="rId3"/>
    <sheet name="after 3 years" sheetId="4" r:id="rId4"/>
  </sheets>
  <definedNames/>
  <calcPr fullCalcOnLoad="1"/>
</workbook>
</file>

<file path=xl/comments1.xml><?xml version="1.0" encoding="utf-8"?>
<comments xmlns="http://schemas.openxmlformats.org/spreadsheetml/2006/main">
  <authors>
    <author>Nicola Shiels</author>
  </authors>
  <commentList>
    <comment ref="A50" authorId="0">
      <text>
        <r>
          <rPr>
            <sz val="9"/>
            <rFont val="Tahoma"/>
            <family val="2"/>
          </rPr>
          <t xml:space="preserve">Output rebased Index 2010=100 &amp; introduction of Chained Volume Measures
</t>
        </r>
      </text>
    </comment>
    <comment ref="A53" authorId="0">
      <text>
        <r>
          <rPr>
            <sz val="9"/>
            <rFont val="Tahoma"/>
            <family val="2"/>
          </rPr>
          <t xml:space="preserve">Output rebased Index 2011=100
</t>
        </r>
      </text>
    </comment>
    <comment ref="A55" authorId="0">
      <text>
        <r>
          <rPr>
            <sz val="9"/>
            <rFont val="Tahoma"/>
            <family val="2"/>
          </rPr>
          <t>New Deflators</t>
        </r>
      </text>
    </comment>
    <comment ref="A57" authorId="0">
      <text>
        <r>
          <rPr>
            <sz val="9"/>
            <rFont val="Tahoma"/>
            <family val="2"/>
          </rPr>
          <t>Output rebased Index 2012=100</t>
        </r>
      </text>
    </comment>
    <comment ref="A60" authorId="0">
      <text>
        <r>
          <rPr>
            <sz val="9"/>
            <rFont val="Tahoma"/>
            <family val="2"/>
          </rPr>
          <t xml:space="preserve">Output rebased Index 2013=100
</t>
        </r>
      </text>
    </comment>
    <comment ref="A7" authorId="0">
      <text>
        <r>
          <rPr>
            <sz val="9"/>
            <rFont val="Tahoma"/>
            <family val="2"/>
          </rPr>
          <t>Output rebased Index 1995=100</t>
        </r>
        <r>
          <rPr>
            <sz val="9"/>
            <rFont val="Tahoma"/>
            <family val="0"/>
          </rPr>
          <t xml:space="preserve">
</t>
        </r>
      </text>
    </comment>
    <comment ref="A11" authorId="0">
      <text>
        <r>
          <rPr>
            <sz val="9"/>
            <rFont val="Tahoma"/>
            <family val="2"/>
          </rPr>
          <t xml:space="preserve">Output rebased Index 2000=100
</t>
        </r>
      </text>
    </comment>
    <comment ref="A31" authorId="0">
      <text>
        <r>
          <rPr>
            <sz val="9"/>
            <rFont val="Tahoma"/>
            <family val="2"/>
          </rPr>
          <t xml:space="preserve">Output rebased Index 2005=100
</t>
        </r>
      </text>
    </comment>
    <comment ref="A35" authorId="0">
      <text>
        <r>
          <rPr>
            <sz val="9"/>
            <rFont val="Tahoma"/>
            <family val="2"/>
          </rPr>
          <t xml:space="preserve">New Deflators
</t>
        </r>
      </text>
    </comment>
    <comment ref="A65" authorId="0">
      <text>
        <r>
          <rPr>
            <sz val="9"/>
            <rFont val="Tahoma"/>
            <family val="2"/>
          </rPr>
          <t>Output rebased Index 2015=100</t>
        </r>
      </text>
    </comment>
  </commentList>
</comments>
</file>

<file path=xl/sharedStrings.xml><?xml version="1.0" encoding="utf-8"?>
<sst xmlns="http://schemas.openxmlformats.org/spreadsheetml/2006/main" count="2218" uniqueCount="133">
  <si>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</si>
  <si>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</si>
  <si>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</si>
  <si>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</si>
  <si>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</si>
  <si>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</si>
  <si>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</si>
  <si>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</si>
  <si>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</si>
  <si>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</si>
  <si>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</si>
  <si>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</si>
  <si>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</si>
  <si>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</si>
  <si>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</si>
  <si>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</si>
  <si>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</si>
  <si>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</si>
  <si>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</si>
  <si>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</si>
  <si>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</si>
  <si>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</si>
  <si>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</si>
  <si>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</si>
  <si>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Relating to period</t>
  </si>
  <si>
    <t>First Estimate</t>
  </si>
  <si>
    <t>Value 3 years later</t>
  </si>
  <si>
    <t>Quarter on quarter growth</t>
  </si>
  <si>
    <t>N/A</t>
  </si>
  <si>
    <t xml:space="preserve"> </t>
  </si>
  <si>
    <t>Latest estimate</t>
  </si>
  <si>
    <t>-</t>
  </si>
  <si>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</si>
  <si>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</si>
  <si>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</si>
  <si>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</si>
  <si>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</si>
  <si>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</si>
  <si>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</si>
  <si>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</si>
  <si>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</si>
  <si>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</si>
  <si>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</si>
  <si>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</si>
  <si>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</si>
  <si>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</si>
  <si>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</si>
  <si>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</si>
  <si>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</si>
  <si>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</si>
  <si>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</si>
  <si>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Revision</t>
  </si>
  <si>
    <t>Mean revision =</t>
  </si>
  <si>
    <t>Test for significance of Mean Revision</t>
  </si>
  <si>
    <t>Revision after 3 years</t>
  </si>
  <si>
    <t>2005Q1</t>
  </si>
  <si>
    <t>2005Q2</t>
  </si>
  <si>
    <t>2005Q3</t>
  </si>
  <si>
    <t>2005Q4</t>
  </si>
  <si>
    <t>2006Q2</t>
  </si>
  <si>
    <t>2006Q3</t>
  </si>
  <si>
    <t>2006Q4</t>
  </si>
  <si>
    <t>2007Q1</t>
  </si>
  <si>
    <t>2007Q2</t>
  </si>
  <si>
    <t>2007Q3</t>
  </si>
  <si>
    <t>2007Q4</t>
  </si>
  <si>
    <t>2008Q2</t>
  </si>
  <si>
    <t>2008Q3</t>
  </si>
  <si>
    <t>2006Q1</t>
  </si>
  <si>
    <t>2008Q1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</si>
  <si>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</si>
  <si>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</si>
  <si>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</si>
  <si>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</si>
  <si>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</si>
  <si>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</si>
  <si>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</si>
  <si>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</si>
  <si>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</si>
  <si>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Latest Index</t>
  </si>
  <si>
    <t>2011q1</t>
  </si>
  <si>
    <t>2011q2</t>
  </si>
  <si>
    <t>2011q3</t>
  </si>
  <si>
    <t>2011q4</t>
  </si>
  <si>
    <t>2011Q1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</si>
  <si>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</si>
  <si>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</si>
  <si>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</si>
  <si>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</si>
  <si>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</si>
  <si>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</si>
  <si>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</si>
  <si>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</si>
  <si>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2004Q4</t>
  </si>
  <si>
    <t>2004Q3</t>
  </si>
  <si>
    <t>2004Q1</t>
  </si>
  <si>
    <t>2004Q2</t>
  </si>
  <si>
    <t>2003Q4</t>
  </si>
  <si>
    <t>2003Q3</t>
  </si>
  <si>
    <t>2003Q2</t>
  </si>
  <si>
    <t>2003Q1</t>
  </si>
  <si>
    <t>n/a</t>
  </si>
  <si>
    <t>2011Q2</t>
  </si>
  <si>
    <t>2011Q3</t>
  </si>
  <si>
    <t>2011Q4</t>
  </si>
  <si>
    <t>2012q1</t>
  </si>
  <si>
    <t>2012Q1</t>
  </si>
  <si>
    <t>2012q2</t>
  </si>
  <si>
    <t>2012Q2</t>
  </si>
  <si>
    <t>2012q3</t>
  </si>
  <si>
    <t>2012Q3</t>
  </si>
  <si>
    <t>2012q4</t>
  </si>
  <si>
    <t>2013Q4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</si>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</sst>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_-* #,##0.0000_-;\-* #,##0.0000_-;_-* &quot;-&quot;??_-;_-@_-"/>
    <numFmt numFmtId="167" formatCode="_-* #,##0.0_-;\-* #,##0.0_-;_-* &quot;-&quot;??_-;_-@_-"/>
    <numFmt numFmtId="168" formatCode="_-* #,##0.0000_-;\-* #,##0.0000_-;_-* &quot;-&quot;??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165" fontId="1" fillId="0" borderId="13" xfId="0" applyNumberFormat="1" applyFont="1" applyBorder="1" applyAlignment="1" applyProtection="1">
      <alignment horizontal="right" vertical="center"/>
      <protection hidden="1"/>
    </xf>
    <xf numFmtId="166" fontId="1" fillId="0" borderId="14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" fontId="1" fillId="0" borderId="13" xfId="0" applyNumberFormat="1" applyFont="1" applyBorder="1" applyAlignment="1" applyProtection="1">
      <alignment horizontal="right" vertical="center"/>
      <protection hidden="1"/>
    </xf>
    <xf numFmtId="165" fontId="5" fillId="0" borderId="14" xfId="0" applyNumberFormat="1" applyFont="1" applyBorder="1" applyAlignment="1" applyProtection="1">
      <alignment horizontal="right" vertical="center"/>
      <protection hidden="1"/>
    </xf>
    <xf numFmtId="166" fontId="5" fillId="0" borderId="13" xfId="0" applyNumberFormat="1" applyFont="1" applyBorder="1" applyAlignment="1" applyProtection="1">
      <alignment horizontal="right" vertical="center"/>
      <protection hidden="1"/>
    </xf>
    <xf numFmtId="165" fontId="1" fillId="0" borderId="14" xfId="0" applyNumberFormat="1" applyFont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5" fillId="34" borderId="15" xfId="42" applyNumberFormat="1" applyFont="1" applyFill="1" applyBorder="1" applyAlignment="1" applyProtection="1">
      <alignment vertical="center"/>
      <protection hidden="1"/>
    </xf>
    <xf numFmtId="166" fontId="5" fillId="34" borderId="16" xfId="0" applyNumberFormat="1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3" fontId="5" fillId="34" borderId="15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1" fillId="35" borderId="10" xfId="0" applyFont="1" applyFill="1" applyBorder="1" applyAlignment="1" applyProtection="1">
      <alignment horizontal="left" vertical="top" wrapText="1"/>
      <protection hidden="1"/>
    </xf>
    <xf numFmtId="0" fontId="1" fillId="35" borderId="22" xfId="0" applyFont="1" applyFill="1" applyBorder="1" applyAlignment="1" applyProtection="1">
      <alignment horizontal="left" vertical="top" wrapText="1"/>
      <protection hidden="1"/>
    </xf>
    <xf numFmtId="164" fontId="5" fillId="33" borderId="21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164" fontId="1" fillId="37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4" fontId="1" fillId="38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1" fillId="39" borderId="0" xfId="0" applyNumberFormat="1" applyFont="1" applyFill="1" applyAlignment="1" applyProtection="1">
      <alignment/>
      <protection hidden="1"/>
    </xf>
    <xf numFmtId="164" fontId="1" fillId="36" borderId="0" xfId="0" applyNumberFormat="1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17" fontId="1" fillId="35" borderId="10" xfId="0" applyNumberFormat="1" applyFont="1" applyFill="1" applyBorder="1" applyAlignment="1" applyProtection="1">
      <alignment/>
      <protection hidden="1"/>
    </xf>
    <xf numFmtId="17" fontId="1" fillId="35" borderId="18" xfId="0" applyNumberFormat="1" applyFont="1" applyFill="1" applyBorder="1" applyAlignment="1" applyProtection="1">
      <alignment/>
      <protection hidden="1"/>
    </xf>
    <xf numFmtId="164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19" xfId="0" applyNumberFormat="1" applyFont="1" applyFill="1" applyBorder="1" applyAlignment="1" applyProtection="1">
      <alignment horizontal="center" vertical="top" wrapText="1"/>
      <protection hidden="1"/>
    </xf>
    <xf numFmtId="164" fontId="5" fillId="33" borderId="23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17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3" borderId="18" xfId="0" applyFont="1" applyFill="1" applyBorder="1" applyAlignment="1" applyProtection="1">
      <alignment horizontal="center" vertical="top" wrapText="1"/>
      <protection hidden="1"/>
    </xf>
    <xf numFmtId="49" fontId="5" fillId="33" borderId="22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5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5" fillId="33" borderId="25" xfId="0" applyFont="1" applyFill="1" applyBorder="1" applyAlignment="1" applyProtection="1">
      <alignment horizontal="center" vertical="top" wrapText="1"/>
      <protection hidden="1"/>
    </xf>
    <xf numFmtId="0" fontId="5" fillId="33" borderId="21" xfId="0" applyFont="1" applyFill="1" applyBorder="1" applyAlignment="1" applyProtection="1">
      <alignment horizontal="center" vertical="top" wrapText="1"/>
      <protection hidden="1"/>
    </xf>
    <xf numFmtId="0" fontId="5" fillId="33" borderId="23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left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22" xfId="0" applyFont="1" applyFill="1" applyBorder="1" applyAlignment="1" applyProtection="1">
      <alignment horizontal="center" vertical="top" wrapText="1"/>
      <protection hidden="1"/>
    </xf>
    <xf numFmtId="0" fontId="5" fillId="33" borderId="26" xfId="0" applyFont="1" applyFill="1" applyBorder="1" applyAlignment="1" applyProtection="1">
      <alignment horizontal="center" vertical="top" wrapText="1"/>
      <protection hidden="1"/>
    </xf>
    <xf numFmtId="0" fontId="5" fillId="33" borderId="20" xfId="0" applyFont="1" applyFill="1" applyBorder="1" applyAlignment="1" applyProtection="1">
      <alignment horizontal="center" vertical="top" wrapText="1"/>
      <protection hidden="1"/>
    </xf>
    <xf numFmtId="0" fontId="5" fillId="33" borderId="19" xfId="0" applyFont="1" applyFill="1" applyBorder="1" applyAlignment="1" applyProtection="1">
      <alignment horizontal="center" vertical="top" wrapText="1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137"/>
  <sheetViews>
    <sheetView zoomScalePageLayoutView="0" workbookViewId="0" topLeftCell="Y1">
      <selection activeCell="AX75" sqref="AX75"/>
    </sheetView>
  </sheetViews>
  <sheetFormatPr defaultColWidth="9.140625" defaultRowHeight="12.75"/>
  <cols>
    <col min="1" max="1" width="16.8515625" style="38" customWidth="1"/>
    <col min="2" max="2" width="6.00390625" style="38" customWidth="1"/>
    <col min="3" max="3" width="5.7109375" style="38" customWidth="1"/>
    <col min="4" max="4" width="6.00390625" style="38" customWidth="1"/>
    <col min="5" max="5" width="5.57421875" style="38" customWidth="1"/>
    <col min="6" max="7" width="6.140625" style="38" customWidth="1"/>
    <col min="8" max="8" width="6.00390625" style="38" customWidth="1"/>
    <col min="9" max="9" width="5.57421875" style="38" customWidth="1"/>
    <col min="10" max="11" width="5.7109375" style="38" customWidth="1"/>
    <col min="12" max="12" width="5.8515625" style="38" customWidth="1"/>
    <col min="13" max="13" width="5.57421875" style="38" customWidth="1"/>
    <col min="14" max="14" width="5.421875" style="38" customWidth="1"/>
    <col min="15" max="15" width="6.00390625" style="38" customWidth="1"/>
    <col min="16" max="16" width="5.7109375" style="38" customWidth="1"/>
    <col min="17" max="17" width="5.57421875" style="38" customWidth="1"/>
    <col min="18" max="19" width="5.7109375" style="38" customWidth="1"/>
    <col min="20" max="21" width="5.57421875" style="38" customWidth="1"/>
    <col min="22" max="22" width="5.7109375" style="38" customWidth="1"/>
    <col min="23" max="23" width="5.57421875" style="38" customWidth="1"/>
    <col min="24" max="24" width="5.7109375" style="38" customWidth="1"/>
    <col min="25" max="26" width="5.57421875" style="38" customWidth="1"/>
    <col min="27" max="29" width="5.7109375" style="38" customWidth="1"/>
    <col min="30" max="30" width="5.8515625" style="38" customWidth="1"/>
    <col min="31" max="32" width="5.57421875" style="38" customWidth="1"/>
    <col min="33" max="33" width="5.7109375" style="38" customWidth="1"/>
    <col min="34" max="35" width="5.8515625" style="38" customWidth="1"/>
    <col min="36" max="36" width="5.57421875" style="39" customWidth="1"/>
    <col min="37" max="37" width="6.00390625" style="39" customWidth="1"/>
    <col min="38" max="39" width="6.140625" style="38" customWidth="1"/>
    <col min="40" max="40" width="6.00390625" style="38" customWidth="1"/>
    <col min="41" max="42" width="6.28125" style="39" customWidth="1"/>
    <col min="43" max="43" width="6.00390625" style="39" customWidth="1"/>
    <col min="44" max="48" width="6.140625" style="39" bestFit="1" customWidth="1"/>
    <col min="49" max="49" width="6.421875" style="39" customWidth="1"/>
    <col min="50" max="51" width="5.7109375" style="38" customWidth="1"/>
    <col min="52" max="55" width="6.140625" style="38" customWidth="1"/>
    <col min="56" max="58" width="5.57421875" style="38" customWidth="1"/>
    <col min="59" max="59" width="5.421875" style="38" customWidth="1"/>
    <col min="60" max="61" width="5.57421875" style="38" customWidth="1"/>
    <col min="62" max="16384" width="9.140625" style="38" customWidth="1"/>
  </cols>
  <sheetData>
    <row r="1" ht="11.25"/>
    <row r="2" ht="11.25"/>
    <row r="3" spans="1:61" ht="11.2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9" t="s">
        <v>82</v>
      </c>
      <c r="AK3" s="39" t="s">
        <v>83</v>
      </c>
      <c r="AL3" s="39" t="s">
        <v>105</v>
      </c>
      <c r="AM3" s="39" t="s">
        <v>107</v>
      </c>
      <c r="AN3" s="39" t="s">
        <v>109</v>
      </c>
      <c r="AO3" s="39" t="s">
        <v>111</v>
      </c>
      <c r="AP3" s="39" t="s">
        <v>113</v>
      </c>
      <c r="AQ3" s="39" t="s">
        <v>114</v>
      </c>
      <c r="AR3" s="39" t="s">
        <v>115</v>
      </c>
      <c r="AS3" s="39" t="s">
        <v>116</v>
      </c>
      <c r="AT3" s="39" t="s">
        <v>117</v>
      </c>
      <c r="AU3" s="39" t="s">
        <v>118</v>
      </c>
      <c r="AV3" s="39" t="s">
        <v>119</v>
      </c>
      <c r="AW3" s="54" t="s">
        <v>120</v>
      </c>
      <c r="AX3" s="54" t="s">
        <v>121</v>
      </c>
      <c r="AY3" s="54" t="s">
        <v>122</v>
      </c>
      <c r="AZ3" s="54" t="s">
        <v>123</v>
      </c>
      <c r="BA3" s="39" t="s">
        <v>124</v>
      </c>
      <c r="BB3" s="39" t="s">
        <v>125</v>
      </c>
      <c r="BC3" s="39" t="s">
        <v>126</v>
      </c>
      <c r="BD3" s="39" t="s">
        <v>127</v>
      </c>
      <c r="BE3" s="39" t="s">
        <v>128</v>
      </c>
      <c r="BF3" s="39" t="s">
        <v>129</v>
      </c>
      <c r="BG3" s="39" t="s">
        <v>130</v>
      </c>
      <c r="BH3" s="39" t="s">
        <v>131</v>
      </c>
      <c r="BI3" s="39" t="s">
        <v>132</v>
      </c>
    </row>
    <row r="4" spans="1:61" s="40" customFormat="1" ht="11.25">
      <c r="A4" s="40" t="s">
        <v>25</v>
      </c>
      <c r="B4" s="40">
        <f>B7</f>
        <v>114.8</v>
      </c>
      <c r="C4" s="40">
        <f>C8</f>
        <v>117.1</v>
      </c>
      <c r="D4" s="40">
        <f>D9</f>
        <v>122.8</v>
      </c>
      <c r="E4" s="40">
        <f>E10</f>
        <v>118.3</v>
      </c>
      <c r="F4" s="40">
        <f>F11</f>
        <v>102.7</v>
      </c>
      <c r="G4" s="41">
        <f>G12</f>
        <v>106.4</v>
      </c>
      <c r="H4" s="40">
        <f>H13</f>
        <v>99.8</v>
      </c>
      <c r="I4" s="40">
        <f>I14</f>
        <v>99.9</v>
      </c>
      <c r="J4" s="41">
        <f>J15</f>
        <v>96.1</v>
      </c>
      <c r="K4" s="41">
        <f>K16</f>
        <v>96.1</v>
      </c>
      <c r="L4" s="41">
        <f>L17</f>
        <v>98.3</v>
      </c>
      <c r="M4" s="41">
        <f>M18</f>
        <v>96.3</v>
      </c>
      <c r="N4" s="41">
        <f>N19</f>
        <v>97.8</v>
      </c>
      <c r="O4" s="41">
        <f>O20</f>
        <v>97.5</v>
      </c>
      <c r="P4" s="41">
        <f>P21</f>
        <v>99.4</v>
      </c>
      <c r="Q4" s="41">
        <f>Q22</f>
        <v>100.4</v>
      </c>
      <c r="R4" s="41">
        <f>R23</f>
        <v>101</v>
      </c>
      <c r="S4" s="41">
        <f>S24</f>
        <v>104.6</v>
      </c>
      <c r="T4" s="41">
        <f>T25</f>
        <v>96.9</v>
      </c>
      <c r="U4" s="41">
        <f>U26</f>
        <v>96.9</v>
      </c>
      <c r="V4" s="41">
        <f>V27</f>
        <v>95.1</v>
      </c>
      <c r="W4" s="41">
        <f>W28</f>
        <v>98.1</v>
      </c>
      <c r="X4" s="41">
        <f>X29</f>
        <v>94.7</v>
      </c>
      <c r="Y4" s="41">
        <f>Y30</f>
        <v>93.7</v>
      </c>
      <c r="Z4" s="41">
        <f>Z31</f>
        <v>95.5</v>
      </c>
      <c r="AA4" s="41">
        <f>AA32</f>
        <v>97.7</v>
      </c>
      <c r="AB4" s="41">
        <f>AB33</f>
        <v>95.3</v>
      </c>
      <c r="AC4" s="41">
        <f>AC34</f>
        <v>92.8</v>
      </c>
      <c r="AD4" s="41">
        <f>AD35</f>
        <v>89.4</v>
      </c>
      <c r="AE4" s="41">
        <f>AE36</f>
        <v>81.1</v>
      </c>
      <c r="AF4" s="41">
        <f>AF37</f>
        <v>82.2</v>
      </c>
      <c r="AG4" s="41">
        <f>AG38</f>
        <v>76.9</v>
      </c>
      <c r="AH4" s="41">
        <f>AH39</f>
        <v>73.9</v>
      </c>
      <c r="AI4" s="40">
        <f>AJ41</f>
        <v>69.1</v>
      </c>
      <c r="AJ4" s="41">
        <f>AK42</f>
        <v>68.4</v>
      </c>
      <c r="AK4" s="41">
        <f>AK42</f>
        <v>68.4</v>
      </c>
      <c r="AL4" s="41">
        <f>AL43</f>
        <v>72.9</v>
      </c>
      <c r="AM4" s="41">
        <f>AM44</f>
        <v>64.6</v>
      </c>
      <c r="AN4" s="40">
        <f>AN45</f>
        <v>62.8</v>
      </c>
      <c r="AO4" s="41">
        <f>AO46</f>
        <v>64.4</v>
      </c>
      <c r="AP4" s="41">
        <f>AP47</f>
        <v>64.7</v>
      </c>
      <c r="AQ4" s="41">
        <f>AQ48</f>
        <v>61.6</v>
      </c>
      <c r="AR4" s="41">
        <f>AR49</f>
        <v>61.6</v>
      </c>
      <c r="AS4" s="41">
        <f>AS50</f>
        <v>74.6</v>
      </c>
      <c r="AT4" s="41">
        <f>AT51</f>
        <v>74</v>
      </c>
      <c r="AU4" s="41">
        <f>AU52</f>
        <v>71.6</v>
      </c>
      <c r="AV4" s="41">
        <f>AV53</f>
        <v>86.1</v>
      </c>
      <c r="AW4" s="41">
        <f>AW54</f>
        <v>89.7</v>
      </c>
      <c r="AX4" s="41">
        <f>AX55</f>
        <v>99.8</v>
      </c>
      <c r="AY4" s="41">
        <f>AY56</f>
        <v>104.8</v>
      </c>
      <c r="AZ4" s="41">
        <f>AZ57</f>
        <v>103.4</v>
      </c>
      <c r="BA4" s="41">
        <f>BA58</f>
        <v>100</v>
      </c>
      <c r="BB4" s="41">
        <f>BB59</f>
        <v>108.1</v>
      </c>
      <c r="BC4" s="41">
        <f>BC60</f>
        <v>120.4</v>
      </c>
      <c r="BD4" s="41">
        <f>BD61</f>
        <v>119.4</v>
      </c>
      <c r="BE4" s="41">
        <f>BE62</f>
        <v>128.6</v>
      </c>
      <c r="BF4" s="41">
        <f>BF63</f>
        <v>125.5</v>
      </c>
      <c r="BG4" s="41">
        <f>BG64</f>
        <v>131.9</v>
      </c>
      <c r="BH4" s="41">
        <f>BH65</f>
        <v>116.6</v>
      </c>
      <c r="BI4" s="41">
        <f>BI66</f>
        <v>116.3</v>
      </c>
    </row>
    <row r="5" spans="1:61" s="35" customFormat="1" ht="11.25">
      <c r="A5" s="35" t="s">
        <v>26</v>
      </c>
      <c r="B5" s="35">
        <f>B19</f>
        <v>90.4</v>
      </c>
      <c r="C5" s="35">
        <f>C20</f>
        <v>94.8</v>
      </c>
      <c r="D5" s="35">
        <f>D21</f>
        <v>95.9</v>
      </c>
      <c r="E5" s="35">
        <f>E22</f>
        <v>93</v>
      </c>
      <c r="F5" s="35">
        <f>F23</f>
        <v>91.1</v>
      </c>
      <c r="G5" s="35">
        <f>G24</f>
        <v>93.1</v>
      </c>
      <c r="H5" s="35">
        <f>H25</f>
        <v>88.1</v>
      </c>
      <c r="I5" s="35">
        <f>I26</f>
        <v>89.1</v>
      </c>
      <c r="J5" s="36">
        <f>J27</f>
        <v>92.7</v>
      </c>
      <c r="K5" s="36">
        <f>K28</f>
        <v>93</v>
      </c>
      <c r="L5" s="36">
        <f>L29</f>
        <v>95.2</v>
      </c>
      <c r="M5" s="36">
        <f>M30</f>
        <v>92</v>
      </c>
      <c r="N5" s="36">
        <f>N31</f>
        <v>105.8</v>
      </c>
      <c r="O5" s="36">
        <f>O32</f>
        <v>103.5</v>
      </c>
      <c r="P5" s="36">
        <f>P33</f>
        <v>108.3</v>
      </c>
      <c r="Q5" s="36">
        <f>Q34</f>
        <v>108.2</v>
      </c>
      <c r="R5" s="36">
        <f>R35</f>
        <v>107.1</v>
      </c>
      <c r="S5" s="36">
        <f>S36</f>
        <v>108.7</v>
      </c>
      <c r="T5" s="36">
        <f>T37</f>
        <v>105.1</v>
      </c>
      <c r="U5" s="36">
        <f>U38</f>
        <v>101.9</v>
      </c>
      <c r="V5" s="36">
        <f>V39</f>
        <v>99.8</v>
      </c>
      <c r="W5" s="36">
        <f>W40</f>
        <v>100</v>
      </c>
      <c r="X5" s="36">
        <f>X41</f>
        <v>93.3</v>
      </c>
      <c r="Y5" s="36">
        <f>Y42</f>
        <v>91.5</v>
      </c>
      <c r="Z5" s="36">
        <f>Z43</f>
        <v>89.6</v>
      </c>
      <c r="AA5" s="36">
        <f>AA44</f>
        <v>87.5</v>
      </c>
      <c r="AB5" s="36">
        <f>AB45</f>
        <v>87.1</v>
      </c>
      <c r="AC5" s="36">
        <f>AC46</f>
        <v>86.5</v>
      </c>
      <c r="AD5" s="36">
        <f>AD47</f>
        <v>81.1</v>
      </c>
      <c r="AE5" s="36">
        <f>AE48</f>
        <v>78.2</v>
      </c>
      <c r="AF5" s="36">
        <f>AF49</f>
        <v>79</v>
      </c>
      <c r="AG5" s="36">
        <f>AG50</f>
        <v>94.8</v>
      </c>
      <c r="AH5" s="36">
        <f>AH51</f>
        <v>91.5</v>
      </c>
      <c r="AI5" s="36">
        <f>AI52</f>
        <v>84.9</v>
      </c>
      <c r="AJ5" s="36">
        <f>AJ53</f>
        <v>98.9</v>
      </c>
      <c r="AK5" s="36">
        <f>AK54</f>
        <v>99.9</v>
      </c>
      <c r="AL5" s="36">
        <f>AL55</f>
        <v>107.1</v>
      </c>
      <c r="AM5" s="36">
        <f>AM56</f>
        <v>94.4</v>
      </c>
      <c r="AN5" s="36">
        <f>AN57</f>
        <v>94.5</v>
      </c>
      <c r="AO5" s="36">
        <f>AO58</f>
        <v>95.7</v>
      </c>
      <c r="AP5" s="36">
        <f>AP59</f>
        <v>96.8</v>
      </c>
      <c r="AQ5" s="36">
        <f>AQ60</f>
        <v>99</v>
      </c>
      <c r="AR5" s="36">
        <f>AR61</f>
        <v>100.6</v>
      </c>
      <c r="AS5" s="36">
        <f>AS62</f>
        <v>95.2</v>
      </c>
      <c r="AT5" s="36">
        <f>AT63</f>
        <v>99.8</v>
      </c>
      <c r="AU5" s="36">
        <f>AU64</f>
        <v>99.2</v>
      </c>
      <c r="AV5" s="36">
        <f>AV65</f>
        <v>87.6</v>
      </c>
      <c r="AW5" s="36">
        <f>AW66</f>
        <v>92</v>
      </c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0:49" s="37" customFormat="1" ht="11.25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AJ6" s="42"/>
      <c r="AK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61" s="37" customFormat="1" ht="11.25">
      <c r="A7" s="37" t="s">
        <v>92</v>
      </c>
      <c r="B7" s="41">
        <v>114.8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</row>
    <row r="8" spans="1:61" s="37" customFormat="1" ht="11.25">
      <c r="A8" s="37" t="s">
        <v>91</v>
      </c>
      <c r="B8" s="42">
        <v>113.7</v>
      </c>
      <c r="C8" s="41">
        <v>117.1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</row>
    <row r="9" spans="1:61" s="37" customFormat="1" ht="11.25">
      <c r="A9" s="37" t="s">
        <v>90</v>
      </c>
      <c r="B9" s="42">
        <v>114.3</v>
      </c>
      <c r="C9" s="42">
        <v>119.7</v>
      </c>
      <c r="D9" s="41">
        <v>122.8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</row>
    <row r="10" spans="1:61" s="37" customFormat="1" ht="11.25">
      <c r="A10" s="37" t="s">
        <v>89</v>
      </c>
      <c r="B10" s="42">
        <v>113.7</v>
      </c>
      <c r="C10" s="42">
        <v>119.4</v>
      </c>
      <c r="D10" s="42">
        <v>119.8</v>
      </c>
      <c r="E10" s="41">
        <v>118.3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</row>
    <row r="11" spans="1:61" s="37" customFormat="1" ht="11.25">
      <c r="A11" s="37" t="s">
        <v>88</v>
      </c>
      <c r="B11" s="42">
        <v>99.9</v>
      </c>
      <c r="C11" s="42">
        <v>102.5</v>
      </c>
      <c r="D11" s="42">
        <v>105.2</v>
      </c>
      <c r="E11" s="42">
        <v>104.1</v>
      </c>
      <c r="F11" s="41">
        <v>102.7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61" s="37" customFormat="1" ht="11.25">
      <c r="A12" s="37" t="s">
        <v>87</v>
      </c>
      <c r="B12" s="42">
        <v>99.3</v>
      </c>
      <c r="C12" s="42">
        <v>104.6</v>
      </c>
      <c r="D12" s="42">
        <v>105.5</v>
      </c>
      <c r="E12" s="42">
        <v>102.2</v>
      </c>
      <c r="F12" s="42">
        <v>99.7</v>
      </c>
      <c r="G12" s="41">
        <v>106.4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</row>
    <row r="13" spans="1:61" s="37" customFormat="1" ht="11.25">
      <c r="A13" s="37" t="s">
        <v>86</v>
      </c>
      <c r="B13" s="42">
        <v>99.2</v>
      </c>
      <c r="C13" s="42">
        <v>104.6</v>
      </c>
      <c r="D13" s="42">
        <v>105.6</v>
      </c>
      <c r="E13" s="42">
        <v>102.7</v>
      </c>
      <c r="F13" s="42">
        <v>100.3</v>
      </c>
      <c r="G13" s="42">
        <v>105.7</v>
      </c>
      <c r="H13" s="41">
        <v>99.8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</row>
    <row r="14" spans="1:61" ht="11.25">
      <c r="A14" s="38" t="s">
        <v>85</v>
      </c>
      <c r="B14" s="39">
        <v>99.1</v>
      </c>
      <c r="C14" s="39">
        <v>104.5</v>
      </c>
      <c r="D14" s="39">
        <v>105.6</v>
      </c>
      <c r="E14" s="39">
        <v>102.6</v>
      </c>
      <c r="F14" s="39">
        <v>100</v>
      </c>
      <c r="G14" s="39">
        <v>105.5</v>
      </c>
      <c r="H14" s="39">
        <v>99.5</v>
      </c>
      <c r="I14" s="41">
        <v>99.9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L14" s="39"/>
      <c r="AM14" s="39"/>
      <c r="AN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1.25">
      <c r="A15" s="38" t="s">
        <v>0</v>
      </c>
      <c r="B15" s="39">
        <v>90.4</v>
      </c>
      <c r="C15" s="39">
        <v>94.8</v>
      </c>
      <c r="D15" s="39">
        <v>95.9</v>
      </c>
      <c r="E15" s="39">
        <v>93</v>
      </c>
      <c r="F15" s="39">
        <v>91.1</v>
      </c>
      <c r="G15" s="39">
        <v>94.1</v>
      </c>
      <c r="H15" s="39">
        <v>89.1</v>
      </c>
      <c r="I15" s="39">
        <v>90.7</v>
      </c>
      <c r="J15" s="41">
        <v>96.1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L15" s="39"/>
      <c r="AM15" s="39"/>
      <c r="AN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</row>
    <row r="16" spans="1:61" ht="11.25">
      <c r="A16" s="38" t="s">
        <v>1</v>
      </c>
      <c r="B16" s="39">
        <v>90.4</v>
      </c>
      <c r="C16" s="39">
        <v>94.8</v>
      </c>
      <c r="D16" s="39">
        <v>95.9</v>
      </c>
      <c r="E16" s="39">
        <v>93</v>
      </c>
      <c r="F16" s="39">
        <v>91.1</v>
      </c>
      <c r="G16" s="39">
        <v>94.1</v>
      </c>
      <c r="H16" s="39">
        <v>89</v>
      </c>
      <c r="I16" s="39">
        <v>89.9</v>
      </c>
      <c r="J16" s="39">
        <v>95</v>
      </c>
      <c r="K16" s="41">
        <v>96.1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L16" s="39"/>
      <c r="AM16" s="39"/>
      <c r="AN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61" ht="11.25">
      <c r="A17" s="38" t="s">
        <v>2</v>
      </c>
      <c r="B17" s="39">
        <v>90.4</v>
      </c>
      <c r="C17" s="39">
        <v>94.8</v>
      </c>
      <c r="D17" s="39">
        <v>95.9</v>
      </c>
      <c r="E17" s="39">
        <v>93</v>
      </c>
      <c r="F17" s="39">
        <v>91.1</v>
      </c>
      <c r="G17" s="39">
        <v>94.2</v>
      </c>
      <c r="H17" s="39">
        <v>89</v>
      </c>
      <c r="I17" s="39">
        <v>89.9</v>
      </c>
      <c r="J17" s="39">
        <v>94.2</v>
      </c>
      <c r="K17" s="39">
        <v>95.9</v>
      </c>
      <c r="L17" s="41">
        <v>98.3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L17" s="39"/>
      <c r="AM17" s="39"/>
      <c r="AN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</row>
    <row r="18" spans="1:61" ht="11.25">
      <c r="A18" s="38" t="s">
        <v>3</v>
      </c>
      <c r="B18" s="39">
        <v>90.4</v>
      </c>
      <c r="C18" s="39">
        <v>94.8</v>
      </c>
      <c r="D18" s="39">
        <v>95.9</v>
      </c>
      <c r="E18" s="39">
        <v>93</v>
      </c>
      <c r="F18" s="39">
        <v>91.1</v>
      </c>
      <c r="G18" s="39">
        <v>94.2</v>
      </c>
      <c r="H18" s="39">
        <v>88.9</v>
      </c>
      <c r="I18" s="39">
        <v>89.8</v>
      </c>
      <c r="J18" s="39">
        <v>94.1</v>
      </c>
      <c r="K18" s="39">
        <v>95.3</v>
      </c>
      <c r="L18" s="39">
        <v>98.5</v>
      </c>
      <c r="M18" s="41">
        <v>96.3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L18" s="39"/>
      <c r="AM18" s="39"/>
      <c r="AN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</row>
    <row r="19" spans="1:61" ht="11.25">
      <c r="A19" s="38" t="s">
        <v>4</v>
      </c>
      <c r="B19" s="36">
        <v>90.4</v>
      </c>
      <c r="C19" s="39">
        <v>94.8</v>
      </c>
      <c r="D19" s="39">
        <v>95.9</v>
      </c>
      <c r="E19" s="39">
        <v>93</v>
      </c>
      <c r="F19" s="39">
        <v>91.1</v>
      </c>
      <c r="G19" s="39">
        <v>94.2</v>
      </c>
      <c r="H19" s="39">
        <v>88.9</v>
      </c>
      <c r="I19" s="39">
        <v>89.8</v>
      </c>
      <c r="J19" s="39">
        <v>94.3</v>
      </c>
      <c r="K19" s="39">
        <v>95.1</v>
      </c>
      <c r="L19" s="39">
        <v>97.3</v>
      </c>
      <c r="M19" s="39">
        <v>93.7</v>
      </c>
      <c r="N19" s="41">
        <v>97.8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L19" s="39"/>
      <c r="AM19" s="39"/>
      <c r="AN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</row>
    <row r="20" spans="1:61" ht="11.25">
      <c r="A20" s="38" t="s">
        <v>5</v>
      </c>
      <c r="B20" s="39">
        <v>90.4</v>
      </c>
      <c r="C20" s="36">
        <v>94.8</v>
      </c>
      <c r="D20" s="39">
        <v>95.9</v>
      </c>
      <c r="E20" s="39">
        <v>93</v>
      </c>
      <c r="F20" s="39">
        <v>91.1</v>
      </c>
      <c r="G20" s="39">
        <v>94.2</v>
      </c>
      <c r="H20" s="39">
        <v>88.9</v>
      </c>
      <c r="I20" s="39">
        <v>90</v>
      </c>
      <c r="J20" s="39">
        <v>94</v>
      </c>
      <c r="K20" s="39">
        <v>94.9</v>
      </c>
      <c r="L20" s="39">
        <v>97.4</v>
      </c>
      <c r="M20" s="39">
        <v>94</v>
      </c>
      <c r="N20" s="39">
        <v>98.8</v>
      </c>
      <c r="O20" s="41">
        <v>97.5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L20" s="39"/>
      <c r="AM20" s="39"/>
      <c r="AN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</row>
    <row r="21" spans="1:61" ht="11.25">
      <c r="A21" s="38" t="s">
        <v>6</v>
      </c>
      <c r="B21" s="39">
        <v>90.4</v>
      </c>
      <c r="C21" s="39">
        <v>94.8</v>
      </c>
      <c r="D21" s="36">
        <v>95.9</v>
      </c>
      <c r="E21" s="39">
        <v>93</v>
      </c>
      <c r="F21" s="39">
        <v>91.1</v>
      </c>
      <c r="G21" s="39">
        <v>94</v>
      </c>
      <c r="H21" s="39">
        <v>88.5</v>
      </c>
      <c r="I21" s="39">
        <v>89.5</v>
      </c>
      <c r="J21" s="39">
        <v>93.2</v>
      </c>
      <c r="K21" s="39">
        <v>93.5</v>
      </c>
      <c r="L21" s="39">
        <v>95.8</v>
      </c>
      <c r="M21" s="39">
        <v>92.6</v>
      </c>
      <c r="N21" s="39">
        <v>97.9</v>
      </c>
      <c r="O21" s="39">
        <v>97.4</v>
      </c>
      <c r="P21" s="41">
        <v>99.4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L21" s="39"/>
      <c r="AM21" s="39"/>
      <c r="AN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</row>
    <row r="22" spans="1:61" ht="11.25">
      <c r="A22" s="38" t="s">
        <v>7</v>
      </c>
      <c r="B22" s="39">
        <v>90.4</v>
      </c>
      <c r="C22" s="39">
        <v>94.8</v>
      </c>
      <c r="D22" s="39">
        <v>95.9</v>
      </c>
      <c r="E22" s="36">
        <v>93</v>
      </c>
      <c r="F22" s="39">
        <v>91.1</v>
      </c>
      <c r="G22" s="39">
        <v>94.1</v>
      </c>
      <c r="H22" s="39">
        <v>88.6</v>
      </c>
      <c r="I22" s="39">
        <v>89.5</v>
      </c>
      <c r="J22" s="39">
        <v>93.2</v>
      </c>
      <c r="K22" s="39">
        <v>93.5</v>
      </c>
      <c r="L22" s="39">
        <v>95.7</v>
      </c>
      <c r="M22" s="39">
        <v>92.6</v>
      </c>
      <c r="N22" s="39">
        <v>98.7</v>
      </c>
      <c r="O22" s="39">
        <v>96.4</v>
      </c>
      <c r="P22" s="39">
        <v>101.4</v>
      </c>
      <c r="Q22" s="41">
        <v>100.4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L22" s="39"/>
      <c r="AM22" s="39"/>
      <c r="AN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</row>
    <row r="23" spans="1:61" ht="11.25">
      <c r="A23" s="38" t="s">
        <v>8</v>
      </c>
      <c r="B23" s="39">
        <v>90.4</v>
      </c>
      <c r="C23" s="39">
        <v>94.8</v>
      </c>
      <c r="D23" s="39">
        <v>95.9</v>
      </c>
      <c r="E23" s="39">
        <v>93</v>
      </c>
      <c r="F23" s="36">
        <v>91.1</v>
      </c>
      <c r="G23" s="39">
        <v>94.1</v>
      </c>
      <c r="H23" s="39">
        <v>88.6</v>
      </c>
      <c r="I23" s="39">
        <v>89.5</v>
      </c>
      <c r="J23" s="39">
        <v>93.2</v>
      </c>
      <c r="K23" s="39">
        <v>93.5</v>
      </c>
      <c r="L23" s="39">
        <v>95.6</v>
      </c>
      <c r="M23" s="39">
        <v>92.4</v>
      </c>
      <c r="N23" s="39">
        <v>98.7</v>
      </c>
      <c r="O23" s="39">
        <v>96</v>
      </c>
      <c r="P23" s="39">
        <v>101.4</v>
      </c>
      <c r="Q23" s="39">
        <v>101.1</v>
      </c>
      <c r="R23" s="41">
        <v>101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L23" s="39"/>
      <c r="AM23" s="39"/>
      <c r="AN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</row>
    <row r="24" spans="1:61" ht="11.25">
      <c r="A24" s="38" t="s">
        <v>9</v>
      </c>
      <c r="B24" s="39">
        <v>90.4</v>
      </c>
      <c r="C24" s="39">
        <v>94.8</v>
      </c>
      <c r="D24" s="39">
        <v>95.9</v>
      </c>
      <c r="E24" s="39">
        <v>93</v>
      </c>
      <c r="F24" s="39">
        <v>91.1</v>
      </c>
      <c r="G24" s="36">
        <v>93.1</v>
      </c>
      <c r="H24" s="39">
        <v>88.6</v>
      </c>
      <c r="I24" s="39">
        <v>89.5</v>
      </c>
      <c r="J24" s="39">
        <v>93.2</v>
      </c>
      <c r="K24" s="39">
        <v>93.5</v>
      </c>
      <c r="L24" s="39">
        <v>95.6</v>
      </c>
      <c r="M24" s="39">
        <v>92.4</v>
      </c>
      <c r="N24" s="39">
        <v>98.7</v>
      </c>
      <c r="O24" s="39">
        <v>96.1</v>
      </c>
      <c r="P24" s="39">
        <v>101.1</v>
      </c>
      <c r="Q24" s="39">
        <v>100.3</v>
      </c>
      <c r="R24" s="39">
        <v>103.8</v>
      </c>
      <c r="S24" s="41">
        <v>104.6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L24" s="39"/>
      <c r="AM24" s="39"/>
      <c r="AN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</row>
    <row r="25" spans="1:61" ht="11.25">
      <c r="A25" s="38" t="s">
        <v>10</v>
      </c>
      <c r="B25" s="39">
        <v>90.4</v>
      </c>
      <c r="C25" s="39">
        <v>94.8</v>
      </c>
      <c r="D25" s="39">
        <v>95.9</v>
      </c>
      <c r="E25" s="39">
        <v>93</v>
      </c>
      <c r="F25" s="39">
        <v>90.6</v>
      </c>
      <c r="G25" s="39">
        <v>93.5</v>
      </c>
      <c r="H25" s="36">
        <v>88.1</v>
      </c>
      <c r="I25" s="39">
        <v>89</v>
      </c>
      <c r="J25" s="39">
        <v>92.7</v>
      </c>
      <c r="K25" s="39">
        <v>93.1</v>
      </c>
      <c r="L25" s="39">
        <v>95.2</v>
      </c>
      <c r="M25" s="39">
        <v>92</v>
      </c>
      <c r="N25" s="39">
        <v>98.7</v>
      </c>
      <c r="O25" s="39">
        <v>96.2</v>
      </c>
      <c r="P25" s="39">
        <v>101.1</v>
      </c>
      <c r="Q25" s="39">
        <v>100.4</v>
      </c>
      <c r="R25" s="39">
        <v>101.7</v>
      </c>
      <c r="S25" s="39">
        <v>101.6</v>
      </c>
      <c r="T25" s="41">
        <v>96.9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L25" s="39"/>
      <c r="AM25" s="39"/>
      <c r="AN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</row>
    <row r="26" spans="1:61" ht="11.25">
      <c r="A26" s="38" t="s">
        <v>11</v>
      </c>
      <c r="B26" s="39">
        <v>90.4</v>
      </c>
      <c r="C26" s="39">
        <v>94.8</v>
      </c>
      <c r="D26" s="39">
        <v>96.1</v>
      </c>
      <c r="E26" s="39">
        <v>93.1</v>
      </c>
      <c r="F26" s="39">
        <v>90.8</v>
      </c>
      <c r="G26" s="39">
        <v>93.7</v>
      </c>
      <c r="H26" s="39">
        <v>88.2</v>
      </c>
      <c r="I26" s="36">
        <v>89.1</v>
      </c>
      <c r="J26" s="39">
        <v>92.8</v>
      </c>
      <c r="K26" s="39">
        <v>93.2</v>
      </c>
      <c r="L26" s="39">
        <v>95.3</v>
      </c>
      <c r="M26" s="39">
        <v>92.1</v>
      </c>
      <c r="N26" s="39">
        <v>99.1</v>
      </c>
      <c r="O26" s="39">
        <v>96.7</v>
      </c>
      <c r="P26" s="39">
        <v>101.7</v>
      </c>
      <c r="Q26" s="39">
        <v>101</v>
      </c>
      <c r="R26" s="39">
        <v>101.7</v>
      </c>
      <c r="S26" s="39">
        <v>101.9</v>
      </c>
      <c r="T26" s="39">
        <v>100</v>
      </c>
      <c r="U26" s="41">
        <v>96.9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L26" s="39"/>
      <c r="AM26" s="39"/>
      <c r="AN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</row>
    <row r="27" spans="1:61" ht="11.25">
      <c r="A27" s="38" t="s">
        <v>12</v>
      </c>
      <c r="B27" s="39">
        <v>90.3</v>
      </c>
      <c r="C27" s="39">
        <v>94.7</v>
      </c>
      <c r="D27" s="39">
        <v>96</v>
      </c>
      <c r="E27" s="39">
        <v>93.1</v>
      </c>
      <c r="F27" s="39">
        <v>90.6</v>
      </c>
      <c r="G27" s="39">
        <v>93.6</v>
      </c>
      <c r="H27" s="39">
        <v>88.2</v>
      </c>
      <c r="I27" s="39">
        <v>89.1</v>
      </c>
      <c r="J27" s="36">
        <v>92.7</v>
      </c>
      <c r="K27" s="39">
        <v>93.2</v>
      </c>
      <c r="L27" s="39">
        <v>95.2</v>
      </c>
      <c r="M27" s="39">
        <v>92.1</v>
      </c>
      <c r="N27" s="39">
        <v>98.9</v>
      </c>
      <c r="O27" s="39">
        <v>96.5</v>
      </c>
      <c r="P27" s="39">
        <v>101.8</v>
      </c>
      <c r="Q27" s="39">
        <v>101.1</v>
      </c>
      <c r="R27" s="39">
        <v>102</v>
      </c>
      <c r="S27" s="39">
        <v>102.1</v>
      </c>
      <c r="T27" s="39">
        <v>98.6</v>
      </c>
      <c r="U27" s="39">
        <v>95.5</v>
      </c>
      <c r="V27" s="41">
        <v>95.1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L27" s="39"/>
      <c r="AM27" s="39"/>
      <c r="AN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</row>
    <row r="28" spans="1:61" ht="11.25">
      <c r="A28" s="38" t="s">
        <v>13</v>
      </c>
      <c r="B28" s="39">
        <v>90.3</v>
      </c>
      <c r="C28" s="39">
        <v>94.7</v>
      </c>
      <c r="D28" s="39">
        <v>96</v>
      </c>
      <c r="E28" s="39">
        <v>93.1</v>
      </c>
      <c r="F28" s="39">
        <v>90.6</v>
      </c>
      <c r="G28" s="39">
        <v>93.6</v>
      </c>
      <c r="H28" s="39">
        <v>88.2</v>
      </c>
      <c r="I28" s="39">
        <v>89.1</v>
      </c>
      <c r="J28" s="39">
        <v>92.7</v>
      </c>
      <c r="K28" s="36">
        <v>93</v>
      </c>
      <c r="L28" s="39">
        <v>95.2</v>
      </c>
      <c r="M28" s="39">
        <v>92</v>
      </c>
      <c r="N28" s="39">
        <v>98.9</v>
      </c>
      <c r="O28" s="39">
        <v>96.5</v>
      </c>
      <c r="P28" s="39">
        <v>101.8</v>
      </c>
      <c r="Q28" s="39">
        <v>101.1</v>
      </c>
      <c r="R28" s="39">
        <v>101.3</v>
      </c>
      <c r="S28" s="39">
        <v>102.8</v>
      </c>
      <c r="T28" s="39">
        <v>99.5</v>
      </c>
      <c r="U28" s="39">
        <v>98.3</v>
      </c>
      <c r="V28" s="39">
        <v>97.4</v>
      </c>
      <c r="W28" s="41">
        <v>98.1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L28" s="39"/>
      <c r="AM28" s="39"/>
      <c r="AN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</row>
    <row r="29" spans="1:61" ht="11.25">
      <c r="A29" s="38" t="s">
        <v>14</v>
      </c>
      <c r="B29" s="39">
        <v>90.3</v>
      </c>
      <c r="C29" s="39">
        <v>94.7</v>
      </c>
      <c r="D29" s="39">
        <v>96</v>
      </c>
      <c r="E29" s="39">
        <v>93.1</v>
      </c>
      <c r="F29" s="39">
        <v>90.6</v>
      </c>
      <c r="G29" s="39">
        <v>93.6</v>
      </c>
      <c r="H29" s="39">
        <v>88.2</v>
      </c>
      <c r="I29" s="39">
        <v>89.1</v>
      </c>
      <c r="J29" s="39">
        <v>92.7</v>
      </c>
      <c r="K29" s="39">
        <v>93</v>
      </c>
      <c r="L29" s="36">
        <v>95.2</v>
      </c>
      <c r="M29" s="39">
        <v>92</v>
      </c>
      <c r="N29" s="39">
        <v>98.9</v>
      </c>
      <c r="O29" s="39">
        <v>96.6</v>
      </c>
      <c r="P29" s="39">
        <v>101.9</v>
      </c>
      <c r="Q29" s="39">
        <v>101.2</v>
      </c>
      <c r="R29" s="39">
        <v>101.4</v>
      </c>
      <c r="S29" s="39">
        <v>103</v>
      </c>
      <c r="T29" s="39">
        <v>99.7</v>
      </c>
      <c r="U29" s="39">
        <v>98.1</v>
      </c>
      <c r="V29" s="39">
        <v>96.7</v>
      </c>
      <c r="W29" s="39">
        <v>99.8</v>
      </c>
      <c r="X29" s="41">
        <v>94.7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L29" s="39"/>
      <c r="AM29" s="39"/>
      <c r="AN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</row>
    <row r="30" spans="1:61" ht="11.25">
      <c r="A30" s="38" t="s">
        <v>15</v>
      </c>
      <c r="B30" s="39">
        <v>90.3</v>
      </c>
      <c r="C30" s="39">
        <v>94.7</v>
      </c>
      <c r="D30" s="39">
        <v>96</v>
      </c>
      <c r="E30" s="39">
        <v>93.1</v>
      </c>
      <c r="F30" s="39">
        <v>90.6</v>
      </c>
      <c r="G30" s="39">
        <v>93.6</v>
      </c>
      <c r="H30" s="39">
        <v>88.2</v>
      </c>
      <c r="I30" s="39">
        <v>89.1</v>
      </c>
      <c r="J30" s="39">
        <v>92.7</v>
      </c>
      <c r="K30" s="39">
        <v>93</v>
      </c>
      <c r="L30" s="39">
        <v>95.2</v>
      </c>
      <c r="M30" s="36">
        <v>92</v>
      </c>
      <c r="N30" s="39">
        <v>98.9</v>
      </c>
      <c r="O30" s="39">
        <v>96.3</v>
      </c>
      <c r="P30" s="39">
        <v>101.7</v>
      </c>
      <c r="Q30" s="39">
        <v>101</v>
      </c>
      <c r="R30" s="39">
        <v>100.8</v>
      </c>
      <c r="S30" s="39">
        <v>102.4</v>
      </c>
      <c r="T30" s="39">
        <v>99.9</v>
      </c>
      <c r="U30" s="39">
        <v>97</v>
      </c>
      <c r="V30" s="39">
        <v>96.2</v>
      </c>
      <c r="W30" s="39">
        <v>98.9</v>
      </c>
      <c r="X30" s="39">
        <v>94.3</v>
      </c>
      <c r="Y30" s="41">
        <v>93.7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L30" s="39"/>
      <c r="AM30" s="39"/>
      <c r="AN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</row>
    <row r="31" spans="1:61" s="37" customFormat="1" ht="11.25">
      <c r="A31" s="37" t="s">
        <v>16</v>
      </c>
      <c r="B31" s="42">
        <v>95.6</v>
      </c>
      <c r="C31" s="42">
        <v>101.1</v>
      </c>
      <c r="D31" s="42">
        <v>102.8</v>
      </c>
      <c r="E31" s="42">
        <v>99.9</v>
      </c>
      <c r="F31" s="42">
        <v>96.8</v>
      </c>
      <c r="G31" s="42">
        <v>100.3</v>
      </c>
      <c r="H31" s="42">
        <v>94.7</v>
      </c>
      <c r="I31" s="42">
        <v>95.4</v>
      </c>
      <c r="J31" s="42">
        <v>98.6</v>
      </c>
      <c r="K31" s="42">
        <v>100.4</v>
      </c>
      <c r="L31" s="42">
        <v>102.7</v>
      </c>
      <c r="M31" s="42">
        <v>98.4</v>
      </c>
      <c r="N31" s="36">
        <v>105.8</v>
      </c>
      <c r="O31" s="42">
        <v>103.5</v>
      </c>
      <c r="P31" s="42">
        <v>108.3</v>
      </c>
      <c r="Q31" s="42">
        <v>108.2</v>
      </c>
      <c r="R31" s="42">
        <v>108</v>
      </c>
      <c r="S31" s="42">
        <v>109.2</v>
      </c>
      <c r="T31" s="42">
        <v>105.8</v>
      </c>
      <c r="U31" s="42">
        <v>102.5</v>
      </c>
      <c r="V31" s="42">
        <v>100.8</v>
      </c>
      <c r="W31" s="42">
        <v>104</v>
      </c>
      <c r="X31" s="42">
        <v>97.4</v>
      </c>
      <c r="Y31" s="42">
        <v>96.9</v>
      </c>
      <c r="Z31" s="41">
        <v>95.5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</row>
    <row r="32" spans="1:61" s="37" customFormat="1" ht="11.25">
      <c r="A32" s="37" t="s">
        <v>17</v>
      </c>
      <c r="B32" s="42">
        <v>95.6</v>
      </c>
      <c r="C32" s="42">
        <v>101.1</v>
      </c>
      <c r="D32" s="42">
        <v>102.8</v>
      </c>
      <c r="E32" s="42">
        <v>99.9</v>
      </c>
      <c r="F32" s="42">
        <v>96.8</v>
      </c>
      <c r="G32" s="42">
        <v>100.3</v>
      </c>
      <c r="H32" s="42">
        <v>94.7</v>
      </c>
      <c r="I32" s="42">
        <v>95.4</v>
      </c>
      <c r="J32" s="42">
        <v>98.6</v>
      </c>
      <c r="K32" s="42">
        <v>100.4</v>
      </c>
      <c r="L32" s="42">
        <v>102.7</v>
      </c>
      <c r="M32" s="42">
        <v>98.4</v>
      </c>
      <c r="N32" s="42">
        <v>105.8</v>
      </c>
      <c r="O32" s="36">
        <v>103.5</v>
      </c>
      <c r="P32" s="42">
        <v>108.3</v>
      </c>
      <c r="Q32" s="42">
        <v>108.2</v>
      </c>
      <c r="R32" s="42">
        <v>107.9</v>
      </c>
      <c r="S32" s="42">
        <v>109.2</v>
      </c>
      <c r="T32" s="42">
        <v>105.8</v>
      </c>
      <c r="U32" s="42">
        <v>102.6</v>
      </c>
      <c r="V32" s="42">
        <v>100.9</v>
      </c>
      <c r="W32" s="42">
        <v>104</v>
      </c>
      <c r="X32" s="42">
        <v>97.5</v>
      </c>
      <c r="Y32" s="42">
        <v>96.9</v>
      </c>
      <c r="Z32" s="42">
        <v>98.2</v>
      </c>
      <c r="AA32" s="41">
        <v>97.7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</row>
    <row r="33" spans="1:61" s="37" customFormat="1" ht="11.25">
      <c r="A33" s="37" t="s">
        <v>18</v>
      </c>
      <c r="B33" s="42">
        <v>95.6</v>
      </c>
      <c r="C33" s="42">
        <v>101.1</v>
      </c>
      <c r="D33" s="42">
        <v>102.8</v>
      </c>
      <c r="E33" s="42">
        <v>99.9</v>
      </c>
      <c r="F33" s="42">
        <v>96.8</v>
      </c>
      <c r="G33" s="42">
        <v>100.3</v>
      </c>
      <c r="H33" s="42">
        <v>94.7</v>
      </c>
      <c r="I33" s="42">
        <v>95.4</v>
      </c>
      <c r="J33" s="42">
        <v>98.6</v>
      </c>
      <c r="K33" s="42">
        <v>100.4</v>
      </c>
      <c r="L33" s="42">
        <v>102.7</v>
      </c>
      <c r="M33" s="42">
        <v>98.4</v>
      </c>
      <c r="N33" s="42">
        <v>105.8</v>
      </c>
      <c r="O33" s="42">
        <v>103.5</v>
      </c>
      <c r="P33" s="36">
        <v>108.3</v>
      </c>
      <c r="Q33" s="42">
        <v>108.2</v>
      </c>
      <c r="R33" s="42">
        <v>107.9</v>
      </c>
      <c r="S33" s="42">
        <v>109.2</v>
      </c>
      <c r="T33" s="42">
        <v>105.8</v>
      </c>
      <c r="U33" s="42">
        <v>102.5</v>
      </c>
      <c r="V33" s="42">
        <v>100.8</v>
      </c>
      <c r="W33" s="42">
        <v>104.1</v>
      </c>
      <c r="X33" s="42">
        <v>97.7</v>
      </c>
      <c r="Y33" s="42">
        <v>97.4</v>
      </c>
      <c r="Z33" s="42">
        <v>99.2</v>
      </c>
      <c r="AA33" s="42">
        <v>97.8</v>
      </c>
      <c r="AB33" s="41">
        <v>95.3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</row>
    <row r="34" spans="1:61" s="37" customFormat="1" ht="11.25">
      <c r="A34" s="37" t="s">
        <v>19</v>
      </c>
      <c r="B34" s="42">
        <v>95.6</v>
      </c>
      <c r="C34" s="42">
        <v>101.1</v>
      </c>
      <c r="D34" s="42">
        <v>102.8</v>
      </c>
      <c r="E34" s="42">
        <v>99.9</v>
      </c>
      <c r="F34" s="42">
        <v>96.8</v>
      </c>
      <c r="G34" s="42">
        <v>100.3</v>
      </c>
      <c r="H34" s="42">
        <v>94.7</v>
      </c>
      <c r="I34" s="42">
        <v>95.4</v>
      </c>
      <c r="J34" s="42">
        <v>98.6</v>
      </c>
      <c r="K34" s="42">
        <v>100.4</v>
      </c>
      <c r="L34" s="42">
        <v>102.7</v>
      </c>
      <c r="M34" s="42">
        <v>98.4</v>
      </c>
      <c r="N34" s="42">
        <v>105.8</v>
      </c>
      <c r="O34" s="42">
        <v>103.5</v>
      </c>
      <c r="P34" s="42">
        <v>108.3</v>
      </c>
      <c r="Q34" s="36">
        <v>108.2</v>
      </c>
      <c r="R34" s="42">
        <v>107.9</v>
      </c>
      <c r="S34" s="42">
        <v>109.2</v>
      </c>
      <c r="T34" s="42">
        <v>105.8</v>
      </c>
      <c r="U34" s="42">
        <v>102.6</v>
      </c>
      <c r="V34" s="42">
        <v>100.9</v>
      </c>
      <c r="W34" s="42">
        <v>104</v>
      </c>
      <c r="X34" s="42">
        <v>97.5</v>
      </c>
      <c r="Y34" s="42">
        <v>97.2</v>
      </c>
      <c r="Z34" s="42">
        <v>97.9</v>
      </c>
      <c r="AA34" s="42">
        <v>96.7</v>
      </c>
      <c r="AB34" s="42">
        <v>95.3</v>
      </c>
      <c r="AC34" s="41">
        <v>92.8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</row>
    <row r="35" spans="1:61" s="37" customFormat="1" ht="11.25">
      <c r="A35" s="37" t="s">
        <v>20</v>
      </c>
      <c r="B35" s="42">
        <v>96.8</v>
      </c>
      <c r="C35" s="42">
        <v>100.3</v>
      </c>
      <c r="D35" s="42">
        <v>102.8</v>
      </c>
      <c r="E35" s="42">
        <v>99.9</v>
      </c>
      <c r="F35" s="42">
        <v>98.6</v>
      </c>
      <c r="G35" s="42">
        <v>100.4</v>
      </c>
      <c r="H35" s="42">
        <v>94.7</v>
      </c>
      <c r="I35" s="42">
        <v>95.4</v>
      </c>
      <c r="J35" s="42">
        <v>98.7</v>
      </c>
      <c r="K35" s="42">
        <v>100.4</v>
      </c>
      <c r="L35" s="42">
        <v>102.6</v>
      </c>
      <c r="M35" s="42">
        <v>98.4</v>
      </c>
      <c r="N35" s="42">
        <v>105.8</v>
      </c>
      <c r="O35" s="42">
        <v>103.2</v>
      </c>
      <c r="P35" s="42">
        <v>107.7</v>
      </c>
      <c r="Q35" s="42">
        <v>107.5</v>
      </c>
      <c r="R35" s="36">
        <v>107.1</v>
      </c>
      <c r="S35" s="42">
        <v>108.4</v>
      </c>
      <c r="T35" s="42">
        <v>104.9</v>
      </c>
      <c r="U35" s="42">
        <v>101.6</v>
      </c>
      <c r="V35" s="42">
        <v>99.9</v>
      </c>
      <c r="W35" s="42">
        <v>103.1</v>
      </c>
      <c r="X35" s="42">
        <v>96.4</v>
      </c>
      <c r="Y35" s="42">
        <v>95.9</v>
      </c>
      <c r="Z35" s="42">
        <v>97</v>
      </c>
      <c r="AA35" s="42">
        <v>96.3</v>
      </c>
      <c r="AB35" s="42">
        <v>94.4</v>
      </c>
      <c r="AC35" s="42">
        <v>92</v>
      </c>
      <c r="AD35" s="41">
        <v>89.4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1:61" s="37" customFormat="1" ht="11.25">
      <c r="A36" s="37" t="s">
        <v>21</v>
      </c>
      <c r="B36" s="42">
        <v>96.3</v>
      </c>
      <c r="C36" s="42">
        <v>102.1</v>
      </c>
      <c r="D36" s="42">
        <v>103.7</v>
      </c>
      <c r="E36" s="42">
        <v>101.1</v>
      </c>
      <c r="F36" s="42">
        <v>97.5</v>
      </c>
      <c r="G36" s="42">
        <v>101.1</v>
      </c>
      <c r="H36" s="42">
        <v>95.3</v>
      </c>
      <c r="I36" s="42">
        <v>95.8</v>
      </c>
      <c r="J36" s="42">
        <v>98.7</v>
      </c>
      <c r="K36" s="42">
        <v>100.4</v>
      </c>
      <c r="L36" s="42">
        <v>102.6</v>
      </c>
      <c r="M36" s="42">
        <v>98.4</v>
      </c>
      <c r="N36" s="42">
        <v>105.9</v>
      </c>
      <c r="O36" s="42">
        <v>103.5</v>
      </c>
      <c r="P36" s="42">
        <v>108.1</v>
      </c>
      <c r="Q36" s="42">
        <v>107.9</v>
      </c>
      <c r="R36" s="42">
        <v>107.6</v>
      </c>
      <c r="S36" s="36">
        <v>108.7</v>
      </c>
      <c r="T36" s="42">
        <v>105.1</v>
      </c>
      <c r="U36" s="42">
        <v>101.9</v>
      </c>
      <c r="V36" s="42">
        <v>99.8</v>
      </c>
      <c r="W36" s="42">
        <v>102.6</v>
      </c>
      <c r="X36" s="42">
        <v>95.9</v>
      </c>
      <c r="Y36" s="42">
        <v>95.5</v>
      </c>
      <c r="Z36" s="42">
        <v>96.2</v>
      </c>
      <c r="AA36" s="42">
        <v>94.9</v>
      </c>
      <c r="AB36" s="42">
        <v>92.5</v>
      </c>
      <c r="AC36" s="42">
        <v>90.6</v>
      </c>
      <c r="AD36" s="42">
        <v>85</v>
      </c>
      <c r="AE36" s="41">
        <v>81.1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1" s="37" customFormat="1" ht="11.25">
      <c r="A37" s="37" t="s">
        <v>22</v>
      </c>
      <c r="B37" s="42">
        <v>95.3</v>
      </c>
      <c r="C37" s="42">
        <v>101.1</v>
      </c>
      <c r="D37" s="42">
        <v>102.8</v>
      </c>
      <c r="E37" s="42">
        <v>100.4</v>
      </c>
      <c r="F37" s="42">
        <v>97.2</v>
      </c>
      <c r="G37" s="42">
        <v>100.6</v>
      </c>
      <c r="H37" s="42">
        <v>95</v>
      </c>
      <c r="I37" s="42">
        <v>95.8</v>
      </c>
      <c r="J37" s="42">
        <v>98.7</v>
      </c>
      <c r="K37" s="42">
        <v>100.4</v>
      </c>
      <c r="L37" s="42">
        <v>102.6</v>
      </c>
      <c r="M37" s="42">
        <v>98.4</v>
      </c>
      <c r="N37" s="42">
        <v>105.9</v>
      </c>
      <c r="O37" s="42">
        <v>103.5</v>
      </c>
      <c r="P37" s="42">
        <v>108.1</v>
      </c>
      <c r="Q37" s="42">
        <v>107.9</v>
      </c>
      <c r="R37" s="42">
        <v>107.6</v>
      </c>
      <c r="S37" s="42">
        <v>108.7</v>
      </c>
      <c r="T37" s="36">
        <v>105.1</v>
      </c>
      <c r="U37" s="42">
        <v>101.9</v>
      </c>
      <c r="V37" s="42">
        <v>99.8</v>
      </c>
      <c r="W37" s="42">
        <v>102.6</v>
      </c>
      <c r="X37" s="42">
        <v>95.9</v>
      </c>
      <c r="Y37" s="42">
        <v>95.5</v>
      </c>
      <c r="Z37" s="42">
        <v>96.2</v>
      </c>
      <c r="AA37" s="42">
        <v>94.9</v>
      </c>
      <c r="AB37" s="42">
        <v>92.7</v>
      </c>
      <c r="AC37" s="42">
        <v>90.8</v>
      </c>
      <c r="AD37" s="42">
        <v>85.4</v>
      </c>
      <c r="AE37" s="42">
        <v>82</v>
      </c>
      <c r="AF37" s="41">
        <v>82.2</v>
      </c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1" s="37" customFormat="1" ht="11.25">
      <c r="A38" s="37" t="s">
        <v>23</v>
      </c>
      <c r="B38" s="42">
        <v>93.5</v>
      </c>
      <c r="C38" s="42">
        <v>101.1</v>
      </c>
      <c r="D38" s="42">
        <v>102.8</v>
      </c>
      <c r="E38" s="42">
        <v>100.4</v>
      </c>
      <c r="F38" s="42">
        <v>97.2</v>
      </c>
      <c r="G38" s="42">
        <v>100.6</v>
      </c>
      <c r="H38" s="42">
        <v>95</v>
      </c>
      <c r="I38" s="42">
        <v>95.8</v>
      </c>
      <c r="J38" s="42">
        <v>98.7</v>
      </c>
      <c r="K38" s="42">
        <v>100.4</v>
      </c>
      <c r="L38" s="42">
        <v>102.6</v>
      </c>
      <c r="M38" s="42">
        <v>98.4</v>
      </c>
      <c r="N38" s="42">
        <v>105.9</v>
      </c>
      <c r="O38" s="42">
        <v>103.5</v>
      </c>
      <c r="P38" s="42">
        <v>108.1</v>
      </c>
      <c r="Q38" s="42">
        <v>107.9</v>
      </c>
      <c r="R38" s="42">
        <v>107.6</v>
      </c>
      <c r="S38" s="42">
        <v>108.7</v>
      </c>
      <c r="T38" s="42">
        <v>105.1</v>
      </c>
      <c r="U38" s="36">
        <v>101.9</v>
      </c>
      <c r="V38" s="42">
        <v>99.8</v>
      </c>
      <c r="W38" s="42">
        <v>102.6</v>
      </c>
      <c r="X38" s="42">
        <v>95.9</v>
      </c>
      <c r="Y38" s="42">
        <v>95.5</v>
      </c>
      <c r="Z38" s="42">
        <v>96.2</v>
      </c>
      <c r="AA38" s="42">
        <v>94.9</v>
      </c>
      <c r="AB38" s="42">
        <v>92.7</v>
      </c>
      <c r="AC38" s="42">
        <v>90.7</v>
      </c>
      <c r="AD38" s="42">
        <v>85.7</v>
      </c>
      <c r="AE38" s="42">
        <v>81.7</v>
      </c>
      <c r="AF38" s="42">
        <v>81.9</v>
      </c>
      <c r="AG38" s="41">
        <v>76.9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</row>
    <row r="39" spans="1:61" s="37" customFormat="1" ht="11.25">
      <c r="A39" s="37" t="s">
        <v>80</v>
      </c>
      <c r="B39" s="42">
        <v>93.5</v>
      </c>
      <c r="C39" s="42">
        <v>101.1</v>
      </c>
      <c r="D39" s="42">
        <v>102.8</v>
      </c>
      <c r="E39" s="42">
        <v>100.4</v>
      </c>
      <c r="F39" s="42">
        <v>97.2</v>
      </c>
      <c r="G39" s="42">
        <v>100.6</v>
      </c>
      <c r="H39" s="42">
        <v>95</v>
      </c>
      <c r="I39" s="42">
        <v>95.8</v>
      </c>
      <c r="J39" s="42">
        <v>98.7</v>
      </c>
      <c r="K39" s="42">
        <v>100.4</v>
      </c>
      <c r="L39" s="42">
        <v>102.6</v>
      </c>
      <c r="M39" s="42">
        <v>98.4</v>
      </c>
      <c r="N39" s="42">
        <v>105.9</v>
      </c>
      <c r="O39" s="42">
        <v>103.5</v>
      </c>
      <c r="P39" s="42">
        <v>108.1</v>
      </c>
      <c r="Q39" s="42">
        <v>107.9</v>
      </c>
      <c r="R39" s="42">
        <v>107.6</v>
      </c>
      <c r="S39" s="42">
        <v>108.7</v>
      </c>
      <c r="T39" s="42">
        <v>105.1</v>
      </c>
      <c r="U39" s="42">
        <v>101.9</v>
      </c>
      <c r="V39" s="36">
        <v>99.8</v>
      </c>
      <c r="W39" s="42">
        <v>102.6</v>
      </c>
      <c r="X39" s="42">
        <v>95.9</v>
      </c>
      <c r="Y39" s="42">
        <v>95.5</v>
      </c>
      <c r="Z39" s="42">
        <v>96.2</v>
      </c>
      <c r="AA39" s="42">
        <v>94.9</v>
      </c>
      <c r="AB39" s="42">
        <v>92.6</v>
      </c>
      <c r="AC39" s="42">
        <v>90.5</v>
      </c>
      <c r="AD39" s="42">
        <v>85.5</v>
      </c>
      <c r="AE39" s="42">
        <v>81.5</v>
      </c>
      <c r="AF39" s="42">
        <v>81.7</v>
      </c>
      <c r="AG39" s="42">
        <v>76</v>
      </c>
      <c r="AH39" s="41">
        <v>73.9</v>
      </c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</row>
    <row r="40" spans="1:61" s="37" customFormat="1" ht="11.25">
      <c r="A40" s="37" t="s">
        <v>81</v>
      </c>
      <c r="B40" s="42">
        <v>93.5</v>
      </c>
      <c r="C40" s="42">
        <v>98.1</v>
      </c>
      <c r="D40" s="42">
        <v>101.4</v>
      </c>
      <c r="E40" s="42">
        <v>99.8</v>
      </c>
      <c r="F40" s="42">
        <v>97.1</v>
      </c>
      <c r="G40" s="42">
        <v>101.2</v>
      </c>
      <c r="H40" s="42">
        <v>96.1</v>
      </c>
      <c r="I40" s="42">
        <v>97.1</v>
      </c>
      <c r="J40" s="42">
        <v>99.5</v>
      </c>
      <c r="K40" s="42">
        <v>100.1</v>
      </c>
      <c r="L40" s="42">
        <v>102.7</v>
      </c>
      <c r="M40" s="42">
        <v>97.7</v>
      </c>
      <c r="N40" s="42">
        <v>104.4</v>
      </c>
      <c r="O40" s="42">
        <v>102.3</v>
      </c>
      <c r="P40" s="42">
        <v>108.2</v>
      </c>
      <c r="Q40" s="42">
        <v>108.2</v>
      </c>
      <c r="R40" s="42">
        <v>108.7</v>
      </c>
      <c r="S40" s="42">
        <v>108.6</v>
      </c>
      <c r="T40" s="42">
        <v>104.6</v>
      </c>
      <c r="U40" s="42">
        <v>101.1</v>
      </c>
      <c r="V40" s="42">
        <v>97.7</v>
      </c>
      <c r="W40" s="36">
        <v>100</v>
      </c>
      <c r="X40" s="42">
        <v>93.3</v>
      </c>
      <c r="Y40" s="42">
        <v>91.5</v>
      </c>
      <c r="Z40" s="42">
        <v>89.6</v>
      </c>
      <c r="AA40" s="42">
        <v>87.5</v>
      </c>
      <c r="AB40" s="42">
        <v>87.1</v>
      </c>
      <c r="AC40" s="42">
        <v>85.6</v>
      </c>
      <c r="AD40" s="42">
        <v>81.1</v>
      </c>
      <c r="AE40" s="42">
        <v>78.2</v>
      </c>
      <c r="AF40" s="42">
        <v>79.1</v>
      </c>
      <c r="AG40" s="42">
        <v>74</v>
      </c>
      <c r="AH40" s="42">
        <v>72.6</v>
      </c>
      <c r="AI40" s="41">
        <v>66.9</v>
      </c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</row>
    <row r="41" spans="1:61" s="37" customFormat="1" ht="11.25">
      <c r="A41" s="37" t="s">
        <v>82</v>
      </c>
      <c r="B41" s="42">
        <v>93.5</v>
      </c>
      <c r="C41" s="42">
        <v>98.1</v>
      </c>
      <c r="D41" s="42">
        <v>101.4</v>
      </c>
      <c r="E41" s="42">
        <v>99.8</v>
      </c>
      <c r="F41" s="42">
        <v>97.1</v>
      </c>
      <c r="G41" s="42">
        <v>101.2</v>
      </c>
      <c r="H41" s="42">
        <v>96.1</v>
      </c>
      <c r="I41" s="42">
        <v>97.1</v>
      </c>
      <c r="J41" s="42">
        <v>99.5</v>
      </c>
      <c r="K41" s="42">
        <v>100.1</v>
      </c>
      <c r="L41" s="42">
        <v>102.7</v>
      </c>
      <c r="M41" s="42">
        <v>97.7</v>
      </c>
      <c r="N41" s="42">
        <v>104.4</v>
      </c>
      <c r="O41" s="42">
        <v>102.3</v>
      </c>
      <c r="P41" s="42">
        <v>108.2</v>
      </c>
      <c r="Q41" s="42">
        <v>108.2</v>
      </c>
      <c r="R41" s="42">
        <v>108.7</v>
      </c>
      <c r="S41" s="42">
        <v>108.6</v>
      </c>
      <c r="T41" s="42">
        <v>104.6</v>
      </c>
      <c r="U41" s="42">
        <v>101.1</v>
      </c>
      <c r="V41" s="42">
        <v>97.7</v>
      </c>
      <c r="W41" s="42">
        <v>100</v>
      </c>
      <c r="X41" s="36">
        <v>93.3</v>
      </c>
      <c r="Y41" s="42">
        <v>91.5</v>
      </c>
      <c r="Z41" s="42">
        <v>89.6</v>
      </c>
      <c r="AA41" s="42">
        <v>87.5</v>
      </c>
      <c r="AB41" s="42">
        <v>87.1</v>
      </c>
      <c r="AC41" s="42">
        <v>85.6</v>
      </c>
      <c r="AD41" s="42">
        <v>81.1</v>
      </c>
      <c r="AE41" s="42">
        <v>78.2</v>
      </c>
      <c r="AF41" s="42">
        <v>79</v>
      </c>
      <c r="AG41" s="42">
        <v>74</v>
      </c>
      <c r="AH41" s="42">
        <v>73</v>
      </c>
      <c r="AI41" s="42">
        <v>67.1</v>
      </c>
      <c r="AJ41" s="41">
        <v>69.1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</row>
    <row r="42" spans="1:61" s="37" customFormat="1" ht="11.25">
      <c r="A42" s="37" t="s">
        <v>83</v>
      </c>
      <c r="B42" s="42">
        <v>93.5</v>
      </c>
      <c r="C42" s="42">
        <v>98.1</v>
      </c>
      <c r="D42" s="42">
        <v>101.4</v>
      </c>
      <c r="E42" s="42">
        <v>99.8</v>
      </c>
      <c r="F42" s="42">
        <v>97.1</v>
      </c>
      <c r="G42" s="42">
        <v>101.2</v>
      </c>
      <c r="H42" s="42">
        <v>96.1</v>
      </c>
      <c r="I42" s="42">
        <v>97.1</v>
      </c>
      <c r="J42" s="42">
        <v>99.5</v>
      </c>
      <c r="K42" s="42">
        <v>100.1</v>
      </c>
      <c r="L42" s="42">
        <v>102.7</v>
      </c>
      <c r="M42" s="42">
        <v>97.7</v>
      </c>
      <c r="N42" s="42">
        <v>104.4</v>
      </c>
      <c r="O42" s="42">
        <v>102.3</v>
      </c>
      <c r="P42" s="42">
        <v>108.2</v>
      </c>
      <c r="Q42" s="42">
        <v>108.2</v>
      </c>
      <c r="R42" s="42">
        <v>108.7</v>
      </c>
      <c r="S42" s="42">
        <v>108.6</v>
      </c>
      <c r="T42" s="42">
        <v>104.6</v>
      </c>
      <c r="U42" s="42">
        <v>101.1</v>
      </c>
      <c r="V42" s="42">
        <v>97.7</v>
      </c>
      <c r="W42" s="42">
        <v>100</v>
      </c>
      <c r="X42" s="42">
        <v>93.3</v>
      </c>
      <c r="Y42" s="36">
        <v>91.5</v>
      </c>
      <c r="Z42" s="42">
        <v>89.6</v>
      </c>
      <c r="AA42" s="42">
        <v>87.5</v>
      </c>
      <c r="AB42" s="42">
        <v>87.1</v>
      </c>
      <c r="AC42" s="42">
        <v>85.6</v>
      </c>
      <c r="AD42" s="42">
        <v>81.1</v>
      </c>
      <c r="AE42" s="42">
        <v>78.2</v>
      </c>
      <c r="AF42" s="42">
        <v>79</v>
      </c>
      <c r="AG42" s="42">
        <v>74</v>
      </c>
      <c r="AH42" s="42">
        <v>72.1</v>
      </c>
      <c r="AI42" s="42">
        <v>66.4</v>
      </c>
      <c r="AJ42" s="42">
        <v>68.1</v>
      </c>
      <c r="AK42" s="41">
        <v>68.4</v>
      </c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</row>
    <row r="43" spans="1:61" s="37" customFormat="1" ht="11.25">
      <c r="A43" s="37" t="s">
        <v>105</v>
      </c>
      <c r="B43" s="42">
        <v>93.5</v>
      </c>
      <c r="C43" s="42">
        <v>98.1</v>
      </c>
      <c r="D43" s="42">
        <v>101.4</v>
      </c>
      <c r="E43" s="42">
        <v>99.8</v>
      </c>
      <c r="F43" s="42">
        <v>97.1</v>
      </c>
      <c r="G43" s="42">
        <v>101.2</v>
      </c>
      <c r="H43" s="42">
        <v>96.1</v>
      </c>
      <c r="I43" s="42">
        <v>97.1</v>
      </c>
      <c r="J43" s="42">
        <v>99.5</v>
      </c>
      <c r="K43" s="42">
        <v>100.1</v>
      </c>
      <c r="L43" s="42">
        <v>102.7</v>
      </c>
      <c r="M43" s="42">
        <v>97.7</v>
      </c>
      <c r="N43" s="42">
        <v>104.4</v>
      </c>
      <c r="O43" s="42">
        <v>102.3</v>
      </c>
      <c r="P43" s="42">
        <v>108.2</v>
      </c>
      <c r="Q43" s="42">
        <v>108.2</v>
      </c>
      <c r="R43" s="42">
        <v>108.7</v>
      </c>
      <c r="S43" s="42">
        <v>108.6</v>
      </c>
      <c r="T43" s="42">
        <v>104.6</v>
      </c>
      <c r="U43" s="42">
        <v>101.1</v>
      </c>
      <c r="V43" s="42">
        <v>97.7</v>
      </c>
      <c r="W43" s="42">
        <v>100</v>
      </c>
      <c r="X43" s="42">
        <v>93.3</v>
      </c>
      <c r="Y43" s="42">
        <v>91.5</v>
      </c>
      <c r="Z43" s="36">
        <v>89.6</v>
      </c>
      <c r="AA43" s="42">
        <v>87.5</v>
      </c>
      <c r="AB43" s="42">
        <v>87.1</v>
      </c>
      <c r="AC43" s="42">
        <v>85.6</v>
      </c>
      <c r="AD43" s="42">
        <v>81.1</v>
      </c>
      <c r="AE43" s="42">
        <v>78.2</v>
      </c>
      <c r="AF43" s="42">
        <v>79</v>
      </c>
      <c r="AG43" s="42">
        <v>74</v>
      </c>
      <c r="AH43" s="42">
        <v>72</v>
      </c>
      <c r="AI43" s="42">
        <v>66.3</v>
      </c>
      <c r="AJ43" s="42">
        <v>67.8</v>
      </c>
      <c r="AK43" s="42">
        <v>68.1</v>
      </c>
      <c r="AL43" s="41">
        <v>72.9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</row>
    <row r="44" spans="1:61" s="37" customFormat="1" ht="11.25">
      <c r="A44" s="37" t="s">
        <v>107</v>
      </c>
      <c r="B44" s="42">
        <v>93.5</v>
      </c>
      <c r="C44" s="42">
        <v>98.1</v>
      </c>
      <c r="D44" s="42">
        <v>101.4</v>
      </c>
      <c r="E44" s="42">
        <v>99.8</v>
      </c>
      <c r="F44" s="42">
        <v>97.1</v>
      </c>
      <c r="G44" s="42">
        <v>101.2</v>
      </c>
      <c r="H44" s="42">
        <v>96.1</v>
      </c>
      <c r="I44" s="42">
        <v>97.1</v>
      </c>
      <c r="J44" s="42">
        <v>99.5</v>
      </c>
      <c r="K44" s="42">
        <v>100.1</v>
      </c>
      <c r="L44" s="42">
        <v>102.7</v>
      </c>
      <c r="M44" s="42">
        <v>97.7</v>
      </c>
      <c r="N44" s="42">
        <v>104.4</v>
      </c>
      <c r="O44" s="42">
        <v>102.3</v>
      </c>
      <c r="P44" s="42">
        <v>108.2</v>
      </c>
      <c r="Q44" s="42">
        <v>108.2</v>
      </c>
      <c r="R44" s="42">
        <v>108.7</v>
      </c>
      <c r="S44" s="42">
        <v>108.6</v>
      </c>
      <c r="T44" s="42">
        <v>104.6</v>
      </c>
      <c r="U44" s="42">
        <v>101.1</v>
      </c>
      <c r="V44" s="42">
        <v>97.7</v>
      </c>
      <c r="W44" s="42">
        <v>100</v>
      </c>
      <c r="X44" s="42">
        <v>93.3</v>
      </c>
      <c r="Y44" s="42">
        <v>91.5</v>
      </c>
      <c r="Z44" s="42">
        <v>89.6</v>
      </c>
      <c r="AA44" s="36">
        <v>87.5</v>
      </c>
      <c r="AB44" s="42">
        <v>87.1</v>
      </c>
      <c r="AC44" s="42">
        <v>85.6</v>
      </c>
      <c r="AD44" s="42">
        <v>81.1</v>
      </c>
      <c r="AE44" s="42">
        <v>78.2</v>
      </c>
      <c r="AF44" s="42">
        <v>79</v>
      </c>
      <c r="AG44" s="42">
        <v>74</v>
      </c>
      <c r="AH44" s="42">
        <v>72</v>
      </c>
      <c r="AI44" s="42">
        <v>66.3</v>
      </c>
      <c r="AJ44" s="42">
        <v>67.9</v>
      </c>
      <c r="AK44" s="42">
        <v>68.3</v>
      </c>
      <c r="AL44" s="42">
        <v>72.4</v>
      </c>
      <c r="AM44" s="41">
        <v>64.6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</row>
    <row r="45" spans="1:61" s="37" customFormat="1" ht="11.25">
      <c r="A45" s="37" t="s">
        <v>109</v>
      </c>
      <c r="B45" s="42">
        <v>93.5</v>
      </c>
      <c r="C45" s="42">
        <v>98.1</v>
      </c>
      <c r="D45" s="42">
        <v>101.4</v>
      </c>
      <c r="E45" s="42">
        <v>99.8</v>
      </c>
      <c r="F45" s="42">
        <v>97.1</v>
      </c>
      <c r="G45" s="42">
        <v>101.2</v>
      </c>
      <c r="H45" s="42">
        <v>96.1</v>
      </c>
      <c r="I45" s="42">
        <v>97.1</v>
      </c>
      <c r="J45" s="42">
        <v>99.5</v>
      </c>
      <c r="K45" s="42">
        <v>100.1</v>
      </c>
      <c r="L45" s="42">
        <v>102.7</v>
      </c>
      <c r="M45" s="42">
        <v>97.7</v>
      </c>
      <c r="N45" s="42">
        <v>104.4</v>
      </c>
      <c r="O45" s="42">
        <v>102.3</v>
      </c>
      <c r="P45" s="42">
        <v>108.2</v>
      </c>
      <c r="Q45" s="42">
        <v>108.2</v>
      </c>
      <c r="R45" s="42">
        <v>108.7</v>
      </c>
      <c r="S45" s="42">
        <v>108.6</v>
      </c>
      <c r="T45" s="42">
        <v>104.6</v>
      </c>
      <c r="U45" s="42">
        <v>101.1</v>
      </c>
      <c r="V45" s="42">
        <v>97.7</v>
      </c>
      <c r="W45" s="42">
        <v>100</v>
      </c>
      <c r="X45" s="42">
        <v>93.3</v>
      </c>
      <c r="Y45" s="42">
        <v>91.5</v>
      </c>
      <c r="Z45" s="42">
        <v>89.6</v>
      </c>
      <c r="AA45" s="42">
        <v>87.5</v>
      </c>
      <c r="AB45" s="36">
        <v>87.1</v>
      </c>
      <c r="AC45" s="42">
        <v>85.6</v>
      </c>
      <c r="AD45" s="42">
        <v>81.1</v>
      </c>
      <c r="AE45" s="42">
        <v>78.2</v>
      </c>
      <c r="AF45" s="42">
        <v>79</v>
      </c>
      <c r="AG45" s="42">
        <v>74</v>
      </c>
      <c r="AH45" s="42">
        <v>72</v>
      </c>
      <c r="AI45" s="42">
        <v>66.3</v>
      </c>
      <c r="AJ45" s="42">
        <v>67.9</v>
      </c>
      <c r="AK45" s="42">
        <v>68.3</v>
      </c>
      <c r="AL45" s="42">
        <v>72.8</v>
      </c>
      <c r="AM45" s="42">
        <v>64.9</v>
      </c>
      <c r="AN45" s="41">
        <v>62.8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</row>
    <row r="46" spans="1:61" s="37" customFormat="1" ht="11.25">
      <c r="A46" s="37" t="s">
        <v>111</v>
      </c>
      <c r="B46" s="42">
        <v>93.5</v>
      </c>
      <c r="C46" s="42">
        <v>98.1</v>
      </c>
      <c r="D46" s="42">
        <v>101.4</v>
      </c>
      <c r="E46" s="42">
        <v>99.8</v>
      </c>
      <c r="F46" s="42">
        <v>97.1</v>
      </c>
      <c r="G46" s="42">
        <v>101.2</v>
      </c>
      <c r="H46" s="42">
        <v>96.1</v>
      </c>
      <c r="I46" s="42">
        <v>97.1</v>
      </c>
      <c r="J46" s="42">
        <v>99.5</v>
      </c>
      <c r="K46" s="42">
        <v>100.1</v>
      </c>
      <c r="L46" s="42">
        <v>102.7</v>
      </c>
      <c r="M46" s="42">
        <v>97.7</v>
      </c>
      <c r="N46" s="42">
        <v>104.4</v>
      </c>
      <c r="O46" s="42">
        <v>102.3</v>
      </c>
      <c r="P46" s="42">
        <v>108.2</v>
      </c>
      <c r="Q46" s="42">
        <v>108.2</v>
      </c>
      <c r="R46" s="42">
        <v>108.7</v>
      </c>
      <c r="S46" s="42">
        <v>108.6</v>
      </c>
      <c r="T46" s="42">
        <v>104.6</v>
      </c>
      <c r="U46" s="42">
        <v>101.1</v>
      </c>
      <c r="V46" s="42">
        <v>97.7</v>
      </c>
      <c r="W46" s="42">
        <v>100</v>
      </c>
      <c r="X46" s="42">
        <v>93.3</v>
      </c>
      <c r="Y46" s="42">
        <v>91.5</v>
      </c>
      <c r="Z46" s="42">
        <v>89.6</v>
      </c>
      <c r="AA46" s="42">
        <v>87.5</v>
      </c>
      <c r="AB46" s="42">
        <v>87.1</v>
      </c>
      <c r="AC46" s="36">
        <v>86.5</v>
      </c>
      <c r="AD46" s="42">
        <v>81.1</v>
      </c>
      <c r="AE46" s="42">
        <v>78.2</v>
      </c>
      <c r="AF46" s="42">
        <v>79</v>
      </c>
      <c r="AG46" s="42">
        <v>74</v>
      </c>
      <c r="AH46" s="42">
        <v>72</v>
      </c>
      <c r="AI46" s="42">
        <v>66.3</v>
      </c>
      <c r="AJ46" s="42">
        <v>67.9</v>
      </c>
      <c r="AK46" s="42">
        <v>68.1</v>
      </c>
      <c r="AL46" s="42">
        <v>72.8</v>
      </c>
      <c r="AM46" s="42">
        <v>64.5</v>
      </c>
      <c r="AN46" s="42">
        <v>63.7</v>
      </c>
      <c r="AO46" s="41">
        <v>64.4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</row>
    <row r="47" spans="1:61" ht="11.25">
      <c r="A47" s="38" t="s">
        <v>113</v>
      </c>
      <c r="B47" s="42">
        <v>93.5</v>
      </c>
      <c r="C47" s="42">
        <v>98.1</v>
      </c>
      <c r="D47" s="42">
        <v>101.4</v>
      </c>
      <c r="E47" s="42">
        <v>99.8</v>
      </c>
      <c r="F47" s="42">
        <v>97.1</v>
      </c>
      <c r="G47" s="42">
        <v>101.2</v>
      </c>
      <c r="H47" s="42">
        <v>96.1</v>
      </c>
      <c r="I47" s="42">
        <v>97.1</v>
      </c>
      <c r="J47" s="42">
        <v>99.5</v>
      </c>
      <c r="K47" s="42">
        <v>100.1</v>
      </c>
      <c r="L47" s="42">
        <v>102.7</v>
      </c>
      <c r="M47" s="42">
        <v>97.7</v>
      </c>
      <c r="N47" s="42">
        <v>104.4</v>
      </c>
      <c r="O47" s="42">
        <v>102.3</v>
      </c>
      <c r="P47" s="42">
        <v>108.2</v>
      </c>
      <c r="Q47" s="42">
        <v>108.2</v>
      </c>
      <c r="R47" s="42">
        <v>108.7</v>
      </c>
      <c r="S47" s="42">
        <v>108.6</v>
      </c>
      <c r="T47" s="42">
        <v>104.6</v>
      </c>
      <c r="U47" s="42">
        <v>101.1</v>
      </c>
      <c r="V47" s="42">
        <v>97.7</v>
      </c>
      <c r="W47" s="42">
        <v>100</v>
      </c>
      <c r="X47" s="42">
        <v>93.3</v>
      </c>
      <c r="Y47" s="42">
        <v>91.5</v>
      </c>
      <c r="Z47" s="42">
        <v>89.6</v>
      </c>
      <c r="AA47" s="42">
        <v>87.5</v>
      </c>
      <c r="AB47" s="42">
        <v>87.1</v>
      </c>
      <c r="AC47" s="42">
        <v>85.6</v>
      </c>
      <c r="AD47" s="36">
        <v>81.1</v>
      </c>
      <c r="AE47" s="42">
        <v>78.2</v>
      </c>
      <c r="AF47" s="42">
        <v>79</v>
      </c>
      <c r="AG47" s="42">
        <v>74</v>
      </c>
      <c r="AH47" s="42">
        <v>72</v>
      </c>
      <c r="AI47" s="42">
        <v>66.3</v>
      </c>
      <c r="AJ47" s="42">
        <v>68</v>
      </c>
      <c r="AK47" s="42">
        <v>68.1</v>
      </c>
      <c r="AL47" s="42">
        <v>73.3</v>
      </c>
      <c r="AM47" s="42">
        <v>64.9</v>
      </c>
      <c r="AN47" s="42">
        <v>63.6</v>
      </c>
      <c r="AO47" s="42">
        <v>64.4</v>
      </c>
      <c r="AP47" s="41">
        <v>64.7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1:61" ht="11.25">
      <c r="A48" s="38" t="s">
        <v>114</v>
      </c>
      <c r="B48" s="42">
        <v>93.5</v>
      </c>
      <c r="C48" s="42">
        <v>98.1</v>
      </c>
      <c r="D48" s="42">
        <v>101.4</v>
      </c>
      <c r="E48" s="42">
        <v>99.8</v>
      </c>
      <c r="F48" s="42">
        <v>97.1</v>
      </c>
      <c r="G48" s="42">
        <v>101.2</v>
      </c>
      <c r="H48" s="42">
        <v>96.1</v>
      </c>
      <c r="I48" s="42">
        <v>97.1</v>
      </c>
      <c r="J48" s="42">
        <v>99.5</v>
      </c>
      <c r="K48" s="42">
        <v>100.1</v>
      </c>
      <c r="L48" s="42">
        <v>102.7</v>
      </c>
      <c r="M48" s="42">
        <v>97.7</v>
      </c>
      <c r="N48" s="42">
        <v>104.4</v>
      </c>
      <c r="O48" s="42">
        <v>102.3</v>
      </c>
      <c r="P48" s="42">
        <v>108.2</v>
      </c>
      <c r="Q48" s="42">
        <v>108.2</v>
      </c>
      <c r="R48" s="42">
        <v>108.7</v>
      </c>
      <c r="S48" s="42">
        <v>108.6</v>
      </c>
      <c r="T48" s="42">
        <v>104.6</v>
      </c>
      <c r="U48" s="42">
        <v>101.1</v>
      </c>
      <c r="V48" s="42">
        <v>97.7</v>
      </c>
      <c r="W48" s="42">
        <v>100</v>
      </c>
      <c r="X48" s="42">
        <v>93.3</v>
      </c>
      <c r="Y48" s="42">
        <v>91.5</v>
      </c>
      <c r="Z48" s="42">
        <v>89.6</v>
      </c>
      <c r="AA48" s="42">
        <v>87.5</v>
      </c>
      <c r="AB48" s="42">
        <v>87.1</v>
      </c>
      <c r="AC48" s="42">
        <v>85.6</v>
      </c>
      <c r="AD48" s="42">
        <v>81.1</v>
      </c>
      <c r="AE48" s="36">
        <v>78.2</v>
      </c>
      <c r="AF48" s="42">
        <v>79</v>
      </c>
      <c r="AG48" s="42">
        <v>74</v>
      </c>
      <c r="AH48" s="42">
        <v>72</v>
      </c>
      <c r="AI48" s="42">
        <v>66.3</v>
      </c>
      <c r="AJ48" s="42">
        <v>67.9</v>
      </c>
      <c r="AK48" s="42">
        <v>68.3</v>
      </c>
      <c r="AL48" s="42">
        <v>73.3</v>
      </c>
      <c r="AM48" s="42">
        <v>64.9</v>
      </c>
      <c r="AN48" s="42">
        <v>63.5</v>
      </c>
      <c r="AO48" s="42">
        <v>63.8</v>
      </c>
      <c r="AP48" s="42">
        <v>65.1</v>
      </c>
      <c r="AQ48" s="41">
        <v>61.6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1:61" ht="11.25">
      <c r="A49" s="38" t="s">
        <v>115</v>
      </c>
      <c r="B49" s="42">
        <v>93.5</v>
      </c>
      <c r="C49" s="42">
        <v>98.1</v>
      </c>
      <c r="D49" s="42">
        <v>101.4</v>
      </c>
      <c r="E49" s="42">
        <v>99.8</v>
      </c>
      <c r="F49" s="42">
        <v>97.1</v>
      </c>
      <c r="G49" s="42">
        <v>101.2</v>
      </c>
      <c r="H49" s="42">
        <v>96.1</v>
      </c>
      <c r="I49" s="42">
        <v>97.1</v>
      </c>
      <c r="J49" s="42">
        <v>99.5</v>
      </c>
      <c r="K49" s="42">
        <v>100.1</v>
      </c>
      <c r="L49" s="42">
        <v>102.7</v>
      </c>
      <c r="M49" s="42">
        <v>97.7</v>
      </c>
      <c r="N49" s="42">
        <v>104.4</v>
      </c>
      <c r="O49" s="42">
        <v>102.3</v>
      </c>
      <c r="P49" s="42">
        <v>108.2</v>
      </c>
      <c r="Q49" s="42">
        <v>108.2</v>
      </c>
      <c r="R49" s="42">
        <v>108.7</v>
      </c>
      <c r="S49" s="42">
        <v>108.6</v>
      </c>
      <c r="T49" s="42">
        <v>104.6</v>
      </c>
      <c r="U49" s="42">
        <v>101.1</v>
      </c>
      <c r="V49" s="42">
        <v>97.7</v>
      </c>
      <c r="W49" s="42">
        <v>100</v>
      </c>
      <c r="X49" s="42">
        <v>93.3</v>
      </c>
      <c r="Y49" s="42">
        <v>91.5</v>
      </c>
      <c r="Z49" s="42">
        <v>89.6</v>
      </c>
      <c r="AA49" s="42">
        <v>87.5</v>
      </c>
      <c r="AB49" s="42">
        <v>87.1</v>
      </c>
      <c r="AC49" s="42">
        <v>85.6</v>
      </c>
      <c r="AD49" s="42">
        <v>81.1</v>
      </c>
      <c r="AE49" s="42">
        <v>78.2</v>
      </c>
      <c r="AF49" s="36">
        <v>79</v>
      </c>
      <c r="AG49" s="42">
        <v>74</v>
      </c>
      <c r="AH49" s="42">
        <v>72</v>
      </c>
      <c r="AI49" s="42">
        <v>66.3</v>
      </c>
      <c r="AJ49" s="42">
        <v>67.9</v>
      </c>
      <c r="AK49" s="42">
        <v>68.3</v>
      </c>
      <c r="AL49" s="42">
        <v>73.3</v>
      </c>
      <c r="AM49" s="42">
        <v>64.9</v>
      </c>
      <c r="AN49" s="42">
        <v>63.3</v>
      </c>
      <c r="AO49" s="42">
        <v>63.5</v>
      </c>
      <c r="AP49" s="42">
        <v>63.5</v>
      </c>
      <c r="AQ49" s="42">
        <v>60.2</v>
      </c>
      <c r="AR49" s="41">
        <v>61.6</v>
      </c>
      <c r="AS49" s="60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1:61" s="37" customFormat="1" ht="11.25">
      <c r="A50" s="37" t="s">
        <v>116</v>
      </c>
      <c r="B50" s="42">
        <v>118.3</v>
      </c>
      <c r="C50" s="42">
        <v>124.4</v>
      </c>
      <c r="D50" s="42">
        <v>128.4</v>
      </c>
      <c r="E50" s="42">
        <v>126.5</v>
      </c>
      <c r="F50" s="42">
        <v>123</v>
      </c>
      <c r="G50" s="42">
        <v>128.5</v>
      </c>
      <c r="H50" s="42">
        <v>121.8</v>
      </c>
      <c r="I50" s="42">
        <v>123.3</v>
      </c>
      <c r="J50" s="42">
        <v>126.5</v>
      </c>
      <c r="K50" s="42">
        <v>127.1</v>
      </c>
      <c r="L50" s="42">
        <v>130.4</v>
      </c>
      <c r="M50" s="42">
        <v>124</v>
      </c>
      <c r="N50" s="42">
        <v>132.6</v>
      </c>
      <c r="O50" s="42">
        <v>130</v>
      </c>
      <c r="P50" s="42">
        <v>137.5</v>
      </c>
      <c r="Q50" s="42">
        <v>137.5</v>
      </c>
      <c r="R50" s="42">
        <v>138.2</v>
      </c>
      <c r="S50" s="42">
        <v>138.1</v>
      </c>
      <c r="T50" s="42">
        <v>132.9</v>
      </c>
      <c r="U50" s="42">
        <v>128.5</v>
      </c>
      <c r="V50" s="42">
        <v>124.5</v>
      </c>
      <c r="W50" s="42">
        <v>127.5</v>
      </c>
      <c r="X50" s="42">
        <v>119</v>
      </c>
      <c r="Y50" s="42">
        <v>117</v>
      </c>
      <c r="Z50" s="42">
        <v>114.5</v>
      </c>
      <c r="AA50" s="42">
        <v>112.3</v>
      </c>
      <c r="AB50" s="42">
        <v>111.5</v>
      </c>
      <c r="AC50" s="42">
        <v>109.5</v>
      </c>
      <c r="AD50" s="42">
        <v>104</v>
      </c>
      <c r="AE50" s="42">
        <v>100.2</v>
      </c>
      <c r="AF50" s="42">
        <v>101</v>
      </c>
      <c r="AG50" s="36">
        <v>94.8</v>
      </c>
      <c r="AH50" s="42">
        <v>91.5</v>
      </c>
      <c r="AI50" s="42">
        <v>84.9</v>
      </c>
      <c r="AJ50" s="42">
        <v>86.7</v>
      </c>
      <c r="AK50" s="42">
        <v>87.6</v>
      </c>
      <c r="AL50" s="42">
        <v>93.7</v>
      </c>
      <c r="AM50" s="42">
        <v>82.8</v>
      </c>
      <c r="AN50" s="42">
        <v>79.6</v>
      </c>
      <c r="AO50" s="42">
        <v>80.7</v>
      </c>
      <c r="AP50" s="42">
        <v>81.4</v>
      </c>
      <c r="AQ50" s="42">
        <v>76.5</v>
      </c>
      <c r="AR50" s="42">
        <v>77.5</v>
      </c>
      <c r="AS50" s="41">
        <v>74.6</v>
      </c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</row>
    <row r="51" spans="1:61" s="37" customFormat="1" ht="11.25">
      <c r="A51" s="37" t="s">
        <v>117</v>
      </c>
      <c r="B51" s="42">
        <v>118.2</v>
      </c>
      <c r="C51" s="42">
        <v>124.5</v>
      </c>
      <c r="D51" s="42">
        <v>128.4</v>
      </c>
      <c r="E51" s="42">
        <v>126.5</v>
      </c>
      <c r="F51" s="42">
        <v>123</v>
      </c>
      <c r="G51" s="42">
        <v>128.5</v>
      </c>
      <c r="H51" s="42">
        <v>121.8</v>
      </c>
      <c r="I51" s="42">
        <v>123.3</v>
      </c>
      <c r="J51" s="42">
        <v>126.5</v>
      </c>
      <c r="K51" s="42">
        <v>127.1</v>
      </c>
      <c r="L51" s="42">
        <v>130.4</v>
      </c>
      <c r="M51" s="42">
        <v>124</v>
      </c>
      <c r="N51" s="42">
        <v>132.6</v>
      </c>
      <c r="O51" s="42">
        <v>130</v>
      </c>
      <c r="P51" s="42">
        <v>137.5</v>
      </c>
      <c r="Q51" s="42">
        <v>137.5</v>
      </c>
      <c r="R51" s="42">
        <v>138.2</v>
      </c>
      <c r="S51" s="42">
        <v>138.1</v>
      </c>
      <c r="T51" s="42">
        <v>132.9</v>
      </c>
      <c r="U51" s="42">
        <v>128.4</v>
      </c>
      <c r="V51" s="42">
        <v>124.6</v>
      </c>
      <c r="W51" s="42">
        <v>127.5</v>
      </c>
      <c r="X51" s="42">
        <v>119</v>
      </c>
      <c r="Y51" s="42">
        <v>117</v>
      </c>
      <c r="Z51" s="42">
        <v>114.4</v>
      </c>
      <c r="AA51" s="42">
        <v>112.3</v>
      </c>
      <c r="AB51" s="42">
        <v>111.5</v>
      </c>
      <c r="AC51" s="42">
        <v>109.5</v>
      </c>
      <c r="AD51" s="42">
        <v>104</v>
      </c>
      <c r="AE51" s="42">
        <v>100.2</v>
      </c>
      <c r="AF51" s="42">
        <v>101</v>
      </c>
      <c r="AG51" s="42">
        <v>94.8</v>
      </c>
      <c r="AH51" s="36">
        <v>91.5</v>
      </c>
      <c r="AI51" s="42">
        <v>84.9</v>
      </c>
      <c r="AJ51" s="42">
        <v>86.8</v>
      </c>
      <c r="AK51" s="42">
        <v>87.6</v>
      </c>
      <c r="AL51" s="42">
        <v>93.7</v>
      </c>
      <c r="AM51" s="42">
        <v>82.8</v>
      </c>
      <c r="AN51" s="42">
        <v>79.6</v>
      </c>
      <c r="AO51" s="42">
        <v>80.5</v>
      </c>
      <c r="AP51" s="42">
        <v>81</v>
      </c>
      <c r="AQ51" s="42">
        <v>76</v>
      </c>
      <c r="AR51" s="42">
        <v>77.2</v>
      </c>
      <c r="AS51" s="42">
        <v>73.6</v>
      </c>
      <c r="AT51" s="41">
        <v>74</v>
      </c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1:61" s="37" customFormat="1" ht="11.25">
      <c r="A52" s="37" t="s">
        <v>118</v>
      </c>
      <c r="B52" s="42">
        <v>118.2</v>
      </c>
      <c r="C52" s="42">
        <v>124.5</v>
      </c>
      <c r="D52" s="42">
        <v>128.4</v>
      </c>
      <c r="E52" s="42">
        <v>126.5</v>
      </c>
      <c r="F52" s="42">
        <v>123</v>
      </c>
      <c r="G52" s="42">
        <v>128.5</v>
      </c>
      <c r="H52" s="42">
        <v>121.8</v>
      </c>
      <c r="I52" s="42">
        <v>123.3</v>
      </c>
      <c r="J52" s="42">
        <v>126.5</v>
      </c>
      <c r="K52" s="42">
        <v>127.1</v>
      </c>
      <c r="L52" s="42">
        <v>130.4</v>
      </c>
      <c r="M52" s="42">
        <v>124</v>
      </c>
      <c r="N52" s="42">
        <v>132.6</v>
      </c>
      <c r="O52" s="42">
        <v>130</v>
      </c>
      <c r="P52" s="42">
        <v>137.5</v>
      </c>
      <c r="Q52" s="42">
        <v>137.5</v>
      </c>
      <c r="R52" s="42">
        <v>138.2</v>
      </c>
      <c r="S52" s="42">
        <v>138.1</v>
      </c>
      <c r="T52" s="42">
        <v>132.9</v>
      </c>
      <c r="U52" s="42">
        <v>128.4</v>
      </c>
      <c r="V52" s="42">
        <v>124.6</v>
      </c>
      <c r="W52" s="42">
        <v>127.5</v>
      </c>
      <c r="X52" s="42">
        <v>119</v>
      </c>
      <c r="Y52" s="42">
        <v>117</v>
      </c>
      <c r="Z52" s="42">
        <v>114.4</v>
      </c>
      <c r="AA52" s="42">
        <v>112.3</v>
      </c>
      <c r="AB52" s="42">
        <v>111.5</v>
      </c>
      <c r="AC52" s="42">
        <v>109.5</v>
      </c>
      <c r="AD52" s="42">
        <v>104</v>
      </c>
      <c r="AE52" s="42">
        <v>100.2</v>
      </c>
      <c r="AF52" s="42">
        <v>101</v>
      </c>
      <c r="AG52" s="42">
        <v>94.8</v>
      </c>
      <c r="AH52" s="42">
        <v>91.5</v>
      </c>
      <c r="AI52" s="36">
        <v>84.9</v>
      </c>
      <c r="AJ52" s="42">
        <v>86.8</v>
      </c>
      <c r="AK52" s="42">
        <v>87.6</v>
      </c>
      <c r="AL52" s="42">
        <v>93.7</v>
      </c>
      <c r="AM52" s="42">
        <v>82.8</v>
      </c>
      <c r="AN52" s="42">
        <v>79.6</v>
      </c>
      <c r="AO52" s="42">
        <v>80.5</v>
      </c>
      <c r="AP52" s="42">
        <v>81.2</v>
      </c>
      <c r="AQ52" s="42">
        <v>76.2</v>
      </c>
      <c r="AR52" s="42">
        <v>77.3</v>
      </c>
      <c r="AS52" s="42">
        <v>73.3</v>
      </c>
      <c r="AT52" s="42">
        <v>74.3</v>
      </c>
      <c r="AU52" s="41">
        <v>71.6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</row>
    <row r="53" spans="1:61" s="37" customFormat="1" ht="11.25">
      <c r="A53" s="37" t="s">
        <v>119</v>
      </c>
      <c r="B53" s="42">
        <v>134.9</v>
      </c>
      <c r="C53" s="42">
        <v>142</v>
      </c>
      <c r="D53" s="42">
        <v>146.5</v>
      </c>
      <c r="E53" s="42">
        <v>144.3</v>
      </c>
      <c r="F53" s="42">
        <v>140.3</v>
      </c>
      <c r="G53" s="42">
        <v>146.5</v>
      </c>
      <c r="H53" s="42">
        <v>139</v>
      </c>
      <c r="I53" s="42">
        <v>140.7</v>
      </c>
      <c r="J53" s="42">
        <v>144.4</v>
      </c>
      <c r="K53" s="42">
        <v>145.1</v>
      </c>
      <c r="L53" s="42">
        <v>148.8</v>
      </c>
      <c r="M53" s="42">
        <v>141.4</v>
      </c>
      <c r="N53" s="42">
        <v>151.3</v>
      </c>
      <c r="O53" s="42">
        <v>148.3</v>
      </c>
      <c r="P53" s="42">
        <v>156.8</v>
      </c>
      <c r="Q53" s="42">
        <v>156.8</v>
      </c>
      <c r="R53" s="42">
        <v>157.6</v>
      </c>
      <c r="S53" s="42">
        <v>157.5</v>
      </c>
      <c r="T53" s="42">
        <v>151.5</v>
      </c>
      <c r="U53" s="42">
        <v>146.4</v>
      </c>
      <c r="V53" s="42">
        <v>142</v>
      </c>
      <c r="W53" s="42">
        <v>145.4</v>
      </c>
      <c r="X53" s="42">
        <v>135.8</v>
      </c>
      <c r="Y53" s="42">
        <v>133.5</v>
      </c>
      <c r="Z53" s="42">
        <v>130.5</v>
      </c>
      <c r="AA53" s="42">
        <v>128</v>
      </c>
      <c r="AB53" s="42">
        <v>127.1</v>
      </c>
      <c r="AC53" s="42">
        <v>124.9</v>
      </c>
      <c r="AD53" s="42">
        <v>118.6</v>
      </c>
      <c r="AE53" s="42">
        <v>114.3</v>
      </c>
      <c r="AF53" s="42">
        <v>115.2</v>
      </c>
      <c r="AG53" s="42">
        <v>108.1</v>
      </c>
      <c r="AH53" s="42">
        <v>104.4</v>
      </c>
      <c r="AI53" s="42">
        <v>96.8</v>
      </c>
      <c r="AJ53" s="36">
        <v>98.9</v>
      </c>
      <c r="AK53" s="42">
        <v>99.9</v>
      </c>
      <c r="AL53" s="42">
        <v>107.1</v>
      </c>
      <c r="AM53" s="42">
        <v>94.4</v>
      </c>
      <c r="AN53" s="42">
        <v>90.9</v>
      </c>
      <c r="AO53" s="42">
        <v>91.9</v>
      </c>
      <c r="AP53" s="42">
        <v>94.5</v>
      </c>
      <c r="AQ53" s="42">
        <v>88.6</v>
      </c>
      <c r="AR53" s="42">
        <v>89.7</v>
      </c>
      <c r="AS53" s="42">
        <v>85.3</v>
      </c>
      <c r="AT53" s="42">
        <v>86.8</v>
      </c>
      <c r="AU53" s="42">
        <v>86.7</v>
      </c>
      <c r="AV53" s="41">
        <v>86.1</v>
      </c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</row>
    <row r="54" spans="1:61" s="37" customFormat="1" ht="11.25">
      <c r="A54" s="37" t="s">
        <v>120</v>
      </c>
      <c r="B54" s="42">
        <v>134.9</v>
      </c>
      <c r="C54" s="42">
        <v>142</v>
      </c>
      <c r="D54" s="42">
        <v>146.5</v>
      </c>
      <c r="E54" s="42">
        <v>144.3</v>
      </c>
      <c r="F54" s="42">
        <v>140.3</v>
      </c>
      <c r="G54" s="42">
        <v>146.5</v>
      </c>
      <c r="H54" s="42">
        <v>139</v>
      </c>
      <c r="I54" s="42">
        <v>140.7</v>
      </c>
      <c r="J54" s="42">
        <v>144.4</v>
      </c>
      <c r="K54" s="42">
        <v>145.1</v>
      </c>
      <c r="L54" s="42">
        <v>148.8</v>
      </c>
      <c r="M54" s="42">
        <v>141.4</v>
      </c>
      <c r="N54" s="42">
        <v>151.3</v>
      </c>
      <c r="O54" s="42">
        <v>148.3</v>
      </c>
      <c r="P54" s="42">
        <v>156.8</v>
      </c>
      <c r="Q54" s="42">
        <v>156.8</v>
      </c>
      <c r="R54" s="42">
        <v>157.6</v>
      </c>
      <c r="S54" s="42">
        <v>157.5</v>
      </c>
      <c r="T54" s="42">
        <v>151.5</v>
      </c>
      <c r="U54" s="42">
        <v>146.4</v>
      </c>
      <c r="V54" s="42">
        <v>142</v>
      </c>
      <c r="W54" s="42">
        <v>145.4</v>
      </c>
      <c r="X54" s="42">
        <v>135.8</v>
      </c>
      <c r="Y54" s="42">
        <v>133.5</v>
      </c>
      <c r="Z54" s="42">
        <v>130.5</v>
      </c>
      <c r="AA54" s="42">
        <v>128</v>
      </c>
      <c r="AB54" s="42">
        <v>127.1</v>
      </c>
      <c r="AC54" s="42">
        <v>124.9</v>
      </c>
      <c r="AD54" s="42">
        <v>118.6</v>
      </c>
      <c r="AE54" s="42">
        <v>114.3</v>
      </c>
      <c r="AF54" s="42">
        <v>115.2</v>
      </c>
      <c r="AG54" s="42">
        <v>108.1</v>
      </c>
      <c r="AH54" s="42">
        <v>104.4</v>
      </c>
      <c r="AI54" s="42">
        <v>96.8</v>
      </c>
      <c r="AJ54" s="42">
        <v>98.9</v>
      </c>
      <c r="AK54" s="36">
        <v>99.9</v>
      </c>
      <c r="AL54" s="42">
        <v>107.1</v>
      </c>
      <c r="AM54" s="42">
        <v>94.4</v>
      </c>
      <c r="AN54" s="42">
        <v>90.9</v>
      </c>
      <c r="AO54" s="42">
        <v>92</v>
      </c>
      <c r="AP54" s="42">
        <v>93</v>
      </c>
      <c r="AQ54" s="42">
        <v>87.3</v>
      </c>
      <c r="AR54" s="42">
        <v>88.3</v>
      </c>
      <c r="AS54" s="42">
        <v>83.9</v>
      </c>
      <c r="AT54" s="42">
        <v>86.7</v>
      </c>
      <c r="AU54" s="42">
        <v>87.1</v>
      </c>
      <c r="AV54" s="42">
        <v>86.3</v>
      </c>
      <c r="AW54" s="41">
        <v>89.7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</row>
    <row r="55" spans="1:61" s="37" customFormat="1" ht="11.25">
      <c r="A55" s="37" t="s">
        <v>121</v>
      </c>
      <c r="B55" s="42">
        <v>134.9</v>
      </c>
      <c r="C55" s="42">
        <v>142</v>
      </c>
      <c r="D55" s="42">
        <v>146.6</v>
      </c>
      <c r="E55" s="42">
        <v>144.3</v>
      </c>
      <c r="F55" s="42">
        <v>140.4</v>
      </c>
      <c r="G55" s="42">
        <v>146.5</v>
      </c>
      <c r="H55" s="42">
        <v>139.1</v>
      </c>
      <c r="I55" s="42">
        <v>140.7</v>
      </c>
      <c r="J55" s="42">
        <v>144.4</v>
      </c>
      <c r="K55" s="42">
        <v>145.1</v>
      </c>
      <c r="L55" s="42">
        <v>148.8</v>
      </c>
      <c r="M55" s="42">
        <v>141.4</v>
      </c>
      <c r="N55" s="42">
        <v>151.3</v>
      </c>
      <c r="O55" s="42">
        <v>148.3</v>
      </c>
      <c r="P55" s="42">
        <v>156.8</v>
      </c>
      <c r="Q55" s="42">
        <v>156.8</v>
      </c>
      <c r="R55" s="42">
        <v>157.6</v>
      </c>
      <c r="S55" s="42">
        <v>157.5</v>
      </c>
      <c r="T55" s="42">
        <v>151.5</v>
      </c>
      <c r="U55" s="42">
        <v>146.4</v>
      </c>
      <c r="V55" s="42">
        <v>142</v>
      </c>
      <c r="W55" s="42">
        <v>145.4</v>
      </c>
      <c r="X55" s="42">
        <v>135.8</v>
      </c>
      <c r="Y55" s="42">
        <v>133.5</v>
      </c>
      <c r="Z55" s="42">
        <v>130.5</v>
      </c>
      <c r="AA55" s="42">
        <v>128</v>
      </c>
      <c r="AB55" s="42">
        <v>127.1</v>
      </c>
      <c r="AC55" s="42">
        <v>124.9</v>
      </c>
      <c r="AD55" s="42">
        <v>118.6</v>
      </c>
      <c r="AE55" s="42">
        <v>114.3</v>
      </c>
      <c r="AF55" s="42">
        <v>115.2</v>
      </c>
      <c r="AG55" s="42">
        <v>108.1</v>
      </c>
      <c r="AH55" s="42">
        <v>104.4</v>
      </c>
      <c r="AI55" s="42">
        <v>96.8</v>
      </c>
      <c r="AJ55" s="42">
        <v>98.9</v>
      </c>
      <c r="AK55" s="42">
        <v>99.9</v>
      </c>
      <c r="AL55" s="36">
        <v>107.1</v>
      </c>
      <c r="AM55" s="42">
        <v>94.4</v>
      </c>
      <c r="AN55" s="42">
        <v>90.9</v>
      </c>
      <c r="AO55" s="42">
        <v>92</v>
      </c>
      <c r="AP55" s="42">
        <v>93</v>
      </c>
      <c r="AQ55" s="42">
        <v>87.3</v>
      </c>
      <c r="AR55" s="42">
        <v>88.3</v>
      </c>
      <c r="AS55" s="42">
        <v>83.9</v>
      </c>
      <c r="AT55" s="42">
        <v>87.7</v>
      </c>
      <c r="AU55" s="42">
        <v>89</v>
      </c>
      <c r="AV55" s="42">
        <v>88.7</v>
      </c>
      <c r="AW55" s="42">
        <v>93.7</v>
      </c>
      <c r="AX55" s="41">
        <v>99.8</v>
      </c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</row>
    <row r="56" spans="1:61" s="37" customFormat="1" ht="11.25">
      <c r="A56" s="37" t="s">
        <v>122</v>
      </c>
      <c r="B56" s="42">
        <v>134.9</v>
      </c>
      <c r="C56" s="42">
        <v>142</v>
      </c>
      <c r="D56" s="42">
        <v>146.6</v>
      </c>
      <c r="E56" s="42">
        <v>144.3</v>
      </c>
      <c r="F56" s="42">
        <v>140.4</v>
      </c>
      <c r="G56" s="42">
        <v>146.5</v>
      </c>
      <c r="H56" s="42">
        <v>139.1</v>
      </c>
      <c r="I56" s="42">
        <v>140.7</v>
      </c>
      <c r="J56" s="42">
        <v>144.4</v>
      </c>
      <c r="K56" s="42">
        <v>145.1</v>
      </c>
      <c r="L56" s="42">
        <v>148.8</v>
      </c>
      <c r="M56" s="42">
        <v>141.4</v>
      </c>
      <c r="N56" s="42">
        <v>151.3</v>
      </c>
      <c r="O56" s="42">
        <v>148.3</v>
      </c>
      <c r="P56" s="42">
        <v>156.8</v>
      </c>
      <c r="Q56" s="42">
        <v>156.8</v>
      </c>
      <c r="R56" s="42">
        <v>157.6</v>
      </c>
      <c r="S56" s="42">
        <v>157.5</v>
      </c>
      <c r="T56" s="42">
        <v>151.5</v>
      </c>
      <c r="U56" s="42">
        <v>146.4</v>
      </c>
      <c r="V56" s="42">
        <v>142</v>
      </c>
      <c r="W56" s="42">
        <v>145.4</v>
      </c>
      <c r="X56" s="42">
        <v>135.8</v>
      </c>
      <c r="Y56" s="42">
        <v>133.5</v>
      </c>
      <c r="Z56" s="42">
        <v>130.5</v>
      </c>
      <c r="AA56" s="42">
        <v>128</v>
      </c>
      <c r="AB56" s="42">
        <v>127.1</v>
      </c>
      <c r="AC56" s="42">
        <v>124.9</v>
      </c>
      <c r="AD56" s="42">
        <v>118.6</v>
      </c>
      <c r="AE56" s="42">
        <v>114.3</v>
      </c>
      <c r="AF56" s="42">
        <v>115.2</v>
      </c>
      <c r="AG56" s="42">
        <v>108.1</v>
      </c>
      <c r="AH56" s="42">
        <v>104.4</v>
      </c>
      <c r="AI56" s="42">
        <v>96.8</v>
      </c>
      <c r="AJ56" s="42">
        <v>98.9</v>
      </c>
      <c r="AK56" s="42">
        <v>99.9</v>
      </c>
      <c r="AL56" s="42">
        <v>107.1</v>
      </c>
      <c r="AM56" s="36">
        <v>94.4</v>
      </c>
      <c r="AN56" s="42">
        <v>90.9</v>
      </c>
      <c r="AO56" s="42">
        <v>92</v>
      </c>
      <c r="AP56" s="42">
        <v>93</v>
      </c>
      <c r="AQ56" s="42">
        <v>87.3</v>
      </c>
      <c r="AR56" s="42">
        <v>88.3</v>
      </c>
      <c r="AS56" s="42">
        <v>83.9</v>
      </c>
      <c r="AT56" s="42">
        <v>88.8</v>
      </c>
      <c r="AU56" s="42">
        <v>88.8</v>
      </c>
      <c r="AV56" s="42">
        <v>90</v>
      </c>
      <c r="AW56" s="42">
        <v>94.3</v>
      </c>
      <c r="AX56" s="42">
        <v>102.7</v>
      </c>
      <c r="AY56" s="41">
        <v>104.8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</row>
    <row r="57" spans="1:61" s="37" customFormat="1" ht="11.25">
      <c r="A57" s="37" t="s">
        <v>123</v>
      </c>
      <c r="B57" s="42">
        <v>138.8</v>
      </c>
      <c r="C57" s="42">
        <v>145.1</v>
      </c>
      <c r="D57" s="42">
        <v>149.9</v>
      </c>
      <c r="E57" s="42">
        <v>148.1</v>
      </c>
      <c r="F57" s="42">
        <v>144.1</v>
      </c>
      <c r="G57" s="42">
        <v>151</v>
      </c>
      <c r="H57" s="42">
        <v>143</v>
      </c>
      <c r="I57" s="42">
        <v>144.9</v>
      </c>
      <c r="J57" s="42">
        <v>148.6</v>
      </c>
      <c r="K57" s="42">
        <v>149.4</v>
      </c>
      <c r="L57" s="42">
        <v>153.3</v>
      </c>
      <c r="M57" s="42">
        <v>145.7</v>
      </c>
      <c r="N57" s="42">
        <v>156.3</v>
      </c>
      <c r="O57" s="42">
        <v>153.3</v>
      </c>
      <c r="P57" s="42">
        <v>162.3</v>
      </c>
      <c r="Q57" s="42">
        <v>162.5</v>
      </c>
      <c r="R57" s="42">
        <v>163.5</v>
      </c>
      <c r="S57" s="42">
        <v>163.5</v>
      </c>
      <c r="T57" s="42">
        <v>157.4</v>
      </c>
      <c r="U57" s="42">
        <v>152.1</v>
      </c>
      <c r="V57" s="42">
        <v>147.7</v>
      </c>
      <c r="W57" s="42">
        <v>151.1</v>
      </c>
      <c r="X57" s="42">
        <v>141.4</v>
      </c>
      <c r="Y57" s="42">
        <v>138.6</v>
      </c>
      <c r="Z57" s="42">
        <v>135.8</v>
      </c>
      <c r="AA57" s="42">
        <v>133.2</v>
      </c>
      <c r="AB57" s="42">
        <v>132</v>
      </c>
      <c r="AC57" s="42">
        <v>129.8</v>
      </c>
      <c r="AD57" s="42">
        <v>123.4</v>
      </c>
      <c r="AE57" s="42">
        <v>118.9</v>
      </c>
      <c r="AF57" s="42">
        <v>119.9</v>
      </c>
      <c r="AG57" s="42">
        <v>112.5</v>
      </c>
      <c r="AH57" s="42">
        <v>108.6</v>
      </c>
      <c r="AI57" s="42">
        <v>100.7</v>
      </c>
      <c r="AJ57" s="42">
        <v>103</v>
      </c>
      <c r="AK57" s="42">
        <v>104</v>
      </c>
      <c r="AL57" s="42">
        <v>111.5</v>
      </c>
      <c r="AM57" s="42">
        <v>98.3</v>
      </c>
      <c r="AN57" s="36">
        <v>94.5</v>
      </c>
      <c r="AO57" s="42">
        <v>95.7</v>
      </c>
      <c r="AP57" s="42">
        <v>96.8</v>
      </c>
      <c r="AQ57" s="42">
        <v>91</v>
      </c>
      <c r="AR57" s="42">
        <v>92</v>
      </c>
      <c r="AS57" s="42">
        <v>87.4</v>
      </c>
      <c r="AT57" s="42">
        <v>91.1</v>
      </c>
      <c r="AU57" s="42">
        <v>91.1</v>
      </c>
      <c r="AV57" s="42">
        <v>92.5</v>
      </c>
      <c r="AW57" s="42">
        <v>97</v>
      </c>
      <c r="AX57" s="42">
        <v>105.5</v>
      </c>
      <c r="AY57" s="42">
        <v>106</v>
      </c>
      <c r="AZ57" s="41">
        <v>103.4</v>
      </c>
      <c r="BA57" s="42"/>
      <c r="BB57" s="42"/>
      <c r="BC57" s="42"/>
      <c r="BD57" s="42"/>
      <c r="BE57" s="42"/>
      <c r="BF57" s="42"/>
      <c r="BG57" s="42"/>
      <c r="BH57" s="42"/>
      <c r="BI57" s="42"/>
    </row>
    <row r="58" spans="1:61" s="37" customFormat="1" ht="11.25">
      <c r="A58" s="37" t="s">
        <v>124</v>
      </c>
      <c r="B58" s="42">
        <v>138.6</v>
      </c>
      <c r="C58" s="42">
        <v>145.1</v>
      </c>
      <c r="D58" s="42">
        <v>149.9</v>
      </c>
      <c r="E58" s="42">
        <v>148.1</v>
      </c>
      <c r="F58" s="42">
        <v>144.1</v>
      </c>
      <c r="G58" s="42">
        <v>151</v>
      </c>
      <c r="H58" s="42">
        <v>143</v>
      </c>
      <c r="I58" s="42">
        <v>144.8</v>
      </c>
      <c r="J58" s="42">
        <v>148.6</v>
      </c>
      <c r="K58" s="42">
        <v>149.4</v>
      </c>
      <c r="L58" s="42">
        <v>153.3</v>
      </c>
      <c r="M58" s="42">
        <v>145.7</v>
      </c>
      <c r="N58" s="42">
        <v>156.2</v>
      </c>
      <c r="O58" s="42">
        <v>153.3</v>
      </c>
      <c r="P58" s="42">
        <v>162.3</v>
      </c>
      <c r="Q58" s="42">
        <v>162.5</v>
      </c>
      <c r="R58" s="42">
        <v>163.4</v>
      </c>
      <c r="S58" s="42">
        <v>163.5</v>
      </c>
      <c r="T58" s="42">
        <v>157.4</v>
      </c>
      <c r="U58" s="42">
        <v>152.1</v>
      </c>
      <c r="V58" s="42">
        <v>147.7</v>
      </c>
      <c r="W58" s="42">
        <v>151.1</v>
      </c>
      <c r="X58" s="42">
        <v>141.4</v>
      </c>
      <c r="Y58" s="42">
        <v>138.6</v>
      </c>
      <c r="Z58" s="42">
        <v>135.8</v>
      </c>
      <c r="AA58" s="42">
        <v>133.2</v>
      </c>
      <c r="AB58" s="42">
        <v>131.9</v>
      </c>
      <c r="AC58" s="42">
        <v>129.8</v>
      </c>
      <c r="AD58" s="42">
        <v>123.4</v>
      </c>
      <c r="AE58" s="42">
        <v>118.9</v>
      </c>
      <c r="AF58" s="42">
        <v>119.9</v>
      </c>
      <c r="AG58" s="42">
        <v>112.5</v>
      </c>
      <c r="AH58" s="42">
        <v>108.6</v>
      </c>
      <c r="AI58" s="42">
        <v>100.7</v>
      </c>
      <c r="AJ58" s="42">
        <v>103</v>
      </c>
      <c r="AK58" s="42">
        <v>104</v>
      </c>
      <c r="AL58" s="42">
        <v>111.5</v>
      </c>
      <c r="AM58" s="42">
        <v>98.3</v>
      </c>
      <c r="AN58" s="42">
        <v>94.5</v>
      </c>
      <c r="AO58" s="36">
        <v>95.7</v>
      </c>
      <c r="AP58" s="42">
        <v>96.8</v>
      </c>
      <c r="AQ58" s="42">
        <v>91</v>
      </c>
      <c r="AR58" s="42">
        <v>92</v>
      </c>
      <c r="AS58" s="42">
        <v>87.4</v>
      </c>
      <c r="AT58" s="42">
        <v>91</v>
      </c>
      <c r="AU58" s="42">
        <v>91</v>
      </c>
      <c r="AV58" s="42">
        <v>92.5</v>
      </c>
      <c r="AW58" s="42">
        <v>97</v>
      </c>
      <c r="AX58" s="42">
        <v>105.6</v>
      </c>
      <c r="AY58" s="42">
        <v>106.6</v>
      </c>
      <c r="AZ58" s="42">
        <v>101.8</v>
      </c>
      <c r="BA58" s="41">
        <v>100</v>
      </c>
      <c r="BB58" s="42"/>
      <c r="BC58" s="42"/>
      <c r="BD58" s="42"/>
      <c r="BE58" s="42"/>
      <c r="BF58" s="42"/>
      <c r="BG58" s="42"/>
      <c r="BH58" s="42"/>
      <c r="BI58" s="42"/>
    </row>
    <row r="59" spans="1:61" s="37" customFormat="1" ht="11.25">
      <c r="A59" s="37" t="s">
        <v>125</v>
      </c>
      <c r="B59" s="42">
        <v>138.6</v>
      </c>
      <c r="C59" s="42">
        <v>145</v>
      </c>
      <c r="D59" s="42">
        <v>149.9</v>
      </c>
      <c r="E59" s="42">
        <v>148.1</v>
      </c>
      <c r="F59" s="42">
        <v>144.1</v>
      </c>
      <c r="G59" s="42">
        <v>151</v>
      </c>
      <c r="H59" s="42">
        <v>143</v>
      </c>
      <c r="I59" s="42">
        <v>144.9</v>
      </c>
      <c r="J59" s="42">
        <v>148.6</v>
      </c>
      <c r="K59" s="42">
        <v>149.4</v>
      </c>
      <c r="L59" s="42">
        <v>153.3</v>
      </c>
      <c r="M59" s="42">
        <v>145.7</v>
      </c>
      <c r="N59" s="42">
        <v>156.3</v>
      </c>
      <c r="O59" s="42">
        <v>153.3</v>
      </c>
      <c r="P59" s="42">
        <v>162.3</v>
      </c>
      <c r="Q59" s="42">
        <v>162.5</v>
      </c>
      <c r="R59" s="42">
        <v>163.4</v>
      </c>
      <c r="S59" s="42">
        <v>163.5</v>
      </c>
      <c r="T59" s="42">
        <v>157.4</v>
      </c>
      <c r="U59" s="42">
        <v>152.1</v>
      </c>
      <c r="V59" s="42">
        <v>147.7</v>
      </c>
      <c r="W59" s="42">
        <v>151.1</v>
      </c>
      <c r="X59" s="42">
        <v>141.4</v>
      </c>
      <c r="Y59" s="42">
        <v>138.6</v>
      </c>
      <c r="Z59" s="42">
        <v>135.7</v>
      </c>
      <c r="AA59" s="42">
        <v>133.1</v>
      </c>
      <c r="AB59" s="42">
        <v>131.9</v>
      </c>
      <c r="AC59" s="42">
        <v>129.8</v>
      </c>
      <c r="AD59" s="42">
        <v>123.4</v>
      </c>
      <c r="AE59" s="42">
        <v>118.9</v>
      </c>
      <c r="AF59" s="42">
        <v>119.9</v>
      </c>
      <c r="AG59" s="42">
        <v>112.5</v>
      </c>
      <c r="AH59" s="42">
        <v>108.6</v>
      </c>
      <c r="AI59" s="42">
        <v>100.7</v>
      </c>
      <c r="AJ59" s="42">
        <v>103</v>
      </c>
      <c r="AK59" s="42">
        <v>104</v>
      </c>
      <c r="AL59" s="42">
        <v>111.5</v>
      </c>
      <c r="AM59" s="42">
        <v>98.3</v>
      </c>
      <c r="AN59" s="42">
        <v>94.5</v>
      </c>
      <c r="AO59" s="42">
        <v>95.7</v>
      </c>
      <c r="AP59" s="36">
        <v>96.8</v>
      </c>
      <c r="AQ59" s="42">
        <v>91</v>
      </c>
      <c r="AR59" s="42">
        <v>92</v>
      </c>
      <c r="AS59" s="42">
        <v>87.4</v>
      </c>
      <c r="AT59" s="42">
        <v>91</v>
      </c>
      <c r="AU59" s="42">
        <v>91</v>
      </c>
      <c r="AV59" s="42">
        <v>92.5</v>
      </c>
      <c r="AW59" s="42">
        <v>97.1</v>
      </c>
      <c r="AX59" s="42">
        <v>105.6</v>
      </c>
      <c r="AY59" s="42">
        <v>106.5</v>
      </c>
      <c r="AZ59" s="42">
        <v>101.8</v>
      </c>
      <c r="BA59" s="42">
        <v>104.5</v>
      </c>
      <c r="BB59" s="41">
        <v>108.1</v>
      </c>
      <c r="BC59" s="42"/>
      <c r="BD59" s="42"/>
      <c r="BE59" s="42"/>
      <c r="BF59" s="42"/>
      <c r="BG59" s="42"/>
      <c r="BH59" s="42"/>
      <c r="BI59" s="42"/>
    </row>
    <row r="60" spans="1:61" s="37" customFormat="1" ht="11.25">
      <c r="A60" s="37" t="s">
        <v>126</v>
      </c>
      <c r="B60" s="42">
        <v>149.8</v>
      </c>
      <c r="C60" s="42">
        <v>156.8</v>
      </c>
      <c r="D60" s="42">
        <v>162</v>
      </c>
      <c r="E60" s="42">
        <v>160.1</v>
      </c>
      <c r="F60" s="42">
        <v>155.8</v>
      </c>
      <c r="G60" s="42">
        <v>163.2</v>
      </c>
      <c r="H60" s="42">
        <v>154.5</v>
      </c>
      <c r="I60" s="42">
        <v>156.6</v>
      </c>
      <c r="J60" s="42">
        <v>160.7</v>
      </c>
      <c r="K60" s="42">
        <v>161.5</v>
      </c>
      <c r="L60" s="42">
        <v>165.7</v>
      </c>
      <c r="M60" s="42">
        <v>157.6</v>
      </c>
      <c r="N60" s="42">
        <v>168.9</v>
      </c>
      <c r="O60" s="42">
        <v>165.7</v>
      </c>
      <c r="P60" s="42">
        <v>175.5</v>
      </c>
      <c r="Q60" s="42">
        <v>175.8</v>
      </c>
      <c r="R60" s="42">
        <v>176.7</v>
      </c>
      <c r="S60" s="42">
        <v>176.7</v>
      </c>
      <c r="T60" s="42">
        <v>170.2</v>
      </c>
      <c r="U60" s="42">
        <v>164.4</v>
      </c>
      <c r="V60" s="42">
        <v>159.7</v>
      </c>
      <c r="W60" s="42">
        <v>163.3</v>
      </c>
      <c r="X60" s="42">
        <v>152.9</v>
      </c>
      <c r="Y60" s="42">
        <v>149.9</v>
      </c>
      <c r="Z60" s="42">
        <v>146.8</v>
      </c>
      <c r="AA60" s="42">
        <v>143.9</v>
      </c>
      <c r="AB60" s="42">
        <v>142.7</v>
      </c>
      <c r="AC60" s="42">
        <v>140.3</v>
      </c>
      <c r="AD60" s="42">
        <v>134.3</v>
      </c>
      <c r="AE60" s="42">
        <v>129.5</v>
      </c>
      <c r="AF60" s="42">
        <v>130.3</v>
      </c>
      <c r="AG60" s="42">
        <v>122.4</v>
      </c>
      <c r="AH60" s="42">
        <v>118.2</v>
      </c>
      <c r="AI60" s="42">
        <v>109.6</v>
      </c>
      <c r="AJ60" s="42">
        <v>112.1</v>
      </c>
      <c r="AK60" s="42">
        <v>113.2</v>
      </c>
      <c r="AL60" s="42">
        <v>121.3</v>
      </c>
      <c r="AM60" s="42">
        <v>106.9</v>
      </c>
      <c r="AN60" s="42">
        <v>102.9</v>
      </c>
      <c r="AO60" s="42">
        <v>104.2</v>
      </c>
      <c r="AP60" s="42">
        <v>105.3</v>
      </c>
      <c r="AQ60" s="36">
        <v>99</v>
      </c>
      <c r="AR60" s="42">
        <v>100.6</v>
      </c>
      <c r="AS60" s="42">
        <v>95.1</v>
      </c>
      <c r="AT60" s="42">
        <v>99.1</v>
      </c>
      <c r="AU60" s="42">
        <v>99.1</v>
      </c>
      <c r="AV60" s="42">
        <v>100.8</v>
      </c>
      <c r="AW60" s="42">
        <v>105.8</v>
      </c>
      <c r="AX60" s="42">
        <v>115.2</v>
      </c>
      <c r="AY60" s="42">
        <v>116.5</v>
      </c>
      <c r="AZ60" s="42">
        <v>111.3</v>
      </c>
      <c r="BA60" s="42">
        <v>114.3</v>
      </c>
      <c r="BB60" s="42">
        <v>115.7</v>
      </c>
      <c r="BC60" s="41">
        <v>120.4</v>
      </c>
      <c r="BD60" s="42"/>
      <c r="BE60" s="42"/>
      <c r="BF60" s="42"/>
      <c r="BG60" s="42"/>
      <c r="BH60" s="42"/>
      <c r="BI60" s="42"/>
    </row>
    <row r="61" spans="1:61" s="37" customFormat="1" ht="11.25">
      <c r="A61" s="37" t="s">
        <v>127</v>
      </c>
      <c r="B61" s="42">
        <v>149.8</v>
      </c>
      <c r="C61" s="42">
        <v>156.8</v>
      </c>
      <c r="D61" s="42">
        <v>162</v>
      </c>
      <c r="E61" s="42">
        <v>160.1</v>
      </c>
      <c r="F61" s="42">
        <v>155.8</v>
      </c>
      <c r="G61" s="42">
        <v>163.2</v>
      </c>
      <c r="H61" s="42">
        <v>154.5</v>
      </c>
      <c r="I61" s="42">
        <v>156.6</v>
      </c>
      <c r="J61" s="42">
        <v>160.7</v>
      </c>
      <c r="K61" s="42">
        <v>161.5</v>
      </c>
      <c r="L61" s="42">
        <v>165.7</v>
      </c>
      <c r="M61" s="42">
        <v>157.6</v>
      </c>
      <c r="N61" s="42">
        <v>168.9</v>
      </c>
      <c r="O61" s="42">
        <v>165.7</v>
      </c>
      <c r="P61" s="42">
        <v>175.5</v>
      </c>
      <c r="Q61" s="42">
        <v>175.8</v>
      </c>
      <c r="R61" s="42">
        <v>176.7</v>
      </c>
      <c r="S61" s="42">
        <v>176.7</v>
      </c>
      <c r="T61" s="42">
        <v>170.2</v>
      </c>
      <c r="U61" s="42">
        <v>164.4</v>
      </c>
      <c r="V61" s="42">
        <v>159.7</v>
      </c>
      <c r="W61" s="42">
        <v>163.3</v>
      </c>
      <c r="X61" s="42">
        <v>152.9</v>
      </c>
      <c r="Y61" s="42">
        <v>149.9</v>
      </c>
      <c r="Z61" s="42">
        <v>146.8</v>
      </c>
      <c r="AA61" s="42">
        <v>143.9</v>
      </c>
      <c r="AB61" s="42">
        <v>142.7</v>
      </c>
      <c r="AC61" s="42">
        <v>140.3</v>
      </c>
      <c r="AD61" s="42">
        <v>134.3</v>
      </c>
      <c r="AE61" s="42">
        <v>129.5</v>
      </c>
      <c r="AF61" s="42">
        <v>130.3</v>
      </c>
      <c r="AG61" s="42">
        <v>122.4</v>
      </c>
      <c r="AH61" s="42">
        <v>118.2</v>
      </c>
      <c r="AI61" s="42">
        <v>109.6</v>
      </c>
      <c r="AJ61" s="42">
        <v>112.1</v>
      </c>
      <c r="AK61" s="42">
        <v>113.2</v>
      </c>
      <c r="AL61" s="42">
        <v>121.3</v>
      </c>
      <c r="AM61" s="42">
        <v>106.9</v>
      </c>
      <c r="AN61" s="42">
        <v>102.9</v>
      </c>
      <c r="AO61" s="42">
        <v>104.2</v>
      </c>
      <c r="AP61" s="42">
        <v>105.3</v>
      </c>
      <c r="AQ61" s="42">
        <v>99</v>
      </c>
      <c r="AR61" s="36">
        <v>100.6</v>
      </c>
      <c r="AS61" s="42">
        <v>95.1</v>
      </c>
      <c r="AT61" s="42">
        <v>99.1</v>
      </c>
      <c r="AU61" s="42">
        <v>99.1</v>
      </c>
      <c r="AV61" s="42">
        <v>100.8</v>
      </c>
      <c r="AW61" s="42">
        <v>105.8</v>
      </c>
      <c r="AX61" s="42">
        <v>115.2</v>
      </c>
      <c r="AY61" s="42">
        <v>116</v>
      </c>
      <c r="AZ61" s="42">
        <v>109.8</v>
      </c>
      <c r="BA61" s="42">
        <v>113.4</v>
      </c>
      <c r="BB61" s="42">
        <v>115.7</v>
      </c>
      <c r="BC61" s="42">
        <v>121.7</v>
      </c>
      <c r="BD61" s="41">
        <v>119.4</v>
      </c>
      <c r="BE61" s="42"/>
      <c r="BF61" s="42"/>
      <c r="BG61" s="42"/>
      <c r="BH61" s="42"/>
      <c r="BI61" s="42"/>
    </row>
    <row r="62" spans="1:61" s="37" customFormat="1" ht="11.25">
      <c r="A62" s="37" t="s">
        <v>128</v>
      </c>
      <c r="B62" s="42">
        <v>153.5</v>
      </c>
      <c r="C62" s="42">
        <v>160.6</v>
      </c>
      <c r="D62" s="42">
        <v>166</v>
      </c>
      <c r="E62" s="42">
        <v>163.9</v>
      </c>
      <c r="F62" s="42">
        <v>159.6</v>
      </c>
      <c r="G62" s="42">
        <v>167.1</v>
      </c>
      <c r="H62" s="42">
        <v>157.7</v>
      </c>
      <c r="I62" s="42">
        <v>159.7</v>
      </c>
      <c r="J62" s="42">
        <v>164</v>
      </c>
      <c r="K62" s="42">
        <v>164.9</v>
      </c>
      <c r="L62" s="42">
        <v>169.3</v>
      </c>
      <c r="M62" s="42">
        <v>161.3</v>
      </c>
      <c r="N62" s="42">
        <v>172.7</v>
      </c>
      <c r="O62" s="42">
        <v>169.4</v>
      </c>
      <c r="P62" s="42">
        <v>179.3</v>
      </c>
      <c r="Q62" s="42">
        <v>179.6</v>
      </c>
      <c r="R62" s="42">
        <v>180.5</v>
      </c>
      <c r="S62" s="42">
        <v>180.5</v>
      </c>
      <c r="T62" s="42">
        <v>174.1</v>
      </c>
      <c r="U62" s="42">
        <v>168</v>
      </c>
      <c r="V62" s="42">
        <v>162.9</v>
      </c>
      <c r="W62" s="42">
        <v>166.4</v>
      </c>
      <c r="X62" s="42">
        <v>155.7</v>
      </c>
      <c r="Y62" s="42">
        <v>152.7</v>
      </c>
      <c r="Z62" s="42">
        <v>149.4</v>
      </c>
      <c r="AA62" s="42">
        <v>146.8</v>
      </c>
      <c r="AB62" s="42">
        <v>145.7</v>
      </c>
      <c r="AC62" s="42">
        <v>143.3</v>
      </c>
      <c r="AD62" s="42">
        <v>137.2</v>
      </c>
      <c r="AE62" s="42">
        <v>132.3</v>
      </c>
      <c r="AF62" s="42">
        <v>133.1</v>
      </c>
      <c r="AG62" s="42">
        <v>125</v>
      </c>
      <c r="AH62" s="42">
        <v>120.7</v>
      </c>
      <c r="AI62" s="42">
        <v>111.8</v>
      </c>
      <c r="AJ62" s="42">
        <v>114.3</v>
      </c>
      <c r="AK62" s="42">
        <v>115.4</v>
      </c>
      <c r="AL62" s="42">
        <v>123.8</v>
      </c>
      <c r="AM62" s="42">
        <v>109.1</v>
      </c>
      <c r="AN62" s="42">
        <v>105</v>
      </c>
      <c r="AO62" s="42">
        <v>106.3</v>
      </c>
      <c r="AP62" s="42">
        <v>105.9</v>
      </c>
      <c r="AQ62" s="42">
        <v>98</v>
      </c>
      <c r="AR62" s="42">
        <v>101</v>
      </c>
      <c r="AS62" s="36">
        <v>95.2</v>
      </c>
      <c r="AT62" s="42">
        <v>99.4</v>
      </c>
      <c r="AU62" s="42">
        <v>99.3</v>
      </c>
      <c r="AV62" s="42">
        <v>101</v>
      </c>
      <c r="AW62" s="42">
        <v>106.1</v>
      </c>
      <c r="AX62" s="42">
        <v>115.4</v>
      </c>
      <c r="AY62" s="42">
        <v>116.2</v>
      </c>
      <c r="AZ62" s="42">
        <v>110.9</v>
      </c>
      <c r="BA62" s="42">
        <v>114</v>
      </c>
      <c r="BB62" s="42">
        <v>117.5</v>
      </c>
      <c r="BC62" s="42">
        <v>121.8</v>
      </c>
      <c r="BD62" s="42">
        <v>120.3</v>
      </c>
      <c r="BE62" s="41">
        <v>128.6</v>
      </c>
      <c r="BF62" s="42"/>
      <c r="BG62" s="42"/>
      <c r="BH62" s="42"/>
      <c r="BI62" s="42"/>
    </row>
    <row r="63" spans="1:61" s="37" customFormat="1" ht="11.25">
      <c r="A63" s="37" t="s">
        <v>129</v>
      </c>
      <c r="B63" s="42">
        <v>153.8</v>
      </c>
      <c r="C63" s="42">
        <v>160.3</v>
      </c>
      <c r="D63" s="42">
        <v>166</v>
      </c>
      <c r="E63" s="42">
        <v>165.6</v>
      </c>
      <c r="F63" s="42">
        <v>161.1</v>
      </c>
      <c r="G63" s="42">
        <v>167</v>
      </c>
      <c r="H63" s="42">
        <v>157.1</v>
      </c>
      <c r="I63" s="42">
        <v>159.2</v>
      </c>
      <c r="J63" s="42">
        <v>163.9</v>
      </c>
      <c r="K63" s="42">
        <v>164.3</v>
      </c>
      <c r="L63" s="42">
        <v>168.7</v>
      </c>
      <c r="M63" s="42">
        <v>160.8</v>
      </c>
      <c r="N63" s="42">
        <v>172.8</v>
      </c>
      <c r="O63" s="42">
        <v>168.9</v>
      </c>
      <c r="P63" s="42">
        <v>179.8</v>
      </c>
      <c r="Q63" s="42">
        <v>180.8</v>
      </c>
      <c r="R63" s="42">
        <v>179.8</v>
      </c>
      <c r="S63" s="42">
        <v>180.3</v>
      </c>
      <c r="T63" s="42">
        <v>174.2</v>
      </c>
      <c r="U63" s="42">
        <v>168.4</v>
      </c>
      <c r="V63" s="42">
        <v>166.2</v>
      </c>
      <c r="W63" s="42">
        <v>167.4</v>
      </c>
      <c r="X63" s="42">
        <v>157.9</v>
      </c>
      <c r="Y63" s="42">
        <v>154.2</v>
      </c>
      <c r="Z63" s="42">
        <v>150.6</v>
      </c>
      <c r="AA63" s="42">
        <v>147.6</v>
      </c>
      <c r="AB63" s="42">
        <v>146.3</v>
      </c>
      <c r="AC63" s="42">
        <v>144</v>
      </c>
      <c r="AD63" s="42">
        <v>138.5</v>
      </c>
      <c r="AE63" s="42">
        <v>133</v>
      </c>
      <c r="AF63" s="42">
        <v>133.7</v>
      </c>
      <c r="AG63" s="42">
        <v>126</v>
      </c>
      <c r="AH63" s="42">
        <v>121.5</v>
      </c>
      <c r="AI63" s="42">
        <v>112.7</v>
      </c>
      <c r="AJ63" s="42">
        <v>115.3</v>
      </c>
      <c r="AK63" s="42">
        <v>116.6</v>
      </c>
      <c r="AL63" s="42">
        <v>124.1</v>
      </c>
      <c r="AM63" s="42">
        <v>109.7</v>
      </c>
      <c r="AN63" s="42">
        <v>105.7</v>
      </c>
      <c r="AO63" s="42">
        <v>105.8</v>
      </c>
      <c r="AP63" s="42">
        <v>105.9</v>
      </c>
      <c r="AQ63" s="42">
        <v>97.8</v>
      </c>
      <c r="AR63" s="42">
        <v>100.7</v>
      </c>
      <c r="AS63" s="42">
        <v>95.6</v>
      </c>
      <c r="AT63" s="36">
        <v>99.8</v>
      </c>
      <c r="AU63" s="42">
        <v>99.2</v>
      </c>
      <c r="AV63" s="42">
        <v>101.1</v>
      </c>
      <c r="AW63" s="42">
        <v>105.9</v>
      </c>
      <c r="AX63" s="42">
        <v>116.3</v>
      </c>
      <c r="AY63" s="42">
        <v>115.8</v>
      </c>
      <c r="AZ63" s="42">
        <v>110.5</v>
      </c>
      <c r="BA63" s="42">
        <v>114</v>
      </c>
      <c r="BB63" s="42">
        <v>117.2</v>
      </c>
      <c r="BC63" s="42">
        <v>120.9</v>
      </c>
      <c r="BD63" s="42">
        <v>119.8</v>
      </c>
      <c r="BE63" s="42">
        <v>127.6</v>
      </c>
      <c r="BF63" s="41">
        <v>125.5</v>
      </c>
      <c r="BG63" s="42"/>
      <c r="BH63" s="42"/>
      <c r="BI63" s="42"/>
    </row>
    <row r="64" spans="1:61" s="37" customFormat="1" ht="11.25">
      <c r="A64" s="37" t="s">
        <v>130</v>
      </c>
      <c r="B64" s="42">
        <v>153.8</v>
      </c>
      <c r="C64" s="42">
        <v>160.3</v>
      </c>
      <c r="D64" s="42">
        <v>166</v>
      </c>
      <c r="E64" s="42">
        <v>165.6</v>
      </c>
      <c r="F64" s="42">
        <v>161.1</v>
      </c>
      <c r="G64" s="42">
        <v>167</v>
      </c>
      <c r="H64" s="42">
        <v>157.1</v>
      </c>
      <c r="I64" s="42">
        <v>159.2</v>
      </c>
      <c r="J64" s="42">
        <v>163.9</v>
      </c>
      <c r="K64" s="42">
        <v>164.3</v>
      </c>
      <c r="L64" s="42">
        <v>168.7</v>
      </c>
      <c r="M64" s="42">
        <v>160.8</v>
      </c>
      <c r="N64" s="42">
        <v>172.8</v>
      </c>
      <c r="O64" s="42">
        <v>168.9</v>
      </c>
      <c r="P64" s="42">
        <v>179.8</v>
      </c>
      <c r="Q64" s="42">
        <v>180.8</v>
      </c>
      <c r="R64" s="42">
        <v>179.5</v>
      </c>
      <c r="S64" s="42">
        <v>180.3</v>
      </c>
      <c r="T64" s="42">
        <v>174.2</v>
      </c>
      <c r="U64" s="42">
        <v>168.4</v>
      </c>
      <c r="V64" s="42">
        <v>166.2</v>
      </c>
      <c r="W64" s="42">
        <v>167.4</v>
      </c>
      <c r="X64" s="42">
        <v>157.9</v>
      </c>
      <c r="Y64" s="42">
        <v>154.2</v>
      </c>
      <c r="Z64" s="42">
        <v>150.6</v>
      </c>
      <c r="AA64" s="42">
        <v>147.6</v>
      </c>
      <c r="AB64" s="42">
        <v>146.3</v>
      </c>
      <c r="AC64" s="42">
        <v>144</v>
      </c>
      <c r="AD64" s="42">
        <v>138.5</v>
      </c>
      <c r="AE64" s="42">
        <v>133</v>
      </c>
      <c r="AF64" s="42">
        <v>133.7</v>
      </c>
      <c r="AG64" s="42">
        <v>126</v>
      </c>
      <c r="AH64" s="42">
        <v>121.5</v>
      </c>
      <c r="AI64" s="42">
        <v>112.7</v>
      </c>
      <c r="AJ64" s="42">
        <v>115.3</v>
      </c>
      <c r="AK64" s="42">
        <v>116.6</v>
      </c>
      <c r="AL64" s="42">
        <v>124.1</v>
      </c>
      <c r="AM64" s="42">
        <v>109.7</v>
      </c>
      <c r="AN64" s="42">
        <v>105.7</v>
      </c>
      <c r="AO64" s="42">
        <v>105.8</v>
      </c>
      <c r="AP64" s="42">
        <v>105.9</v>
      </c>
      <c r="AQ64" s="42">
        <v>97.8</v>
      </c>
      <c r="AR64" s="42">
        <v>100.7</v>
      </c>
      <c r="AS64" s="42">
        <v>95.6</v>
      </c>
      <c r="AT64" s="42">
        <v>99.8</v>
      </c>
      <c r="AU64" s="36">
        <v>99.2</v>
      </c>
      <c r="AV64" s="42">
        <v>101.1</v>
      </c>
      <c r="AW64" s="42">
        <v>105.9</v>
      </c>
      <c r="AX64" s="42">
        <v>116.3</v>
      </c>
      <c r="AY64" s="42">
        <v>115.8</v>
      </c>
      <c r="AZ64" s="42">
        <v>110.5</v>
      </c>
      <c r="BA64" s="42">
        <v>114</v>
      </c>
      <c r="BB64" s="42">
        <v>117.5</v>
      </c>
      <c r="BC64" s="42">
        <v>121.8</v>
      </c>
      <c r="BD64" s="42">
        <v>119.6</v>
      </c>
      <c r="BE64" s="42">
        <v>128.3</v>
      </c>
      <c r="BF64" s="42">
        <v>126.7</v>
      </c>
      <c r="BG64" s="41">
        <v>131.9</v>
      </c>
      <c r="BH64" s="42"/>
      <c r="BI64" s="42"/>
    </row>
    <row r="65" spans="1:61" s="37" customFormat="1" ht="11.25">
      <c r="A65" s="37" t="s">
        <v>131</v>
      </c>
      <c r="B65" s="42">
        <v>132.8</v>
      </c>
      <c r="C65" s="42">
        <v>138.3</v>
      </c>
      <c r="D65" s="42">
        <v>143.3</v>
      </c>
      <c r="E65" s="42">
        <v>143.2</v>
      </c>
      <c r="F65" s="42">
        <v>139.1</v>
      </c>
      <c r="G65" s="42">
        <v>144.1</v>
      </c>
      <c r="H65" s="42">
        <v>135.9</v>
      </c>
      <c r="I65" s="42">
        <v>137.6</v>
      </c>
      <c r="J65" s="42">
        <v>141.6</v>
      </c>
      <c r="K65" s="42">
        <v>141.9</v>
      </c>
      <c r="L65" s="42">
        <v>145.7</v>
      </c>
      <c r="M65" s="42">
        <v>138.9</v>
      </c>
      <c r="N65" s="42">
        <v>149.3</v>
      </c>
      <c r="O65" s="42">
        <v>145.8</v>
      </c>
      <c r="P65" s="42">
        <v>155.6</v>
      </c>
      <c r="Q65" s="42">
        <v>156.2</v>
      </c>
      <c r="R65" s="42">
        <v>155.3</v>
      </c>
      <c r="S65" s="42">
        <v>156.1</v>
      </c>
      <c r="T65" s="42">
        <v>150.6</v>
      </c>
      <c r="U65" s="42">
        <v>145.4</v>
      </c>
      <c r="V65" s="42">
        <v>143.8</v>
      </c>
      <c r="W65" s="42">
        <v>144.8</v>
      </c>
      <c r="X65" s="42">
        <v>136.3</v>
      </c>
      <c r="Y65" s="42">
        <v>133.1</v>
      </c>
      <c r="Z65" s="42">
        <v>130.2</v>
      </c>
      <c r="AA65" s="42">
        <v>127.4</v>
      </c>
      <c r="AB65" s="42">
        <v>126.4</v>
      </c>
      <c r="AC65" s="42">
        <v>124.4</v>
      </c>
      <c r="AD65" s="42">
        <v>118.7</v>
      </c>
      <c r="AE65" s="42">
        <v>113.9</v>
      </c>
      <c r="AF65" s="42">
        <v>114.5</v>
      </c>
      <c r="AG65" s="42">
        <v>108.2</v>
      </c>
      <c r="AH65" s="42">
        <v>104.3</v>
      </c>
      <c r="AI65" s="42">
        <v>96.8</v>
      </c>
      <c r="AJ65" s="42">
        <v>98.8</v>
      </c>
      <c r="AK65" s="42">
        <v>100</v>
      </c>
      <c r="AL65" s="42">
        <v>106.4</v>
      </c>
      <c r="AM65" s="42">
        <v>94</v>
      </c>
      <c r="AN65" s="42">
        <v>90.7</v>
      </c>
      <c r="AO65" s="42">
        <v>90.8</v>
      </c>
      <c r="AP65" s="42">
        <v>90.8</v>
      </c>
      <c r="AQ65" s="42">
        <v>83.8</v>
      </c>
      <c r="AR65" s="42">
        <v>86.3</v>
      </c>
      <c r="AS65" s="42">
        <v>82</v>
      </c>
      <c r="AT65" s="42">
        <v>85.8</v>
      </c>
      <c r="AU65" s="42">
        <v>85.7</v>
      </c>
      <c r="AV65" s="36">
        <v>87.6</v>
      </c>
      <c r="AW65" s="42">
        <v>92</v>
      </c>
      <c r="AX65" s="42">
        <v>101.4</v>
      </c>
      <c r="AY65" s="42">
        <v>101.2</v>
      </c>
      <c r="AZ65" s="42">
        <v>97.3</v>
      </c>
      <c r="BA65" s="42">
        <v>100.1</v>
      </c>
      <c r="BB65" s="42">
        <v>102.6</v>
      </c>
      <c r="BC65" s="42">
        <v>106.7</v>
      </c>
      <c r="BD65" s="42">
        <v>104.8</v>
      </c>
      <c r="BE65" s="42">
        <v>112.8</v>
      </c>
      <c r="BF65" s="42">
        <v>112.6</v>
      </c>
      <c r="BG65" s="42">
        <v>115.2</v>
      </c>
      <c r="BH65" s="41">
        <v>116.6</v>
      </c>
      <c r="BI65" s="42"/>
    </row>
    <row r="66" spans="1:61" s="37" customFormat="1" ht="11.25">
      <c r="A66" s="37" t="s">
        <v>132</v>
      </c>
      <c r="B66" s="42">
        <v>132.8</v>
      </c>
      <c r="C66" s="42">
        <v>138.8</v>
      </c>
      <c r="D66" s="42">
        <v>143.3</v>
      </c>
      <c r="E66" s="42">
        <v>143.2</v>
      </c>
      <c r="F66" s="42">
        <v>139.1</v>
      </c>
      <c r="G66" s="42">
        <v>144.1</v>
      </c>
      <c r="H66" s="42">
        <v>135.9</v>
      </c>
      <c r="I66" s="42">
        <v>137.6</v>
      </c>
      <c r="J66" s="42">
        <v>141.6</v>
      </c>
      <c r="K66" s="42">
        <v>141.9</v>
      </c>
      <c r="L66" s="42">
        <v>145.7</v>
      </c>
      <c r="M66" s="42">
        <v>138.9</v>
      </c>
      <c r="N66" s="42">
        <v>149.3</v>
      </c>
      <c r="O66" s="42">
        <v>145.8</v>
      </c>
      <c r="P66" s="42">
        <v>155.6</v>
      </c>
      <c r="Q66" s="42">
        <v>156.2</v>
      </c>
      <c r="R66" s="42">
        <v>155.3</v>
      </c>
      <c r="S66" s="42">
        <v>156.1</v>
      </c>
      <c r="T66" s="42">
        <v>150.6</v>
      </c>
      <c r="U66" s="42">
        <v>145.4</v>
      </c>
      <c r="V66" s="42">
        <v>143.8</v>
      </c>
      <c r="W66" s="42">
        <v>144.8</v>
      </c>
      <c r="X66" s="42">
        <v>136.3</v>
      </c>
      <c r="Y66" s="42">
        <v>133.1</v>
      </c>
      <c r="Z66" s="42">
        <v>130.2</v>
      </c>
      <c r="AA66" s="42">
        <v>127.4</v>
      </c>
      <c r="AB66" s="42">
        <v>126.4</v>
      </c>
      <c r="AC66" s="42">
        <v>124.4</v>
      </c>
      <c r="AD66" s="42">
        <v>118.7</v>
      </c>
      <c r="AE66" s="42">
        <v>113.9</v>
      </c>
      <c r="AF66" s="42">
        <v>114.5</v>
      </c>
      <c r="AG66" s="42">
        <v>108.2</v>
      </c>
      <c r="AH66" s="42">
        <v>104.3</v>
      </c>
      <c r="AI66" s="42">
        <v>96.8</v>
      </c>
      <c r="AJ66" s="42">
        <v>98.8</v>
      </c>
      <c r="AK66" s="42">
        <v>100</v>
      </c>
      <c r="AL66" s="42">
        <v>106.4</v>
      </c>
      <c r="AM66" s="42">
        <v>94</v>
      </c>
      <c r="AN66" s="42">
        <v>90.7</v>
      </c>
      <c r="AO66" s="42">
        <v>90.8</v>
      </c>
      <c r="AP66" s="42">
        <v>90.8</v>
      </c>
      <c r="AQ66" s="42">
        <v>83.8</v>
      </c>
      <c r="AR66" s="42">
        <v>86.3</v>
      </c>
      <c r="AS66" s="42">
        <v>82</v>
      </c>
      <c r="AT66" s="42">
        <v>85.8</v>
      </c>
      <c r="AU66" s="42">
        <v>85.7</v>
      </c>
      <c r="AV66" s="42">
        <v>87.6</v>
      </c>
      <c r="AW66" s="36">
        <v>92</v>
      </c>
      <c r="AX66" s="42">
        <v>101.4</v>
      </c>
      <c r="AY66" s="42">
        <v>101.2</v>
      </c>
      <c r="AZ66" s="42">
        <v>97.3</v>
      </c>
      <c r="BA66" s="42">
        <v>100.1</v>
      </c>
      <c r="BB66" s="42">
        <v>102.6</v>
      </c>
      <c r="BC66" s="42">
        <v>106.6</v>
      </c>
      <c r="BD66" s="42">
        <v>104.8</v>
      </c>
      <c r="BE66" s="42">
        <v>112.5</v>
      </c>
      <c r="BF66" s="42">
        <v>112.7</v>
      </c>
      <c r="BG66" s="42">
        <v>115.1</v>
      </c>
      <c r="BH66" s="42">
        <v>114.5</v>
      </c>
      <c r="BI66" s="41">
        <v>116.3</v>
      </c>
    </row>
    <row r="67" spans="10:49" s="37" customFormat="1" ht="11.25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J67" s="42"/>
      <c r="AK67" s="42"/>
      <c r="AO67" s="42"/>
      <c r="AP67" s="42"/>
      <c r="AQ67" s="42"/>
      <c r="AR67" s="42"/>
      <c r="AS67" s="42"/>
      <c r="AT67" s="42"/>
      <c r="AU67" s="42"/>
      <c r="AV67" s="42"/>
      <c r="AW67" s="42"/>
    </row>
    <row r="68" spans="1:61" s="37" customFormat="1" ht="11.25">
      <c r="A68" s="37" t="s">
        <v>79</v>
      </c>
      <c r="B68" s="43">
        <f>B66</f>
        <v>132.8</v>
      </c>
      <c r="C68" s="43">
        <f aca="true" t="shared" si="0" ref="C68:BI68">C66</f>
        <v>138.8</v>
      </c>
      <c r="D68" s="43">
        <f t="shared" si="0"/>
        <v>143.3</v>
      </c>
      <c r="E68" s="43">
        <f t="shared" si="0"/>
        <v>143.2</v>
      </c>
      <c r="F68" s="43">
        <f t="shared" si="0"/>
        <v>139.1</v>
      </c>
      <c r="G68" s="43">
        <f t="shared" si="0"/>
        <v>144.1</v>
      </c>
      <c r="H68" s="43">
        <f t="shared" si="0"/>
        <v>135.9</v>
      </c>
      <c r="I68" s="43">
        <f t="shared" si="0"/>
        <v>137.6</v>
      </c>
      <c r="J68" s="43">
        <f t="shared" si="0"/>
        <v>141.6</v>
      </c>
      <c r="K68" s="43">
        <f t="shared" si="0"/>
        <v>141.9</v>
      </c>
      <c r="L68" s="43">
        <f t="shared" si="0"/>
        <v>145.7</v>
      </c>
      <c r="M68" s="43">
        <f t="shared" si="0"/>
        <v>138.9</v>
      </c>
      <c r="N68" s="43">
        <f t="shared" si="0"/>
        <v>149.3</v>
      </c>
      <c r="O68" s="43">
        <f t="shared" si="0"/>
        <v>145.8</v>
      </c>
      <c r="P68" s="43">
        <f t="shared" si="0"/>
        <v>155.6</v>
      </c>
      <c r="Q68" s="43">
        <f t="shared" si="0"/>
        <v>156.2</v>
      </c>
      <c r="R68" s="43">
        <f t="shared" si="0"/>
        <v>155.3</v>
      </c>
      <c r="S68" s="43">
        <f t="shared" si="0"/>
        <v>156.1</v>
      </c>
      <c r="T68" s="43">
        <f t="shared" si="0"/>
        <v>150.6</v>
      </c>
      <c r="U68" s="43">
        <f t="shared" si="0"/>
        <v>145.4</v>
      </c>
      <c r="V68" s="43">
        <f t="shared" si="0"/>
        <v>143.8</v>
      </c>
      <c r="W68" s="43">
        <f t="shared" si="0"/>
        <v>144.8</v>
      </c>
      <c r="X68" s="43">
        <f t="shared" si="0"/>
        <v>136.3</v>
      </c>
      <c r="Y68" s="43">
        <f t="shared" si="0"/>
        <v>133.1</v>
      </c>
      <c r="Z68" s="43">
        <f t="shared" si="0"/>
        <v>130.2</v>
      </c>
      <c r="AA68" s="43">
        <f t="shared" si="0"/>
        <v>127.4</v>
      </c>
      <c r="AB68" s="43">
        <f t="shared" si="0"/>
        <v>126.4</v>
      </c>
      <c r="AC68" s="43">
        <f t="shared" si="0"/>
        <v>124.4</v>
      </c>
      <c r="AD68" s="43">
        <f t="shared" si="0"/>
        <v>118.7</v>
      </c>
      <c r="AE68" s="43">
        <f t="shared" si="0"/>
        <v>113.9</v>
      </c>
      <c r="AF68" s="43">
        <f t="shared" si="0"/>
        <v>114.5</v>
      </c>
      <c r="AG68" s="43">
        <f t="shared" si="0"/>
        <v>108.2</v>
      </c>
      <c r="AH68" s="43">
        <f t="shared" si="0"/>
        <v>104.3</v>
      </c>
      <c r="AI68" s="43">
        <f t="shared" si="0"/>
        <v>96.8</v>
      </c>
      <c r="AJ68" s="43">
        <f t="shared" si="0"/>
        <v>98.8</v>
      </c>
      <c r="AK68" s="43">
        <f t="shared" si="0"/>
        <v>100</v>
      </c>
      <c r="AL68" s="43">
        <f t="shared" si="0"/>
        <v>106.4</v>
      </c>
      <c r="AM68" s="43">
        <f t="shared" si="0"/>
        <v>94</v>
      </c>
      <c r="AN68" s="43">
        <f t="shared" si="0"/>
        <v>90.7</v>
      </c>
      <c r="AO68" s="43">
        <f t="shared" si="0"/>
        <v>90.8</v>
      </c>
      <c r="AP68" s="43">
        <f t="shared" si="0"/>
        <v>90.8</v>
      </c>
      <c r="AQ68" s="43">
        <f t="shared" si="0"/>
        <v>83.8</v>
      </c>
      <c r="AR68" s="43">
        <f t="shared" si="0"/>
        <v>86.3</v>
      </c>
      <c r="AS68" s="43">
        <f t="shared" si="0"/>
        <v>82</v>
      </c>
      <c r="AT68" s="43">
        <f t="shared" si="0"/>
        <v>85.8</v>
      </c>
      <c r="AU68" s="43">
        <f t="shared" si="0"/>
        <v>85.7</v>
      </c>
      <c r="AV68" s="43">
        <f t="shared" si="0"/>
        <v>87.6</v>
      </c>
      <c r="AW68" s="43">
        <f t="shared" si="0"/>
        <v>92</v>
      </c>
      <c r="AX68" s="43">
        <f t="shared" si="0"/>
        <v>101.4</v>
      </c>
      <c r="AY68" s="43">
        <f t="shared" si="0"/>
        <v>101.2</v>
      </c>
      <c r="AZ68" s="43">
        <f t="shared" si="0"/>
        <v>97.3</v>
      </c>
      <c r="BA68" s="43">
        <f t="shared" si="0"/>
        <v>100.1</v>
      </c>
      <c r="BB68" s="43">
        <f t="shared" si="0"/>
        <v>102.6</v>
      </c>
      <c r="BC68" s="43">
        <f t="shared" si="0"/>
        <v>106.6</v>
      </c>
      <c r="BD68" s="43">
        <f t="shared" si="0"/>
        <v>104.8</v>
      </c>
      <c r="BE68" s="43">
        <f t="shared" si="0"/>
        <v>112.5</v>
      </c>
      <c r="BF68" s="43">
        <f t="shared" si="0"/>
        <v>112.7</v>
      </c>
      <c r="BG68" s="43">
        <f t="shared" si="0"/>
        <v>115.1</v>
      </c>
      <c r="BH68" s="43">
        <f t="shared" si="0"/>
        <v>114.5</v>
      </c>
      <c r="BI68" s="43">
        <f t="shared" si="0"/>
        <v>116.3</v>
      </c>
    </row>
    <row r="69" spans="10:33" ht="11.25"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1" spans="1:49" s="44" customFormat="1" ht="11.25">
      <c r="A71" s="44" t="s">
        <v>27</v>
      </c>
      <c r="AJ71" s="45"/>
      <c r="AK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3" spans="1:61" ht="11.25">
      <c r="A73" s="38" t="s">
        <v>24</v>
      </c>
      <c r="B73" s="38" t="s">
        <v>92</v>
      </c>
      <c r="C73" s="38" t="s">
        <v>91</v>
      </c>
      <c r="D73" s="38" t="s">
        <v>90</v>
      </c>
      <c r="E73" s="38" t="s">
        <v>89</v>
      </c>
      <c r="F73" s="38" t="s">
        <v>88</v>
      </c>
      <c r="G73" s="38" t="s">
        <v>87</v>
      </c>
      <c r="H73" s="38" t="s">
        <v>86</v>
      </c>
      <c r="I73" s="38" t="s">
        <v>85</v>
      </c>
      <c r="J73" s="38" t="s">
        <v>0</v>
      </c>
      <c r="K73" s="38" t="s">
        <v>1</v>
      </c>
      <c r="L73" s="38" t="s">
        <v>2</v>
      </c>
      <c r="M73" s="38" t="s">
        <v>3</v>
      </c>
      <c r="N73" s="38" t="s">
        <v>4</v>
      </c>
      <c r="O73" s="38" t="s">
        <v>5</v>
      </c>
      <c r="P73" s="38" t="s">
        <v>6</v>
      </c>
      <c r="Q73" s="38" t="s">
        <v>7</v>
      </c>
      <c r="R73" s="38" t="s">
        <v>8</v>
      </c>
      <c r="S73" s="38" t="s">
        <v>9</v>
      </c>
      <c r="T73" s="38" t="s">
        <v>10</v>
      </c>
      <c r="U73" s="38" t="s">
        <v>11</v>
      </c>
      <c r="V73" s="38" t="s">
        <v>12</v>
      </c>
      <c r="W73" s="38" t="s">
        <v>13</v>
      </c>
      <c r="X73" s="38" t="s">
        <v>14</v>
      </c>
      <c r="Y73" s="38" t="s">
        <v>15</v>
      </c>
      <c r="Z73" s="38" t="s">
        <v>16</v>
      </c>
      <c r="AA73" s="38" t="s">
        <v>17</v>
      </c>
      <c r="AB73" s="38" t="s">
        <v>18</v>
      </c>
      <c r="AC73" s="38" t="s">
        <v>19</v>
      </c>
      <c r="AD73" s="38" t="s">
        <v>20</v>
      </c>
      <c r="AE73" s="38" t="s">
        <v>21</v>
      </c>
      <c r="AF73" s="38" t="s">
        <v>22</v>
      </c>
      <c r="AG73" s="38" t="s">
        <v>23</v>
      </c>
      <c r="AH73" s="38" t="s">
        <v>80</v>
      </c>
      <c r="AI73" s="38" t="s">
        <v>81</v>
      </c>
      <c r="AJ73" s="39" t="s">
        <v>82</v>
      </c>
      <c r="AK73" s="39" t="s">
        <v>83</v>
      </c>
      <c r="AL73" s="39" t="s">
        <v>105</v>
      </c>
      <c r="AM73" s="39" t="s">
        <v>107</v>
      </c>
      <c r="AN73" s="39" t="s">
        <v>109</v>
      </c>
      <c r="AO73" s="39" t="s">
        <v>111</v>
      </c>
      <c r="AP73" s="39" t="s">
        <v>113</v>
      </c>
      <c r="AQ73" s="54" t="s">
        <v>114</v>
      </c>
      <c r="AR73" s="54" t="s">
        <v>115</v>
      </c>
      <c r="AS73" s="54" t="s">
        <v>116</v>
      </c>
      <c r="AT73" s="54" t="s">
        <v>117</v>
      </c>
      <c r="AU73" s="54" t="s">
        <v>118</v>
      </c>
      <c r="AV73" s="54" t="s">
        <v>119</v>
      </c>
      <c r="AW73" s="54" t="s">
        <v>120</v>
      </c>
      <c r="AX73" s="54" t="s">
        <v>121</v>
      </c>
      <c r="AY73" s="54" t="s">
        <v>122</v>
      </c>
      <c r="AZ73" s="54" t="s">
        <v>123</v>
      </c>
      <c r="BA73" s="39" t="s">
        <v>124</v>
      </c>
      <c r="BB73" s="39" t="s">
        <v>125</v>
      </c>
      <c r="BC73" s="39" t="s">
        <v>126</v>
      </c>
      <c r="BD73" s="39" t="s">
        <v>127</v>
      </c>
      <c r="BE73" s="39" t="s">
        <v>128</v>
      </c>
      <c r="BF73" s="39" t="s">
        <v>129</v>
      </c>
      <c r="BG73" s="39" t="s">
        <v>130</v>
      </c>
      <c r="BH73" s="39" t="s">
        <v>131</v>
      </c>
      <c r="BI73" s="39" t="s">
        <v>132</v>
      </c>
    </row>
    <row r="74" spans="1:61" s="40" customFormat="1" ht="11.25">
      <c r="A74" s="40" t="s">
        <v>25</v>
      </c>
      <c r="B74" s="40" t="s">
        <v>101</v>
      </c>
      <c r="C74" s="41">
        <f>C79</f>
        <v>2.9903254177660434</v>
      </c>
      <c r="D74" s="41">
        <f>D80</f>
        <v>2.589807852965743</v>
      </c>
      <c r="E74" s="41">
        <f>E81</f>
        <v>-1.2520868113522539</v>
      </c>
      <c r="F74" s="41">
        <f>F82</f>
        <v>-1.344860710854939</v>
      </c>
      <c r="G74" s="41">
        <f>G83</f>
        <v>6.720160481444336</v>
      </c>
      <c r="H74" s="41">
        <f>H84</f>
        <v>-5.581835383159891</v>
      </c>
      <c r="I74" s="41">
        <f>I85</f>
        <v>0.40201005025126196</v>
      </c>
      <c r="J74" s="41">
        <f>J86</f>
        <v>5.953693495038579</v>
      </c>
      <c r="K74" s="41">
        <f>K87</f>
        <v>1.1578947368420993</v>
      </c>
      <c r="L74" s="41">
        <f>L88</f>
        <v>2.502606882168917</v>
      </c>
      <c r="M74" s="41">
        <f>M89</f>
        <v>-2.233502538071069</v>
      </c>
      <c r="N74" s="41">
        <f>N90</f>
        <v>4.375667022411947</v>
      </c>
      <c r="O74" s="41">
        <f>O91</f>
        <v>-1.3157894736842077</v>
      </c>
      <c r="P74" s="41">
        <f>P92</f>
        <v>2.0533880903490758</v>
      </c>
      <c r="Q74" s="41">
        <f>Q93</f>
        <v>-0.9861932938856016</v>
      </c>
      <c r="R74" s="41">
        <f>R94</f>
        <v>-0.09891196834816451</v>
      </c>
      <c r="S74" s="41">
        <f>S95</f>
        <v>0.7707129094412304</v>
      </c>
      <c r="T74" s="41">
        <f>T96</f>
        <v>-4.625984251968493</v>
      </c>
      <c r="U74" s="41">
        <f>U97</f>
        <v>-3.0999999999999943</v>
      </c>
      <c r="V74" s="41">
        <f>V98</f>
        <v>-0.41884816753927295</v>
      </c>
      <c r="W74" s="41">
        <f>W99</f>
        <v>0.7186858316221648</v>
      </c>
      <c r="X74" s="41">
        <f>X100</f>
        <v>-5.110220440881759</v>
      </c>
      <c r="Y74" s="41">
        <f>Y101</f>
        <v>-0.6362672322375338</v>
      </c>
      <c r="Z74" s="41">
        <f>Z102</f>
        <v>-1.4447884416924721</v>
      </c>
      <c r="AA74" s="41">
        <f>AA103</f>
        <v>-0.5091649694501018</v>
      </c>
      <c r="AB74" s="41">
        <f>AB104</f>
        <v>-2.556237218813906</v>
      </c>
      <c r="AC74" s="41">
        <f>AC105</f>
        <v>-2.6232948583420774</v>
      </c>
      <c r="AD74" s="41">
        <f>AD106</f>
        <v>-2.826086956521733</v>
      </c>
      <c r="AE74" s="41">
        <f>AE107</f>
        <v>-4.588235294117654</v>
      </c>
      <c r="AF74" s="41">
        <f>AF108</f>
        <v>0.2439024390243937</v>
      </c>
      <c r="AG74" s="41">
        <f>AG109</f>
        <v>-6.105006105006105</v>
      </c>
      <c r="AH74" s="41">
        <f>AH110</f>
        <v>-2.763157894736835</v>
      </c>
      <c r="AI74" s="41">
        <f>AI111</f>
        <v>-7.8512396694214726</v>
      </c>
      <c r="AJ74" s="41">
        <f>AJ112</f>
        <v>2.980625931445604</v>
      </c>
      <c r="AK74" s="41">
        <f>AK113</f>
        <v>0.44052863436125017</v>
      </c>
      <c r="AL74" s="41">
        <f>AL114</f>
        <v>7.048458149779753</v>
      </c>
      <c r="AM74" s="41">
        <f>AM115</f>
        <v>-10.773480662983442</v>
      </c>
      <c r="AN74" s="41">
        <f>AN116</f>
        <v>-3.235747303543927</v>
      </c>
      <c r="AO74" s="41">
        <f>AO117</f>
        <v>1.0989010989011034</v>
      </c>
      <c r="AP74" s="41">
        <f>AP118</f>
        <v>0.4658385093167658</v>
      </c>
      <c r="AQ74" s="41">
        <f>AQ119</f>
        <v>-5.376344086021495</v>
      </c>
      <c r="AR74" s="41">
        <f>AR120</f>
        <v>2.3255813953488347</v>
      </c>
      <c r="AS74" s="41">
        <f>AS121</f>
        <v>-3.741935483870975</v>
      </c>
      <c r="AT74" s="41">
        <f>AT122</f>
        <v>0.543478260869573</v>
      </c>
      <c r="AU74" s="41">
        <f>AU123</f>
        <v>-3.6339165545087524</v>
      </c>
      <c r="AV74" s="41">
        <f>AV124</f>
        <v>-0.6920415224913593</v>
      </c>
      <c r="AW74" s="41">
        <f>AW125</f>
        <v>3.9397450753186627</v>
      </c>
      <c r="AX74" s="41">
        <f>AX126</f>
        <v>6.510138740661681</v>
      </c>
      <c r="AY74" s="41">
        <f>AY127</f>
        <v>2.0447906523855837</v>
      </c>
      <c r="AZ74" s="41">
        <f>AZ128</f>
        <v>-2.45283018867924</v>
      </c>
      <c r="BA74" s="41">
        <f>BA129</f>
        <v>-1.7681728880157142</v>
      </c>
      <c r="BB74" s="41">
        <f>BB130</f>
        <v>3.4449760765550184</v>
      </c>
      <c r="BC74" s="41">
        <f>BC131</f>
        <v>4.062229904926537</v>
      </c>
      <c r="BD74" s="41">
        <f>BD132</f>
        <v>-1.8898931799506962</v>
      </c>
      <c r="BE74" s="41">
        <f>BE133</f>
        <v>6.899418121363256</v>
      </c>
      <c r="BF74" s="41">
        <f>BF134</f>
        <v>-1.6457680250783657</v>
      </c>
      <c r="BG74" s="41">
        <f>BG135</f>
        <v>4.104183109707973</v>
      </c>
      <c r="BH74" s="41">
        <f>BH136</f>
        <v>1.2152777777777704</v>
      </c>
      <c r="BI74" s="41">
        <f>BI137</f>
        <v>1.5720524017467226</v>
      </c>
    </row>
    <row r="75" spans="1:61" s="35" customFormat="1" ht="11.25">
      <c r="A75" s="35" t="s">
        <v>26</v>
      </c>
      <c r="B75" s="35" t="s">
        <v>101</v>
      </c>
      <c r="C75" s="36">
        <f>C91</f>
        <v>4.867256637168132</v>
      </c>
      <c r="D75" s="36">
        <f>D92</f>
        <v>1.1603375527426252</v>
      </c>
      <c r="E75" s="36">
        <f>E93</f>
        <v>-3.0239833159541245</v>
      </c>
      <c r="F75" s="36">
        <f>F94</f>
        <v>-2.0430107526881782</v>
      </c>
      <c r="G75" s="36">
        <f>G95</f>
        <v>2.1953896816684964</v>
      </c>
      <c r="H75" s="36">
        <f>H96</f>
        <v>-5.775401069518723</v>
      </c>
      <c r="I75" s="36">
        <f>I97</f>
        <v>1.0204081632652966</v>
      </c>
      <c r="J75" s="36">
        <f>J98</f>
        <v>4.04040404040405</v>
      </c>
      <c r="K75" s="36">
        <f>K99</f>
        <v>0.3236245954692526</v>
      </c>
      <c r="L75" s="36">
        <f>L100</f>
        <v>2.3655913978494656</v>
      </c>
      <c r="M75" s="36">
        <f>M101</f>
        <v>-3.3613445378151288</v>
      </c>
      <c r="N75" s="36">
        <f>N102</f>
        <v>7.520325203252024</v>
      </c>
      <c r="O75" s="36">
        <f>O103</f>
        <v>-2.1739130434782585</v>
      </c>
      <c r="P75" s="36">
        <f>P104</f>
        <v>4.637681159420287</v>
      </c>
      <c r="Q75" s="36">
        <f>Q105</f>
        <v>-0.09233610341643057</v>
      </c>
      <c r="R75" s="36">
        <f>R106</f>
        <v>-0.3720930232558192</v>
      </c>
      <c r="S75" s="36">
        <f>S107</f>
        <v>1.0223048327137627</v>
      </c>
      <c r="T75" s="36">
        <f>T108</f>
        <v>-3.3118675252989958</v>
      </c>
      <c r="U75" s="36">
        <f>U109</f>
        <v>-3.0447193149381437</v>
      </c>
      <c r="V75" s="36">
        <f>V110</f>
        <v>-2.0608439646712546</v>
      </c>
      <c r="W75" s="36">
        <f>W111</f>
        <v>2.354145342886384</v>
      </c>
      <c r="X75" s="36">
        <f>X112</f>
        <v>-6.700000000000003</v>
      </c>
      <c r="Y75" s="36">
        <f>Y113</f>
        <v>-1.9292604501607686</v>
      </c>
      <c r="Z75" s="36">
        <f>Z114</f>
        <v>-2.0765027322404435</v>
      </c>
      <c r="AA75" s="36">
        <f>AA115</f>
        <v>-2.343749999999994</v>
      </c>
      <c r="AB75" s="36">
        <f>AB116</f>
        <v>-0.4571428571428637</v>
      </c>
      <c r="AC75" s="36">
        <f>AC117</f>
        <v>-0.6888633754305331</v>
      </c>
      <c r="AD75" s="36">
        <f>AD118</f>
        <v>-5.257009345794393</v>
      </c>
      <c r="AE75" s="36">
        <f>AE119</f>
        <v>-3.575832305795304</v>
      </c>
      <c r="AF75" s="36">
        <f>AF120</f>
        <v>1.0230179028132955</v>
      </c>
      <c r="AG75" s="36">
        <f>AG121</f>
        <v>-6.138613861386141</v>
      </c>
      <c r="AH75" s="36">
        <f>AH122</f>
        <v>-3.4810126582278453</v>
      </c>
      <c r="AI75" s="36">
        <f>AI123</f>
        <v>-7.2131147540983545</v>
      </c>
      <c r="AJ75" s="36">
        <f>AJ124</f>
        <v>2.1694214876033144</v>
      </c>
      <c r="AK75" s="36">
        <f>AK125</f>
        <v>1.0111223458038423</v>
      </c>
      <c r="AL75" s="36">
        <f>AL126</f>
        <v>7.207207207207196</v>
      </c>
      <c r="AM75" s="36">
        <f>AM127</f>
        <v>-11.858076563958907</v>
      </c>
      <c r="AN75" s="36">
        <f>AN128</f>
        <v>-3.8657171922685625</v>
      </c>
      <c r="AO75" s="36">
        <f>AO129</f>
        <v>1.2698412698412729</v>
      </c>
      <c r="AP75" s="36">
        <f>AP130</f>
        <v>1.149425287356316</v>
      </c>
      <c r="AQ75" s="36">
        <f>AQ131</f>
        <v>-5.98290598290598</v>
      </c>
      <c r="AR75" s="36">
        <f>AR132</f>
        <v>1.6161616161616104</v>
      </c>
      <c r="AS75" s="36">
        <f>AS133</f>
        <v>-5.74257425742574</v>
      </c>
      <c r="AT75" s="61">
        <f>AT134</f>
        <v>4.393305439330547</v>
      </c>
      <c r="AU75" s="61">
        <f>AU135</f>
        <v>-0.6012024048096136</v>
      </c>
      <c r="AV75" s="61">
        <f>AV136</f>
        <v>2.217036172695439</v>
      </c>
      <c r="AW75" s="61">
        <f>AW137</f>
        <v>5.0228310502283176</v>
      </c>
      <c r="AX75" s="61" t="s">
        <v>28</v>
      </c>
      <c r="AY75" s="61" t="s">
        <v>28</v>
      </c>
      <c r="AZ75" s="61" t="s">
        <v>28</v>
      </c>
      <c r="BA75" s="61" t="s">
        <v>28</v>
      </c>
      <c r="BB75" s="61" t="s">
        <v>28</v>
      </c>
      <c r="BC75" s="61" t="s">
        <v>28</v>
      </c>
      <c r="BD75" s="61" t="s">
        <v>28</v>
      </c>
      <c r="BE75" s="61" t="s">
        <v>28</v>
      </c>
      <c r="BF75" s="61" t="s">
        <v>28</v>
      </c>
      <c r="BG75" s="61" t="s">
        <v>28</v>
      </c>
      <c r="BH75" s="61" t="s">
        <v>28</v>
      </c>
      <c r="BI75" s="61" t="s">
        <v>28</v>
      </c>
    </row>
    <row r="76" spans="10:49" s="37" customFormat="1" ht="11.25"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AJ76" s="42"/>
      <c r="AK76" s="42"/>
      <c r="AO76" s="42"/>
      <c r="AP76" s="42"/>
      <c r="AQ76" s="42"/>
      <c r="AR76" s="42"/>
      <c r="AS76" s="42"/>
      <c r="AT76" s="42"/>
      <c r="AU76" s="42"/>
      <c r="AV76" s="42"/>
      <c r="AW76" s="42"/>
    </row>
    <row r="77" spans="10:49" s="37" customFormat="1" ht="11.25"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AJ77" s="42"/>
      <c r="AK77" s="42"/>
      <c r="AO77" s="42"/>
      <c r="AP77" s="42"/>
      <c r="AQ77" s="42"/>
      <c r="AR77" s="42"/>
      <c r="AS77" s="42"/>
      <c r="AT77" s="42"/>
      <c r="AU77" s="42"/>
      <c r="AV77" s="42"/>
      <c r="AW77" s="42"/>
    </row>
    <row r="78" spans="1:49" s="37" customFormat="1" ht="11.25">
      <c r="A78" s="37" t="s">
        <v>92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AJ78" s="42"/>
      <c r="AK78" s="42"/>
      <c r="AO78" s="42"/>
      <c r="AP78" s="42"/>
      <c r="AQ78" s="42"/>
      <c r="AR78" s="42"/>
      <c r="AS78" s="42"/>
      <c r="AT78" s="42"/>
      <c r="AU78" s="42"/>
      <c r="AV78" s="42"/>
      <c r="AW78" s="42"/>
    </row>
    <row r="79" spans="1:49" s="37" customFormat="1" ht="11.25">
      <c r="A79" s="37" t="s">
        <v>91</v>
      </c>
      <c r="C79" s="41">
        <f aca="true" t="shared" si="1" ref="C79:C111">(C8-B8)/B8*100</f>
        <v>2.9903254177660434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AJ79" s="42"/>
      <c r="AK79" s="42"/>
      <c r="AO79" s="42"/>
      <c r="AP79" s="42"/>
      <c r="AQ79" s="42"/>
      <c r="AR79" s="42"/>
      <c r="AS79" s="42"/>
      <c r="AT79" s="42"/>
      <c r="AU79" s="42"/>
      <c r="AV79" s="42"/>
      <c r="AW79" s="42"/>
    </row>
    <row r="80" spans="1:49" s="37" customFormat="1" ht="11.25">
      <c r="A80" s="37" t="s">
        <v>90</v>
      </c>
      <c r="C80" s="42">
        <f t="shared" si="1"/>
        <v>4.724409448818903</v>
      </c>
      <c r="D80" s="41">
        <f aca="true" t="shared" si="2" ref="D80:D111">(D9-C9)/C9*100</f>
        <v>2.589807852965743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AJ80" s="42"/>
      <c r="AK80" s="42"/>
      <c r="AO80" s="42"/>
      <c r="AP80" s="42"/>
      <c r="AQ80" s="42"/>
      <c r="AR80" s="42"/>
      <c r="AS80" s="42"/>
      <c r="AT80" s="42"/>
      <c r="AU80" s="42"/>
      <c r="AV80" s="42"/>
      <c r="AW80" s="42"/>
    </row>
    <row r="81" spans="1:49" s="37" customFormat="1" ht="11.25">
      <c r="A81" s="37" t="s">
        <v>89</v>
      </c>
      <c r="C81" s="42">
        <f t="shared" si="1"/>
        <v>5.013192612137206</v>
      </c>
      <c r="D81" s="42">
        <f t="shared" si="2"/>
        <v>0.3350083752093731</v>
      </c>
      <c r="E81" s="41">
        <f aca="true" t="shared" si="3" ref="E81:E111">(E10-D10)/D10*100</f>
        <v>-1.2520868113522539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AJ81" s="42"/>
      <c r="AK81" s="42"/>
      <c r="AO81" s="42"/>
      <c r="AP81" s="42"/>
      <c r="AQ81" s="42"/>
      <c r="AR81" s="42"/>
      <c r="AS81" s="42"/>
      <c r="AT81" s="42"/>
      <c r="AU81" s="42"/>
      <c r="AV81" s="42"/>
      <c r="AW81" s="42"/>
    </row>
    <row r="82" spans="1:49" s="37" customFormat="1" ht="11.25">
      <c r="A82" s="37" t="s">
        <v>88</v>
      </c>
      <c r="C82" s="42">
        <f t="shared" si="1"/>
        <v>2.602602602602597</v>
      </c>
      <c r="D82" s="42">
        <f t="shared" si="2"/>
        <v>2.6341463414634174</v>
      </c>
      <c r="E82" s="42">
        <f t="shared" si="3"/>
        <v>-1.0456273764258637</v>
      </c>
      <c r="F82" s="41">
        <f aca="true" t="shared" si="4" ref="F82:F111">(F11-E11)/E11*100</f>
        <v>-1.344860710854939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AJ82" s="42"/>
      <c r="AK82" s="42"/>
      <c r="AO82" s="42"/>
      <c r="AP82" s="42"/>
      <c r="AQ82" s="42"/>
      <c r="AR82" s="42"/>
      <c r="AS82" s="42"/>
      <c r="AT82" s="42"/>
      <c r="AU82" s="42"/>
      <c r="AV82" s="42"/>
      <c r="AW82" s="42"/>
    </row>
    <row r="83" spans="1:49" s="37" customFormat="1" ht="11.25">
      <c r="A83" s="37" t="s">
        <v>87</v>
      </c>
      <c r="C83" s="42">
        <f t="shared" si="1"/>
        <v>5.337361530715002</v>
      </c>
      <c r="D83" s="42">
        <f t="shared" si="2"/>
        <v>0.8604206500956079</v>
      </c>
      <c r="E83" s="42">
        <f t="shared" si="3"/>
        <v>-3.1279620853080545</v>
      </c>
      <c r="F83" s="42">
        <f t="shared" si="4"/>
        <v>-2.446183953033268</v>
      </c>
      <c r="G83" s="41">
        <f aca="true" t="shared" si="5" ref="G83:G111">(G12-F12)/F12*100</f>
        <v>6.720160481444336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AJ83" s="42"/>
      <c r="AK83" s="42"/>
      <c r="AO83" s="42"/>
      <c r="AP83" s="42"/>
      <c r="AQ83" s="42"/>
      <c r="AR83" s="42"/>
      <c r="AS83" s="42"/>
      <c r="AT83" s="42"/>
      <c r="AU83" s="42"/>
      <c r="AV83" s="42"/>
      <c r="AW83" s="42"/>
    </row>
    <row r="84" spans="1:10" ht="11.25">
      <c r="A84" s="38" t="s">
        <v>86</v>
      </c>
      <c r="C84" s="42">
        <f t="shared" si="1"/>
        <v>5.443548387096765</v>
      </c>
      <c r="D84" s="42">
        <f t="shared" si="2"/>
        <v>0.9560229445506693</v>
      </c>
      <c r="E84" s="42">
        <f t="shared" si="3"/>
        <v>-2.746212121212113</v>
      </c>
      <c r="F84" s="42">
        <f t="shared" si="4"/>
        <v>-2.336903602726393</v>
      </c>
      <c r="G84" s="42">
        <f t="shared" si="5"/>
        <v>5.383848454636098</v>
      </c>
      <c r="H84" s="41">
        <f aca="true" t="shared" si="6" ref="H84:H111">(H13-G13)/G13*100</f>
        <v>-5.581835383159891</v>
      </c>
      <c r="J84" s="38" t="s">
        <v>29</v>
      </c>
    </row>
    <row r="85" spans="1:9" ht="11.25">
      <c r="A85" s="38" t="s">
        <v>85</v>
      </c>
      <c r="C85" s="42">
        <f t="shared" si="1"/>
        <v>5.449041372351166</v>
      </c>
      <c r="D85" s="42">
        <f t="shared" si="2"/>
        <v>1.052631578947363</v>
      </c>
      <c r="E85" s="42">
        <f t="shared" si="3"/>
        <v>-2.8409090909090913</v>
      </c>
      <c r="F85" s="42">
        <f t="shared" si="4"/>
        <v>-2.5341130604288447</v>
      </c>
      <c r="G85" s="42">
        <f t="shared" si="5"/>
        <v>5.5</v>
      </c>
      <c r="H85" s="42">
        <f t="shared" si="6"/>
        <v>-5.687203791469194</v>
      </c>
      <c r="I85" s="41">
        <f aca="true" t="shared" si="7" ref="I85:I111">(I14-H14)/H14*100</f>
        <v>0.40201005025126196</v>
      </c>
    </row>
    <row r="86" spans="1:33" ht="11.25">
      <c r="A86" s="38" t="s">
        <v>0</v>
      </c>
      <c r="C86" s="42">
        <f t="shared" si="1"/>
        <v>4.867256637168132</v>
      </c>
      <c r="D86" s="42">
        <f t="shared" si="2"/>
        <v>1.1603375527426252</v>
      </c>
      <c r="E86" s="42">
        <f t="shared" si="3"/>
        <v>-3.0239833159541245</v>
      </c>
      <c r="F86" s="42">
        <f t="shared" si="4"/>
        <v>-2.0430107526881782</v>
      </c>
      <c r="G86" s="42">
        <f t="shared" si="5"/>
        <v>3.293084522502744</v>
      </c>
      <c r="H86" s="42">
        <f t="shared" si="6"/>
        <v>-5.313496280552604</v>
      </c>
      <c r="I86" s="42">
        <f t="shared" si="7"/>
        <v>1.795735129068472</v>
      </c>
      <c r="J86" s="41">
        <f aca="true" t="shared" si="8" ref="J86:J111">(J15-I15)/I15*100</f>
        <v>5.953693495038579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ht="11.25">
      <c r="A87" s="38" t="s">
        <v>1</v>
      </c>
      <c r="C87" s="42">
        <f t="shared" si="1"/>
        <v>4.867256637168132</v>
      </c>
      <c r="D87" s="42">
        <f t="shared" si="2"/>
        <v>1.1603375527426252</v>
      </c>
      <c r="E87" s="42">
        <f t="shared" si="3"/>
        <v>-3.0239833159541245</v>
      </c>
      <c r="F87" s="42">
        <f t="shared" si="4"/>
        <v>-2.0430107526881782</v>
      </c>
      <c r="G87" s="42">
        <f t="shared" si="5"/>
        <v>3.293084522502744</v>
      </c>
      <c r="H87" s="42">
        <f t="shared" si="6"/>
        <v>-5.41976620616365</v>
      </c>
      <c r="I87" s="42">
        <f t="shared" si="7"/>
        <v>1.0112359550561862</v>
      </c>
      <c r="J87" s="42">
        <f t="shared" si="8"/>
        <v>5.672969966629582</v>
      </c>
      <c r="K87" s="41">
        <f aca="true" t="shared" si="9" ref="K87:K111">(K16-J16)/J16*100</f>
        <v>1.1578947368420993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ht="11.25">
      <c r="A88" s="38" t="s">
        <v>2</v>
      </c>
      <c r="C88" s="42">
        <f t="shared" si="1"/>
        <v>4.867256637168132</v>
      </c>
      <c r="D88" s="42">
        <f t="shared" si="2"/>
        <v>1.1603375527426252</v>
      </c>
      <c r="E88" s="42">
        <f t="shared" si="3"/>
        <v>-3.0239833159541245</v>
      </c>
      <c r="F88" s="42">
        <f t="shared" si="4"/>
        <v>-2.0430107526881782</v>
      </c>
      <c r="G88" s="42">
        <f t="shared" si="5"/>
        <v>3.4028540065861783</v>
      </c>
      <c r="H88" s="42">
        <f t="shared" si="6"/>
        <v>-5.520169851380046</v>
      </c>
      <c r="I88" s="42">
        <f t="shared" si="7"/>
        <v>1.0112359550561862</v>
      </c>
      <c r="J88" s="42">
        <f t="shared" si="8"/>
        <v>4.783092324805336</v>
      </c>
      <c r="K88" s="39">
        <f t="shared" si="9"/>
        <v>1.8046709129511709</v>
      </c>
      <c r="L88" s="41">
        <f aca="true" t="shared" si="10" ref="L88:L111">(L17-K17)/K17*100</f>
        <v>2.502606882168917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ht="11.25">
      <c r="A89" s="38" t="s">
        <v>3</v>
      </c>
      <c r="C89" s="42">
        <f t="shared" si="1"/>
        <v>4.867256637168132</v>
      </c>
      <c r="D89" s="42">
        <f t="shared" si="2"/>
        <v>1.1603375527426252</v>
      </c>
      <c r="E89" s="42">
        <f t="shared" si="3"/>
        <v>-3.0239833159541245</v>
      </c>
      <c r="F89" s="42">
        <f t="shared" si="4"/>
        <v>-2.0430107526881782</v>
      </c>
      <c r="G89" s="42">
        <f t="shared" si="5"/>
        <v>3.4028540065861783</v>
      </c>
      <c r="H89" s="42">
        <f t="shared" si="6"/>
        <v>-5.626326963906578</v>
      </c>
      <c r="I89" s="42">
        <f t="shared" si="7"/>
        <v>1.0123734533183255</v>
      </c>
      <c r="J89" s="42">
        <f t="shared" si="8"/>
        <v>4.788418708240531</v>
      </c>
      <c r="K89" s="39">
        <f t="shared" si="9"/>
        <v>1.275239107332628</v>
      </c>
      <c r="L89" s="39">
        <f t="shared" si="10"/>
        <v>3.3578174186778624</v>
      </c>
      <c r="M89" s="41">
        <f aca="true" t="shared" si="11" ref="M89:M111">(M18-L18)/L18*100</f>
        <v>-2.233502538071069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ht="11.25">
      <c r="A90" s="38" t="s">
        <v>4</v>
      </c>
      <c r="C90" s="42">
        <f t="shared" si="1"/>
        <v>4.867256637168132</v>
      </c>
      <c r="D90" s="42">
        <f t="shared" si="2"/>
        <v>1.1603375527426252</v>
      </c>
      <c r="E90" s="42">
        <f t="shared" si="3"/>
        <v>-3.0239833159541245</v>
      </c>
      <c r="F90" s="42">
        <f t="shared" si="4"/>
        <v>-2.0430107526881782</v>
      </c>
      <c r="G90" s="42">
        <f t="shared" si="5"/>
        <v>3.4028540065861783</v>
      </c>
      <c r="H90" s="42">
        <f t="shared" si="6"/>
        <v>-5.626326963906578</v>
      </c>
      <c r="I90" s="42">
        <f t="shared" si="7"/>
        <v>1.0123734533183255</v>
      </c>
      <c r="J90" s="42">
        <f t="shared" si="8"/>
        <v>5.011135857461025</v>
      </c>
      <c r="K90" s="39">
        <f t="shared" si="9"/>
        <v>0.8483563096500499</v>
      </c>
      <c r="L90" s="39">
        <f t="shared" si="10"/>
        <v>2.313354363827553</v>
      </c>
      <c r="M90" s="39">
        <f t="shared" si="11"/>
        <v>-3.6998972250770756</v>
      </c>
      <c r="N90" s="41">
        <f aca="true" t="shared" si="12" ref="N90:N115">(N19-M19)/M19*100</f>
        <v>4.375667022411947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ht="11.25">
      <c r="A91" s="38" t="s">
        <v>5</v>
      </c>
      <c r="C91" s="36">
        <f t="shared" si="1"/>
        <v>4.867256637168132</v>
      </c>
      <c r="D91" s="42">
        <f t="shared" si="2"/>
        <v>1.1603375527426252</v>
      </c>
      <c r="E91" s="42">
        <f t="shared" si="3"/>
        <v>-3.0239833159541245</v>
      </c>
      <c r="F91" s="42">
        <f t="shared" si="4"/>
        <v>-2.0430107526881782</v>
      </c>
      <c r="G91" s="42">
        <f t="shared" si="5"/>
        <v>3.4028540065861783</v>
      </c>
      <c r="H91" s="42">
        <f t="shared" si="6"/>
        <v>-5.626326963906578</v>
      </c>
      <c r="I91" s="42">
        <f t="shared" si="7"/>
        <v>1.2373453318335144</v>
      </c>
      <c r="J91" s="42">
        <f t="shared" si="8"/>
        <v>4.444444444444445</v>
      </c>
      <c r="K91" s="39">
        <f t="shared" si="9"/>
        <v>0.9574468085106443</v>
      </c>
      <c r="L91" s="39">
        <f t="shared" si="10"/>
        <v>2.6343519494204424</v>
      </c>
      <c r="M91" s="39">
        <f t="shared" si="11"/>
        <v>-3.490759753593435</v>
      </c>
      <c r="N91" s="39">
        <f t="shared" si="12"/>
        <v>5.106382978723401</v>
      </c>
      <c r="O91" s="41">
        <f aca="true" t="shared" si="13" ref="O91:O111">(O20-N20)/N20*100</f>
        <v>-1.3157894736842077</v>
      </c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ht="11.25">
      <c r="A92" s="38" t="s">
        <v>6</v>
      </c>
      <c r="C92" s="42">
        <f t="shared" si="1"/>
        <v>4.867256637168132</v>
      </c>
      <c r="D92" s="36">
        <f t="shared" si="2"/>
        <v>1.1603375527426252</v>
      </c>
      <c r="E92" s="42">
        <f t="shared" si="3"/>
        <v>-3.0239833159541245</v>
      </c>
      <c r="F92" s="42">
        <f t="shared" si="4"/>
        <v>-2.0430107526881782</v>
      </c>
      <c r="G92" s="42">
        <f t="shared" si="5"/>
        <v>3.183315038419326</v>
      </c>
      <c r="H92" s="42">
        <f t="shared" si="6"/>
        <v>-5.851063829787234</v>
      </c>
      <c r="I92" s="42">
        <f t="shared" si="7"/>
        <v>1.1299435028248588</v>
      </c>
      <c r="J92" s="42">
        <f t="shared" si="8"/>
        <v>4.134078212290506</v>
      </c>
      <c r="K92" s="39">
        <f t="shared" si="9"/>
        <v>0.3218884120171643</v>
      </c>
      <c r="L92" s="39">
        <f t="shared" si="10"/>
        <v>2.459893048128339</v>
      </c>
      <c r="M92" s="39">
        <f t="shared" si="11"/>
        <v>-3.340292275574116</v>
      </c>
      <c r="N92" s="39">
        <f t="shared" si="12"/>
        <v>5.723542116630682</v>
      </c>
      <c r="O92" s="39">
        <f t="shared" si="13"/>
        <v>-0.5107252298263534</v>
      </c>
      <c r="P92" s="41">
        <f aca="true" t="shared" si="14" ref="P92:P111">(P21-O21)/O21*100</f>
        <v>2.0533880903490758</v>
      </c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ht="11.25">
      <c r="A93" s="38" t="s">
        <v>7</v>
      </c>
      <c r="C93" s="42">
        <f t="shared" si="1"/>
        <v>4.867256637168132</v>
      </c>
      <c r="D93" s="42">
        <f t="shared" si="2"/>
        <v>1.1603375527426252</v>
      </c>
      <c r="E93" s="36">
        <f t="shared" si="3"/>
        <v>-3.0239833159541245</v>
      </c>
      <c r="F93" s="42">
        <f t="shared" si="4"/>
        <v>-2.0430107526881782</v>
      </c>
      <c r="G93" s="42">
        <f t="shared" si="5"/>
        <v>3.293084522502744</v>
      </c>
      <c r="H93" s="42">
        <f t="shared" si="6"/>
        <v>-5.844845908607865</v>
      </c>
      <c r="I93" s="42">
        <f t="shared" si="7"/>
        <v>1.0158013544018123</v>
      </c>
      <c r="J93" s="42">
        <f t="shared" si="8"/>
        <v>4.134078212290506</v>
      </c>
      <c r="K93" s="39">
        <f t="shared" si="9"/>
        <v>0.3218884120171643</v>
      </c>
      <c r="L93" s="39">
        <f t="shared" si="10"/>
        <v>2.3529411764705914</v>
      </c>
      <c r="M93" s="39">
        <f t="shared" si="11"/>
        <v>-3.239289446186007</v>
      </c>
      <c r="N93" s="39">
        <f t="shared" si="12"/>
        <v>6.587473002159837</v>
      </c>
      <c r="O93" s="39">
        <f t="shared" si="13"/>
        <v>-2.3302938196555187</v>
      </c>
      <c r="P93" s="39">
        <f t="shared" si="14"/>
        <v>5.186721991701244</v>
      </c>
      <c r="Q93" s="41">
        <f aca="true" t="shared" si="15" ref="Q93:Q111">(Q22-P22)/P22*100</f>
        <v>-0.9861932938856016</v>
      </c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ht="11.25">
      <c r="A94" s="38" t="s">
        <v>8</v>
      </c>
      <c r="C94" s="42">
        <f t="shared" si="1"/>
        <v>4.867256637168132</v>
      </c>
      <c r="D94" s="42">
        <f t="shared" si="2"/>
        <v>1.1603375527426252</v>
      </c>
      <c r="E94" s="42">
        <f t="shared" si="3"/>
        <v>-3.0239833159541245</v>
      </c>
      <c r="F94" s="36">
        <f t="shared" si="4"/>
        <v>-2.0430107526881782</v>
      </c>
      <c r="G94" s="42">
        <f t="shared" si="5"/>
        <v>3.293084522502744</v>
      </c>
      <c r="H94" s="42">
        <f t="shared" si="6"/>
        <v>-5.844845908607865</v>
      </c>
      <c r="I94" s="42">
        <f t="shared" si="7"/>
        <v>1.0158013544018123</v>
      </c>
      <c r="J94" s="42">
        <f t="shared" si="8"/>
        <v>4.134078212290506</v>
      </c>
      <c r="K94" s="39">
        <f t="shared" si="9"/>
        <v>0.3218884120171643</v>
      </c>
      <c r="L94" s="39">
        <f t="shared" si="10"/>
        <v>2.245989304812828</v>
      </c>
      <c r="M94" s="39">
        <f t="shared" si="11"/>
        <v>-3.347280334728022</v>
      </c>
      <c r="N94" s="39">
        <f t="shared" si="12"/>
        <v>6.818181818181815</v>
      </c>
      <c r="O94" s="39">
        <f t="shared" si="13"/>
        <v>-2.735562310030398</v>
      </c>
      <c r="P94" s="39">
        <f t="shared" si="14"/>
        <v>5.625000000000005</v>
      </c>
      <c r="Q94" s="39">
        <f t="shared" si="15"/>
        <v>-0.29585798816569164</v>
      </c>
      <c r="R94" s="41">
        <f aca="true" t="shared" si="16" ref="R94:R111">(R23-Q23)/Q23*100</f>
        <v>-0.09891196834816451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11.25">
      <c r="A95" s="38" t="s">
        <v>9</v>
      </c>
      <c r="C95" s="42">
        <f t="shared" si="1"/>
        <v>4.867256637168132</v>
      </c>
      <c r="D95" s="42">
        <f t="shared" si="2"/>
        <v>1.1603375527426252</v>
      </c>
      <c r="E95" s="42">
        <f t="shared" si="3"/>
        <v>-3.0239833159541245</v>
      </c>
      <c r="F95" s="42">
        <f t="shared" si="4"/>
        <v>-2.0430107526881782</v>
      </c>
      <c r="G95" s="36">
        <f t="shared" si="5"/>
        <v>2.1953896816684964</v>
      </c>
      <c r="H95" s="42">
        <f t="shared" si="6"/>
        <v>-4.833512352309345</v>
      </c>
      <c r="I95" s="42">
        <f t="shared" si="7"/>
        <v>1.0158013544018123</v>
      </c>
      <c r="J95" s="42">
        <f t="shared" si="8"/>
        <v>4.134078212290506</v>
      </c>
      <c r="K95" s="39">
        <f t="shared" si="9"/>
        <v>0.3218884120171643</v>
      </c>
      <c r="L95" s="39">
        <f t="shared" si="10"/>
        <v>2.245989304812828</v>
      </c>
      <c r="M95" s="39">
        <f t="shared" si="11"/>
        <v>-3.347280334728022</v>
      </c>
      <c r="N95" s="39">
        <f t="shared" si="12"/>
        <v>6.818181818181815</v>
      </c>
      <c r="O95" s="39">
        <f t="shared" si="13"/>
        <v>-2.6342451874366852</v>
      </c>
      <c r="P95" s="39">
        <f t="shared" si="14"/>
        <v>5.202913631633716</v>
      </c>
      <c r="Q95" s="39">
        <f t="shared" si="15"/>
        <v>-0.7912957467853582</v>
      </c>
      <c r="R95" s="39">
        <f t="shared" si="16"/>
        <v>3.489531405782652</v>
      </c>
      <c r="S95" s="41">
        <f aca="true" t="shared" si="17" ref="S95:S111">(S24-R24)/R24*100</f>
        <v>0.7707129094412304</v>
      </c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11.25">
      <c r="A96" s="38" t="s">
        <v>10</v>
      </c>
      <c r="C96" s="42">
        <f t="shared" si="1"/>
        <v>4.867256637168132</v>
      </c>
      <c r="D96" s="42">
        <f t="shared" si="2"/>
        <v>1.1603375527426252</v>
      </c>
      <c r="E96" s="42">
        <f t="shared" si="3"/>
        <v>-3.0239833159541245</v>
      </c>
      <c r="F96" s="42">
        <f t="shared" si="4"/>
        <v>-2.5806451612903287</v>
      </c>
      <c r="G96" s="42">
        <f t="shared" si="5"/>
        <v>3.200883002207512</v>
      </c>
      <c r="H96" s="36">
        <f t="shared" si="6"/>
        <v>-5.775401069518723</v>
      </c>
      <c r="I96" s="42">
        <f t="shared" si="7"/>
        <v>1.0215664018161246</v>
      </c>
      <c r="J96" s="42">
        <f t="shared" si="8"/>
        <v>4.15730337078652</v>
      </c>
      <c r="K96" s="39">
        <f t="shared" si="9"/>
        <v>0.43149946062566497</v>
      </c>
      <c r="L96" s="39">
        <f t="shared" si="10"/>
        <v>2.2556390977443703</v>
      </c>
      <c r="M96" s="39">
        <f t="shared" si="11"/>
        <v>-3.3613445378151288</v>
      </c>
      <c r="N96" s="39">
        <f t="shared" si="12"/>
        <v>7.282608695652177</v>
      </c>
      <c r="O96" s="39">
        <f t="shared" si="13"/>
        <v>-2.532928064842958</v>
      </c>
      <c r="P96" s="39">
        <f t="shared" si="14"/>
        <v>5.093555093555085</v>
      </c>
      <c r="Q96" s="39">
        <f t="shared" si="15"/>
        <v>-0.6923837784371797</v>
      </c>
      <c r="R96" s="39">
        <f t="shared" si="16"/>
        <v>1.2948207171314712</v>
      </c>
      <c r="S96" s="39">
        <f t="shared" si="17"/>
        <v>-0.09832841691249608</v>
      </c>
      <c r="T96" s="41">
        <f aca="true" t="shared" si="18" ref="T96:T111">(T25-S25)/S25*100</f>
        <v>-4.625984251968493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1.25">
      <c r="A97" s="38" t="s">
        <v>11</v>
      </c>
      <c r="C97" s="42">
        <f t="shared" si="1"/>
        <v>4.867256637168132</v>
      </c>
      <c r="D97" s="42">
        <f t="shared" si="2"/>
        <v>1.3713080168776342</v>
      </c>
      <c r="E97" s="42">
        <f t="shared" si="3"/>
        <v>-3.121748178980229</v>
      </c>
      <c r="F97" s="42">
        <f t="shared" si="4"/>
        <v>-2.4704618689581066</v>
      </c>
      <c r="G97" s="42">
        <f t="shared" si="5"/>
        <v>3.1938325991189487</v>
      </c>
      <c r="H97" s="42">
        <f t="shared" si="6"/>
        <v>-5.869797225186766</v>
      </c>
      <c r="I97" s="36">
        <f t="shared" si="7"/>
        <v>1.0204081632652966</v>
      </c>
      <c r="J97" s="42">
        <f t="shared" si="8"/>
        <v>4.152637485970823</v>
      </c>
      <c r="K97" s="39">
        <f t="shared" si="9"/>
        <v>0.4310344827586268</v>
      </c>
      <c r="L97" s="39">
        <f t="shared" si="10"/>
        <v>2.2532188841201655</v>
      </c>
      <c r="M97" s="39">
        <f t="shared" si="11"/>
        <v>-3.3578174186778624</v>
      </c>
      <c r="N97" s="39">
        <f t="shared" si="12"/>
        <v>7.600434310532031</v>
      </c>
      <c r="O97" s="39">
        <f t="shared" si="13"/>
        <v>-2.421796165489396</v>
      </c>
      <c r="P97" s="39">
        <f t="shared" si="14"/>
        <v>5.170630816959669</v>
      </c>
      <c r="Q97" s="39">
        <f t="shared" si="15"/>
        <v>-0.6882989183874167</v>
      </c>
      <c r="R97" s="39">
        <f t="shared" si="16"/>
        <v>0.6930693069306959</v>
      </c>
      <c r="S97" s="39">
        <f t="shared" si="17"/>
        <v>0.1966568338249782</v>
      </c>
      <c r="T97" s="39">
        <f t="shared" si="18"/>
        <v>-1.8645731108930377</v>
      </c>
      <c r="U97" s="41">
        <f aca="true" t="shared" si="19" ref="U97:U111">(U26-T26)/T26*100</f>
        <v>-3.0999999999999943</v>
      </c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1.25">
      <c r="A98" s="38" t="s">
        <v>12</v>
      </c>
      <c r="C98" s="42">
        <f t="shared" si="1"/>
        <v>4.872646733111856</v>
      </c>
      <c r="D98" s="42">
        <f t="shared" si="2"/>
        <v>1.3727560718056993</v>
      </c>
      <c r="E98" s="42">
        <f t="shared" si="3"/>
        <v>-3.0208333333333393</v>
      </c>
      <c r="F98" s="42">
        <f t="shared" si="4"/>
        <v>-2.6852846401718584</v>
      </c>
      <c r="G98" s="42">
        <f t="shared" si="5"/>
        <v>3.3112582781456954</v>
      </c>
      <c r="H98" s="42">
        <f t="shared" si="6"/>
        <v>-5.76923076923076</v>
      </c>
      <c r="I98" s="42">
        <f t="shared" si="7"/>
        <v>1.0204081632652966</v>
      </c>
      <c r="J98" s="36">
        <f t="shared" si="8"/>
        <v>4.04040404040405</v>
      </c>
      <c r="K98" s="39">
        <f t="shared" si="9"/>
        <v>0.5393743257820928</v>
      </c>
      <c r="L98" s="39">
        <f t="shared" si="10"/>
        <v>2.1459227467811157</v>
      </c>
      <c r="M98" s="39">
        <f t="shared" si="11"/>
        <v>-3.2563025210084118</v>
      </c>
      <c r="N98" s="39">
        <f t="shared" si="12"/>
        <v>7.383279044516843</v>
      </c>
      <c r="O98" s="39">
        <f t="shared" si="13"/>
        <v>-2.426693629929227</v>
      </c>
      <c r="P98" s="39">
        <f t="shared" si="14"/>
        <v>5.492227979274608</v>
      </c>
      <c r="Q98" s="39">
        <f t="shared" si="15"/>
        <v>-0.6876227897838928</v>
      </c>
      <c r="R98" s="39">
        <f t="shared" si="16"/>
        <v>0.8902077151335369</v>
      </c>
      <c r="S98" s="39">
        <f t="shared" si="17"/>
        <v>0.09803921568626893</v>
      </c>
      <c r="T98" s="39">
        <f t="shared" si="18"/>
        <v>-3.428011753183154</v>
      </c>
      <c r="U98" s="39">
        <f t="shared" si="19"/>
        <v>-3.1440162271805216</v>
      </c>
      <c r="V98" s="41">
        <f aca="true" t="shared" si="20" ref="V98:V111">(V27-U27)/U27*100</f>
        <v>-0.41884816753927295</v>
      </c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1.25">
      <c r="A99" s="38" t="s">
        <v>13</v>
      </c>
      <c r="C99" s="42">
        <f t="shared" si="1"/>
        <v>4.872646733111856</v>
      </c>
      <c r="D99" s="42">
        <f t="shared" si="2"/>
        <v>1.3727560718056993</v>
      </c>
      <c r="E99" s="42">
        <f t="shared" si="3"/>
        <v>-3.0208333333333393</v>
      </c>
      <c r="F99" s="42">
        <f t="shared" si="4"/>
        <v>-2.6852846401718584</v>
      </c>
      <c r="G99" s="42">
        <f t="shared" si="5"/>
        <v>3.3112582781456954</v>
      </c>
      <c r="H99" s="42">
        <f t="shared" si="6"/>
        <v>-5.76923076923076</v>
      </c>
      <c r="I99" s="42">
        <f t="shared" si="7"/>
        <v>1.0204081632652966</v>
      </c>
      <c r="J99" s="42">
        <f t="shared" si="8"/>
        <v>4.04040404040405</v>
      </c>
      <c r="K99" s="36">
        <f t="shared" si="9"/>
        <v>0.3236245954692526</v>
      </c>
      <c r="L99" s="39">
        <f t="shared" si="10"/>
        <v>2.3655913978494656</v>
      </c>
      <c r="M99" s="39">
        <f t="shared" si="11"/>
        <v>-3.3613445378151288</v>
      </c>
      <c r="N99" s="39">
        <f t="shared" si="12"/>
        <v>7.500000000000007</v>
      </c>
      <c r="O99" s="39">
        <f t="shared" si="13"/>
        <v>-2.426693629929227</v>
      </c>
      <c r="P99" s="39">
        <f t="shared" si="14"/>
        <v>5.492227979274608</v>
      </c>
      <c r="Q99" s="39">
        <f t="shared" si="15"/>
        <v>-0.6876227897838928</v>
      </c>
      <c r="R99" s="39">
        <f t="shared" si="16"/>
        <v>0.19782393669634307</v>
      </c>
      <c r="S99" s="39">
        <f t="shared" si="17"/>
        <v>1.4807502467917077</v>
      </c>
      <c r="T99" s="39">
        <f t="shared" si="18"/>
        <v>-3.210116731517507</v>
      </c>
      <c r="U99" s="39">
        <f t="shared" si="19"/>
        <v>-1.2060301507537718</v>
      </c>
      <c r="V99" s="39">
        <f t="shared" si="20"/>
        <v>-0.9155645981688622</v>
      </c>
      <c r="W99" s="41">
        <f aca="true" t="shared" si="21" ref="W99:W111">(W28-V28)/V28*100</f>
        <v>0.7186858316221648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1.25">
      <c r="A100" s="38" t="s">
        <v>14</v>
      </c>
      <c r="C100" s="42">
        <f t="shared" si="1"/>
        <v>4.872646733111856</v>
      </c>
      <c r="D100" s="42">
        <f t="shared" si="2"/>
        <v>1.3727560718056993</v>
      </c>
      <c r="E100" s="42">
        <f t="shared" si="3"/>
        <v>-3.0208333333333393</v>
      </c>
      <c r="F100" s="42">
        <f t="shared" si="4"/>
        <v>-2.6852846401718584</v>
      </c>
      <c r="G100" s="42">
        <f t="shared" si="5"/>
        <v>3.3112582781456954</v>
      </c>
      <c r="H100" s="42">
        <f t="shared" si="6"/>
        <v>-5.76923076923076</v>
      </c>
      <c r="I100" s="42">
        <f t="shared" si="7"/>
        <v>1.0204081632652966</v>
      </c>
      <c r="J100" s="42">
        <f t="shared" si="8"/>
        <v>4.04040404040405</v>
      </c>
      <c r="K100" s="39">
        <f t="shared" si="9"/>
        <v>0.3236245954692526</v>
      </c>
      <c r="L100" s="36">
        <f t="shared" si="10"/>
        <v>2.3655913978494656</v>
      </c>
      <c r="M100" s="39">
        <f t="shared" si="11"/>
        <v>-3.3613445378151288</v>
      </c>
      <c r="N100" s="39">
        <f t="shared" si="12"/>
        <v>7.500000000000007</v>
      </c>
      <c r="O100" s="39">
        <f t="shared" si="13"/>
        <v>-2.3255813953488484</v>
      </c>
      <c r="P100" s="39">
        <f t="shared" si="14"/>
        <v>5.486542443064194</v>
      </c>
      <c r="Q100" s="39">
        <f t="shared" si="15"/>
        <v>-0.6869479882237515</v>
      </c>
      <c r="R100" s="39">
        <f t="shared" si="16"/>
        <v>0.19762845849802652</v>
      </c>
      <c r="S100" s="39">
        <f t="shared" si="17"/>
        <v>1.5779092702169568</v>
      </c>
      <c r="T100" s="39">
        <f t="shared" si="18"/>
        <v>-3.2038834951456283</v>
      </c>
      <c r="U100" s="39">
        <f t="shared" si="19"/>
        <v>-1.6048144433299987</v>
      </c>
      <c r="V100" s="39">
        <f t="shared" si="20"/>
        <v>-1.4271151885830697</v>
      </c>
      <c r="W100" s="39">
        <f t="shared" si="21"/>
        <v>3.205791106514989</v>
      </c>
      <c r="X100" s="41">
        <f aca="true" t="shared" si="22" ref="X100:X111">(X29-W29)/W29*100</f>
        <v>-5.110220440881759</v>
      </c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1.25">
      <c r="A101" s="38" t="s">
        <v>15</v>
      </c>
      <c r="C101" s="42">
        <f t="shared" si="1"/>
        <v>4.872646733111856</v>
      </c>
      <c r="D101" s="42">
        <f t="shared" si="2"/>
        <v>1.3727560718056993</v>
      </c>
      <c r="E101" s="42">
        <f t="shared" si="3"/>
        <v>-3.0208333333333393</v>
      </c>
      <c r="F101" s="42">
        <f t="shared" si="4"/>
        <v>-2.6852846401718584</v>
      </c>
      <c r="G101" s="42">
        <f t="shared" si="5"/>
        <v>3.3112582781456954</v>
      </c>
      <c r="H101" s="42">
        <f t="shared" si="6"/>
        <v>-5.76923076923076</v>
      </c>
      <c r="I101" s="42">
        <f t="shared" si="7"/>
        <v>1.0204081632652966</v>
      </c>
      <c r="J101" s="42">
        <f t="shared" si="8"/>
        <v>4.04040404040405</v>
      </c>
      <c r="K101" s="39">
        <f t="shared" si="9"/>
        <v>0.3236245954692526</v>
      </c>
      <c r="L101" s="39">
        <f t="shared" si="10"/>
        <v>2.3655913978494656</v>
      </c>
      <c r="M101" s="36">
        <f t="shared" si="11"/>
        <v>-3.3613445378151288</v>
      </c>
      <c r="N101" s="39">
        <f t="shared" si="12"/>
        <v>7.500000000000007</v>
      </c>
      <c r="O101" s="39">
        <f t="shared" si="13"/>
        <v>-2.628918099089998</v>
      </c>
      <c r="P101" s="39">
        <f t="shared" si="14"/>
        <v>5.607476635514025</v>
      </c>
      <c r="Q101" s="39">
        <f t="shared" si="15"/>
        <v>-0.6882989183874167</v>
      </c>
      <c r="R101" s="39">
        <f t="shared" si="16"/>
        <v>-0.19801980198020083</v>
      </c>
      <c r="S101" s="39">
        <f t="shared" si="17"/>
        <v>1.5873015873015959</v>
      </c>
      <c r="T101" s="39">
        <f t="shared" si="18"/>
        <v>-2.44140625</v>
      </c>
      <c r="U101" s="39">
        <f t="shared" si="19"/>
        <v>-2.902902902902908</v>
      </c>
      <c r="V101" s="39">
        <f t="shared" si="20"/>
        <v>-0.8247422680412342</v>
      </c>
      <c r="W101" s="39">
        <f t="shared" si="21"/>
        <v>2.8066528066528096</v>
      </c>
      <c r="X101" s="39">
        <f t="shared" si="22"/>
        <v>-4.651162790697683</v>
      </c>
      <c r="Y101" s="41">
        <f aca="true" t="shared" si="23" ref="Y101:Y111">(Y30-X30)/X30*100</f>
        <v>-0.6362672322375338</v>
      </c>
      <c r="Z101" s="39"/>
      <c r="AA101" s="39"/>
      <c r="AB101" s="39"/>
      <c r="AC101" s="39"/>
      <c r="AD101" s="39"/>
      <c r="AE101" s="39"/>
      <c r="AF101" s="39"/>
      <c r="AG101" s="39"/>
    </row>
    <row r="102" spans="1:33" ht="11.25">
      <c r="A102" s="37" t="s">
        <v>16</v>
      </c>
      <c r="B102" s="37"/>
      <c r="C102" s="42">
        <f t="shared" si="1"/>
        <v>5.753138075313808</v>
      </c>
      <c r="D102" s="42">
        <f t="shared" si="2"/>
        <v>1.6815034619188949</v>
      </c>
      <c r="E102" s="42">
        <f t="shared" si="3"/>
        <v>-2.8210116731517427</v>
      </c>
      <c r="F102" s="42">
        <f t="shared" si="4"/>
        <v>-3.1031031031031118</v>
      </c>
      <c r="G102" s="42">
        <f t="shared" si="5"/>
        <v>3.6157024793388435</v>
      </c>
      <c r="H102" s="42">
        <f t="shared" si="6"/>
        <v>-5.583250249252238</v>
      </c>
      <c r="I102" s="42">
        <f t="shared" si="7"/>
        <v>0.7391763463569195</v>
      </c>
      <c r="J102" s="42">
        <f t="shared" si="8"/>
        <v>3.3542976939203233</v>
      </c>
      <c r="K102" s="42">
        <f t="shared" si="9"/>
        <v>1.8255578093306406</v>
      </c>
      <c r="L102" s="42">
        <f t="shared" si="10"/>
        <v>2.2908366533864513</v>
      </c>
      <c r="M102" s="42">
        <f t="shared" si="11"/>
        <v>-4.186952288218109</v>
      </c>
      <c r="N102" s="36">
        <f t="shared" si="12"/>
        <v>7.520325203252024</v>
      </c>
      <c r="O102" s="42">
        <f t="shared" si="13"/>
        <v>-2.1739130434782585</v>
      </c>
      <c r="P102" s="42">
        <f t="shared" si="14"/>
        <v>4.637681159420287</v>
      </c>
      <c r="Q102" s="42">
        <f t="shared" si="15"/>
        <v>-0.09233610341643057</v>
      </c>
      <c r="R102" s="42">
        <f t="shared" si="16"/>
        <v>-0.18484288354898598</v>
      </c>
      <c r="S102" s="42">
        <f t="shared" si="17"/>
        <v>1.1111111111111138</v>
      </c>
      <c r="T102" s="42">
        <f t="shared" si="18"/>
        <v>-3.113553113553119</v>
      </c>
      <c r="U102" s="42">
        <f t="shared" si="19"/>
        <v>-3.119092627599241</v>
      </c>
      <c r="V102" s="42">
        <f t="shared" si="20"/>
        <v>-1.6585365853658565</v>
      </c>
      <c r="W102" s="42">
        <f t="shared" si="21"/>
        <v>3.174603174603177</v>
      </c>
      <c r="X102" s="42">
        <f t="shared" si="22"/>
        <v>-6.3461538461538405</v>
      </c>
      <c r="Y102" s="42">
        <f t="shared" si="23"/>
        <v>-0.5133470225872689</v>
      </c>
      <c r="Z102" s="41">
        <f aca="true" t="shared" si="24" ref="Z102:Z111">(Z31-Y31)/Y31*100</f>
        <v>-1.4447884416924721</v>
      </c>
      <c r="AA102" s="42"/>
      <c r="AB102" s="42"/>
      <c r="AC102" s="42"/>
      <c r="AD102" s="42"/>
      <c r="AE102" s="42"/>
      <c r="AF102" s="42"/>
      <c r="AG102" s="42"/>
    </row>
    <row r="103" spans="1:33" ht="11.25">
      <c r="A103" s="37" t="s">
        <v>17</v>
      </c>
      <c r="B103" s="37"/>
      <c r="C103" s="42">
        <f t="shared" si="1"/>
        <v>5.753138075313808</v>
      </c>
      <c r="D103" s="42">
        <f t="shared" si="2"/>
        <v>1.6815034619188949</v>
      </c>
      <c r="E103" s="42">
        <f t="shared" si="3"/>
        <v>-2.8210116731517427</v>
      </c>
      <c r="F103" s="42">
        <f t="shared" si="4"/>
        <v>-3.1031031031031118</v>
      </c>
      <c r="G103" s="42">
        <f t="shared" si="5"/>
        <v>3.6157024793388435</v>
      </c>
      <c r="H103" s="42">
        <f t="shared" si="6"/>
        <v>-5.583250249252238</v>
      </c>
      <c r="I103" s="42">
        <f t="shared" si="7"/>
        <v>0.7391763463569195</v>
      </c>
      <c r="J103" s="42">
        <f t="shared" si="8"/>
        <v>3.3542976939203233</v>
      </c>
      <c r="K103" s="42">
        <f t="shared" si="9"/>
        <v>1.8255578093306406</v>
      </c>
      <c r="L103" s="42">
        <f t="shared" si="10"/>
        <v>2.2908366533864513</v>
      </c>
      <c r="M103" s="42">
        <f t="shared" si="11"/>
        <v>-4.186952288218109</v>
      </c>
      <c r="N103" s="42">
        <f t="shared" si="12"/>
        <v>7.520325203252024</v>
      </c>
      <c r="O103" s="36">
        <f t="shared" si="13"/>
        <v>-2.1739130434782585</v>
      </c>
      <c r="P103" s="42">
        <f t="shared" si="14"/>
        <v>4.637681159420287</v>
      </c>
      <c r="Q103" s="42">
        <f t="shared" si="15"/>
        <v>-0.09233610341643057</v>
      </c>
      <c r="R103" s="42">
        <f t="shared" si="16"/>
        <v>-0.2772643253234724</v>
      </c>
      <c r="S103" s="42">
        <f t="shared" si="17"/>
        <v>1.204819277108431</v>
      </c>
      <c r="T103" s="42">
        <f t="shared" si="18"/>
        <v>-3.113553113553119</v>
      </c>
      <c r="U103" s="42">
        <f t="shared" si="19"/>
        <v>-3.0245746691871482</v>
      </c>
      <c r="V103" s="42">
        <f t="shared" si="20"/>
        <v>-1.6569200779726987</v>
      </c>
      <c r="W103" s="42">
        <f t="shared" si="21"/>
        <v>3.0723488602576747</v>
      </c>
      <c r="X103" s="42">
        <f t="shared" si="22"/>
        <v>-6.25</v>
      </c>
      <c r="Y103" s="42">
        <f t="shared" si="23"/>
        <v>-0.6153846153846095</v>
      </c>
      <c r="Z103" s="42">
        <f t="shared" si="24"/>
        <v>1.3415892672858587</v>
      </c>
      <c r="AA103" s="41">
        <f aca="true" t="shared" si="25" ref="AA103:AA111">(AA32-Z32)/Z32*100</f>
        <v>-0.5091649694501018</v>
      </c>
      <c r="AB103" s="42"/>
      <c r="AC103" s="42"/>
      <c r="AD103" s="42"/>
      <c r="AE103" s="42"/>
      <c r="AF103" s="42"/>
      <c r="AG103" s="42"/>
    </row>
    <row r="104" spans="1:33" ht="11.25">
      <c r="A104" s="37" t="s">
        <v>18</v>
      </c>
      <c r="B104" s="37"/>
      <c r="C104" s="42">
        <f t="shared" si="1"/>
        <v>5.753138075313808</v>
      </c>
      <c r="D104" s="42">
        <f t="shared" si="2"/>
        <v>1.6815034619188949</v>
      </c>
      <c r="E104" s="42">
        <f t="shared" si="3"/>
        <v>-2.8210116731517427</v>
      </c>
      <c r="F104" s="42">
        <f t="shared" si="4"/>
        <v>-3.1031031031031118</v>
      </c>
      <c r="G104" s="42">
        <f t="shared" si="5"/>
        <v>3.6157024793388435</v>
      </c>
      <c r="H104" s="42">
        <f t="shared" si="6"/>
        <v>-5.583250249252238</v>
      </c>
      <c r="I104" s="42">
        <f t="shared" si="7"/>
        <v>0.7391763463569195</v>
      </c>
      <c r="J104" s="42">
        <f t="shared" si="8"/>
        <v>3.3542976939203233</v>
      </c>
      <c r="K104" s="42">
        <f t="shared" si="9"/>
        <v>1.8255578093306406</v>
      </c>
      <c r="L104" s="42">
        <f t="shared" si="10"/>
        <v>2.2908366533864513</v>
      </c>
      <c r="M104" s="42">
        <f t="shared" si="11"/>
        <v>-4.186952288218109</v>
      </c>
      <c r="N104" s="42">
        <f t="shared" si="12"/>
        <v>7.520325203252024</v>
      </c>
      <c r="O104" s="42">
        <f t="shared" si="13"/>
        <v>-2.1739130434782585</v>
      </c>
      <c r="P104" s="36">
        <f t="shared" si="14"/>
        <v>4.637681159420287</v>
      </c>
      <c r="Q104" s="42">
        <f t="shared" si="15"/>
        <v>-0.09233610341643057</v>
      </c>
      <c r="R104" s="42">
        <f t="shared" si="16"/>
        <v>-0.2772643253234724</v>
      </c>
      <c r="S104" s="42">
        <f t="shared" si="17"/>
        <v>1.204819277108431</v>
      </c>
      <c r="T104" s="42">
        <f t="shared" si="18"/>
        <v>-3.113553113553119</v>
      </c>
      <c r="U104" s="42">
        <f t="shared" si="19"/>
        <v>-3.119092627599241</v>
      </c>
      <c r="V104" s="42">
        <f t="shared" si="20"/>
        <v>-1.6585365853658565</v>
      </c>
      <c r="W104" s="42">
        <f t="shared" si="21"/>
        <v>3.273809523809521</v>
      </c>
      <c r="X104" s="42">
        <f t="shared" si="22"/>
        <v>-6.147934678194036</v>
      </c>
      <c r="Y104" s="42">
        <f t="shared" si="23"/>
        <v>-0.30706243602865624</v>
      </c>
      <c r="Z104" s="42">
        <f t="shared" si="24"/>
        <v>1.8480492813141653</v>
      </c>
      <c r="AA104" s="42">
        <f t="shared" si="25"/>
        <v>-1.4112903225806508</v>
      </c>
      <c r="AB104" s="41">
        <f aca="true" t="shared" si="26" ref="AB104:AB111">(AB33-AA33)/AA33*100</f>
        <v>-2.556237218813906</v>
      </c>
      <c r="AC104" s="42"/>
      <c r="AD104" s="42"/>
      <c r="AE104" s="42"/>
      <c r="AF104" s="42"/>
      <c r="AG104" s="42"/>
    </row>
    <row r="105" spans="1:33" ht="11.25">
      <c r="A105" s="37" t="s">
        <v>19</v>
      </c>
      <c r="B105" s="37"/>
      <c r="C105" s="42">
        <f t="shared" si="1"/>
        <v>5.753138075313808</v>
      </c>
      <c r="D105" s="42">
        <f t="shared" si="2"/>
        <v>1.6815034619188949</v>
      </c>
      <c r="E105" s="42">
        <f t="shared" si="3"/>
        <v>-2.8210116731517427</v>
      </c>
      <c r="F105" s="42">
        <f t="shared" si="4"/>
        <v>-3.1031031031031118</v>
      </c>
      <c r="G105" s="42">
        <f t="shared" si="5"/>
        <v>3.6157024793388435</v>
      </c>
      <c r="H105" s="42">
        <f t="shared" si="6"/>
        <v>-5.583250249252238</v>
      </c>
      <c r="I105" s="42">
        <f t="shared" si="7"/>
        <v>0.7391763463569195</v>
      </c>
      <c r="J105" s="42">
        <f t="shared" si="8"/>
        <v>3.3542976939203233</v>
      </c>
      <c r="K105" s="42">
        <f t="shared" si="9"/>
        <v>1.8255578093306406</v>
      </c>
      <c r="L105" s="42">
        <f t="shared" si="10"/>
        <v>2.2908366533864513</v>
      </c>
      <c r="M105" s="42">
        <f t="shared" si="11"/>
        <v>-4.186952288218109</v>
      </c>
      <c r="N105" s="42">
        <f t="shared" si="12"/>
        <v>7.520325203252024</v>
      </c>
      <c r="O105" s="42">
        <f t="shared" si="13"/>
        <v>-2.1739130434782585</v>
      </c>
      <c r="P105" s="42">
        <f t="shared" si="14"/>
        <v>4.637681159420287</v>
      </c>
      <c r="Q105" s="36">
        <f t="shared" si="15"/>
        <v>-0.09233610341643057</v>
      </c>
      <c r="R105" s="42">
        <f t="shared" si="16"/>
        <v>-0.2772643253234724</v>
      </c>
      <c r="S105" s="42">
        <f t="shared" si="17"/>
        <v>1.204819277108431</v>
      </c>
      <c r="T105" s="42">
        <f t="shared" si="18"/>
        <v>-3.113553113553119</v>
      </c>
      <c r="U105" s="42">
        <f t="shared" si="19"/>
        <v>-3.0245746691871482</v>
      </c>
      <c r="V105" s="42">
        <f t="shared" si="20"/>
        <v>-1.6569200779726987</v>
      </c>
      <c r="W105" s="42">
        <f t="shared" si="21"/>
        <v>3.0723488602576747</v>
      </c>
      <c r="X105" s="42">
        <f t="shared" si="22"/>
        <v>-6.25</v>
      </c>
      <c r="Y105" s="42">
        <f t="shared" si="23"/>
        <v>-0.30769230769230477</v>
      </c>
      <c r="Z105" s="42">
        <f t="shared" si="24"/>
        <v>0.7201646090535008</v>
      </c>
      <c r="AA105" s="42">
        <f t="shared" si="25"/>
        <v>-1.2257405515832511</v>
      </c>
      <c r="AB105" s="42">
        <f t="shared" si="26"/>
        <v>-1.4477766287487133</v>
      </c>
      <c r="AC105" s="41">
        <f aca="true" t="shared" si="27" ref="AC105:AC111">(AC34-AB34)/AB34*100</f>
        <v>-2.6232948583420774</v>
      </c>
      <c r="AD105" s="42"/>
      <c r="AE105" s="42"/>
      <c r="AF105" s="42"/>
      <c r="AG105" s="42"/>
    </row>
    <row r="106" spans="1:33" ht="11.25">
      <c r="A106" s="37" t="s">
        <v>20</v>
      </c>
      <c r="B106" s="37"/>
      <c r="C106" s="42">
        <f t="shared" si="1"/>
        <v>3.6157024793388435</v>
      </c>
      <c r="D106" s="42">
        <f t="shared" si="2"/>
        <v>2.4925224327018944</v>
      </c>
      <c r="E106" s="42">
        <f t="shared" si="3"/>
        <v>-2.8210116731517427</v>
      </c>
      <c r="F106" s="42">
        <f t="shared" si="4"/>
        <v>-1.3013013013013126</v>
      </c>
      <c r="G106" s="42">
        <f t="shared" si="5"/>
        <v>1.8255578093306406</v>
      </c>
      <c r="H106" s="42">
        <f t="shared" si="6"/>
        <v>-5.677290836653389</v>
      </c>
      <c r="I106" s="42">
        <f t="shared" si="7"/>
        <v>0.7391763463569195</v>
      </c>
      <c r="J106" s="42">
        <f t="shared" si="8"/>
        <v>3.459119496855343</v>
      </c>
      <c r="K106" s="42">
        <f t="shared" si="9"/>
        <v>1.7223910840932146</v>
      </c>
      <c r="L106" s="42">
        <f t="shared" si="10"/>
        <v>2.191235059760945</v>
      </c>
      <c r="M106" s="42">
        <f t="shared" si="11"/>
        <v>-4.093567251461978</v>
      </c>
      <c r="N106" s="42">
        <f t="shared" si="12"/>
        <v>7.520325203252024</v>
      </c>
      <c r="O106" s="42">
        <f t="shared" si="13"/>
        <v>-2.4574669187145504</v>
      </c>
      <c r="P106" s="42">
        <f t="shared" si="14"/>
        <v>4.3604651162790695</v>
      </c>
      <c r="Q106" s="42">
        <f t="shared" si="15"/>
        <v>-0.18570102135562008</v>
      </c>
      <c r="R106" s="36">
        <f t="shared" si="16"/>
        <v>-0.3720930232558192</v>
      </c>
      <c r="S106" s="42">
        <f t="shared" si="17"/>
        <v>1.213818860877695</v>
      </c>
      <c r="T106" s="42">
        <f t="shared" si="18"/>
        <v>-3.2287822878228782</v>
      </c>
      <c r="U106" s="42">
        <f t="shared" si="19"/>
        <v>-3.145853193517646</v>
      </c>
      <c r="V106" s="42">
        <f t="shared" si="20"/>
        <v>-1.673228346456682</v>
      </c>
      <c r="W106" s="42">
        <f t="shared" si="21"/>
        <v>3.2032032032031914</v>
      </c>
      <c r="X106" s="42">
        <f t="shared" si="22"/>
        <v>-6.49854510184286</v>
      </c>
      <c r="Y106" s="42">
        <f t="shared" si="23"/>
        <v>-0.5186721991701244</v>
      </c>
      <c r="Z106" s="42">
        <f t="shared" si="24"/>
        <v>1.1470281543274186</v>
      </c>
      <c r="AA106" s="42">
        <f t="shared" si="25"/>
        <v>-0.7216494845360854</v>
      </c>
      <c r="AB106" s="42">
        <f t="shared" si="26"/>
        <v>-1.9730010384215906</v>
      </c>
      <c r="AC106" s="42">
        <f t="shared" si="27"/>
        <v>-2.542372881355938</v>
      </c>
      <c r="AD106" s="41">
        <f aca="true" t="shared" si="28" ref="AD106:AD111">(AD35-AC35)/AC35*100</f>
        <v>-2.826086956521733</v>
      </c>
      <c r="AE106" s="42"/>
      <c r="AF106" s="42"/>
      <c r="AG106" s="42"/>
    </row>
    <row r="107" spans="1:33" ht="11.25">
      <c r="A107" s="37" t="s">
        <v>21</v>
      </c>
      <c r="B107" s="37"/>
      <c r="C107" s="42">
        <f t="shared" si="1"/>
        <v>6.022845275181721</v>
      </c>
      <c r="D107" s="42">
        <f t="shared" si="2"/>
        <v>1.5670910871694501</v>
      </c>
      <c r="E107" s="42">
        <f t="shared" si="3"/>
        <v>-2.5072324011571925</v>
      </c>
      <c r="F107" s="42">
        <f t="shared" si="4"/>
        <v>-3.5608308605341192</v>
      </c>
      <c r="G107" s="42">
        <f t="shared" si="5"/>
        <v>3.6923076923076863</v>
      </c>
      <c r="H107" s="42">
        <f t="shared" si="6"/>
        <v>-5.736894164193865</v>
      </c>
      <c r="I107" s="42">
        <f t="shared" si="7"/>
        <v>0.5246589716684156</v>
      </c>
      <c r="J107" s="42">
        <f t="shared" si="8"/>
        <v>3.0271398747390457</v>
      </c>
      <c r="K107" s="42">
        <f t="shared" si="9"/>
        <v>1.7223910840932146</v>
      </c>
      <c r="L107" s="42">
        <f t="shared" si="10"/>
        <v>2.191235059760945</v>
      </c>
      <c r="M107" s="42">
        <f t="shared" si="11"/>
        <v>-4.093567251461978</v>
      </c>
      <c r="N107" s="42">
        <f t="shared" si="12"/>
        <v>7.621951219512195</v>
      </c>
      <c r="O107" s="42">
        <f t="shared" si="13"/>
        <v>-2.266288951841365</v>
      </c>
      <c r="P107" s="42">
        <f t="shared" si="14"/>
        <v>4.444444444444439</v>
      </c>
      <c r="Q107" s="42">
        <f t="shared" si="15"/>
        <v>-0.18501387604069255</v>
      </c>
      <c r="R107" s="42">
        <f t="shared" si="16"/>
        <v>-0.2780352177942645</v>
      </c>
      <c r="S107" s="36">
        <f t="shared" si="17"/>
        <v>1.0223048327137627</v>
      </c>
      <c r="T107" s="42">
        <f t="shared" si="18"/>
        <v>-3.3118675252989958</v>
      </c>
      <c r="U107" s="42">
        <f t="shared" si="19"/>
        <v>-3.0447193149381437</v>
      </c>
      <c r="V107" s="42">
        <f t="shared" si="20"/>
        <v>-2.0608439646712546</v>
      </c>
      <c r="W107" s="42">
        <f t="shared" si="21"/>
        <v>2.8056112224448873</v>
      </c>
      <c r="X107" s="42">
        <f t="shared" si="22"/>
        <v>-6.530214424951257</v>
      </c>
      <c r="Y107" s="42">
        <f t="shared" si="23"/>
        <v>-0.41710114702816026</v>
      </c>
      <c r="Z107" s="42">
        <f t="shared" si="24"/>
        <v>0.7329842931937203</v>
      </c>
      <c r="AA107" s="42">
        <f t="shared" si="25"/>
        <v>-1.3513513513513482</v>
      </c>
      <c r="AB107" s="42">
        <f t="shared" si="26"/>
        <v>-2.528977871443631</v>
      </c>
      <c r="AC107" s="42">
        <f t="shared" si="27"/>
        <v>-2.05405405405406</v>
      </c>
      <c r="AD107" s="42">
        <f t="shared" si="28"/>
        <v>-6.181015452538626</v>
      </c>
      <c r="AE107" s="41">
        <f>(AE36-AD36)/AD36*100</f>
        <v>-4.588235294117654</v>
      </c>
      <c r="AF107" s="42"/>
      <c r="AG107" s="42"/>
    </row>
    <row r="108" spans="1:33" ht="11.25">
      <c r="A108" s="37" t="s">
        <v>22</v>
      </c>
      <c r="B108" s="37"/>
      <c r="C108" s="42">
        <f t="shared" si="1"/>
        <v>6.0860440713536175</v>
      </c>
      <c r="D108" s="42">
        <f t="shared" si="2"/>
        <v>1.6815034619188949</v>
      </c>
      <c r="E108" s="42">
        <f t="shared" si="3"/>
        <v>-2.3346303501945442</v>
      </c>
      <c r="F108" s="42">
        <f t="shared" si="4"/>
        <v>-3.1872509960159388</v>
      </c>
      <c r="G108" s="42">
        <f t="shared" si="5"/>
        <v>3.4979423868312667</v>
      </c>
      <c r="H108" s="42">
        <f t="shared" si="6"/>
        <v>-5.566600397614309</v>
      </c>
      <c r="I108" s="42">
        <f t="shared" si="7"/>
        <v>0.8421052631578918</v>
      </c>
      <c r="J108" s="42">
        <f t="shared" si="8"/>
        <v>3.0271398747390457</v>
      </c>
      <c r="K108" s="42">
        <f t="shared" si="9"/>
        <v>1.7223910840932146</v>
      </c>
      <c r="L108" s="42">
        <f t="shared" si="10"/>
        <v>2.191235059760945</v>
      </c>
      <c r="M108" s="42">
        <f t="shared" si="11"/>
        <v>-4.093567251461978</v>
      </c>
      <c r="N108" s="42">
        <f t="shared" si="12"/>
        <v>7.621951219512195</v>
      </c>
      <c r="O108" s="42">
        <f t="shared" si="13"/>
        <v>-2.266288951841365</v>
      </c>
      <c r="P108" s="42">
        <f t="shared" si="14"/>
        <v>4.444444444444439</v>
      </c>
      <c r="Q108" s="42">
        <f t="shared" si="15"/>
        <v>-0.18501387604069255</v>
      </c>
      <c r="R108" s="42">
        <f t="shared" si="16"/>
        <v>-0.2780352177942645</v>
      </c>
      <c r="S108" s="42">
        <f t="shared" si="17"/>
        <v>1.0223048327137627</v>
      </c>
      <c r="T108" s="36">
        <f t="shared" si="18"/>
        <v>-3.3118675252989958</v>
      </c>
      <c r="U108" s="42">
        <f t="shared" si="19"/>
        <v>-3.0447193149381437</v>
      </c>
      <c r="V108" s="42">
        <f t="shared" si="20"/>
        <v>-2.0608439646712546</v>
      </c>
      <c r="W108" s="42">
        <f t="shared" si="21"/>
        <v>2.8056112224448873</v>
      </c>
      <c r="X108" s="42">
        <f t="shared" si="22"/>
        <v>-6.530214424951257</v>
      </c>
      <c r="Y108" s="42">
        <f t="shared" si="23"/>
        <v>-0.41710114702816026</v>
      </c>
      <c r="Z108" s="42">
        <f t="shared" si="24"/>
        <v>0.7329842931937203</v>
      </c>
      <c r="AA108" s="42">
        <f t="shared" si="25"/>
        <v>-1.3513513513513482</v>
      </c>
      <c r="AB108" s="42">
        <f t="shared" si="26"/>
        <v>-2.3182297154899922</v>
      </c>
      <c r="AC108" s="42">
        <f t="shared" si="27"/>
        <v>-2.0496224379719585</v>
      </c>
      <c r="AD108" s="42">
        <f t="shared" si="28"/>
        <v>-5.947136563876643</v>
      </c>
      <c r="AE108" s="42">
        <f>(AE37-AD37)/AD37*100</f>
        <v>-3.9812646370023486</v>
      </c>
      <c r="AF108" s="41">
        <f aca="true" t="shared" si="29" ref="AF108:AF115">(AF37-AE37)/AE37*100</f>
        <v>0.2439024390243937</v>
      </c>
      <c r="AG108" s="42"/>
    </row>
    <row r="109" spans="1:33" ht="11.25">
      <c r="A109" s="37" t="s">
        <v>23</v>
      </c>
      <c r="B109" s="37"/>
      <c r="C109" s="42">
        <f t="shared" si="1"/>
        <v>8.1283422459893</v>
      </c>
      <c r="D109" s="42">
        <f t="shared" si="2"/>
        <v>1.6815034619188949</v>
      </c>
      <c r="E109" s="42">
        <f t="shared" si="3"/>
        <v>-2.3346303501945442</v>
      </c>
      <c r="F109" s="42">
        <f t="shared" si="4"/>
        <v>-3.1872509960159388</v>
      </c>
      <c r="G109" s="42">
        <f t="shared" si="5"/>
        <v>3.4979423868312667</v>
      </c>
      <c r="H109" s="42">
        <f t="shared" si="6"/>
        <v>-5.566600397614309</v>
      </c>
      <c r="I109" s="42">
        <f t="shared" si="7"/>
        <v>0.8421052631578918</v>
      </c>
      <c r="J109" s="42">
        <f t="shared" si="8"/>
        <v>3.0271398747390457</v>
      </c>
      <c r="K109" s="42">
        <f t="shared" si="9"/>
        <v>1.7223910840932146</v>
      </c>
      <c r="L109" s="42">
        <f t="shared" si="10"/>
        <v>2.191235059760945</v>
      </c>
      <c r="M109" s="42">
        <f t="shared" si="11"/>
        <v>-4.093567251461978</v>
      </c>
      <c r="N109" s="42">
        <f t="shared" si="12"/>
        <v>7.621951219512195</v>
      </c>
      <c r="O109" s="42">
        <f t="shared" si="13"/>
        <v>-2.266288951841365</v>
      </c>
      <c r="P109" s="42">
        <f t="shared" si="14"/>
        <v>4.444444444444439</v>
      </c>
      <c r="Q109" s="42">
        <f t="shared" si="15"/>
        <v>-0.18501387604069255</v>
      </c>
      <c r="R109" s="42">
        <f t="shared" si="16"/>
        <v>-0.2780352177942645</v>
      </c>
      <c r="S109" s="42">
        <f t="shared" si="17"/>
        <v>1.0223048327137627</v>
      </c>
      <c r="T109" s="42">
        <f t="shared" si="18"/>
        <v>-3.3118675252989958</v>
      </c>
      <c r="U109" s="36">
        <f t="shared" si="19"/>
        <v>-3.0447193149381437</v>
      </c>
      <c r="V109" s="42">
        <f t="shared" si="20"/>
        <v>-2.0608439646712546</v>
      </c>
      <c r="W109" s="42">
        <f t="shared" si="21"/>
        <v>2.8056112224448873</v>
      </c>
      <c r="X109" s="42">
        <f t="shared" si="22"/>
        <v>-6.530214424951257</v>
      </c>
      <c r="Y109" s="42">
        <f t="shared" si="23"/>
        <v>-0.41710114702816026</v>
      </c>
      <c r="Z109" s="42">
        <f t="shared" si="24"/>
        <v>0.7329842931937203</v>
      </c>
      <c r="AA109" s="42">
        <f t="shared" si="25"/>
        <v>-1.3513513513513482</v>
      </c>
      <c r="AB109" s="42">
        <f t="shared" si="26"/>
        <v>-2.3182297154899922</v>
      </c>
      <c r="AC109" s="42">
        <f t="shared" si="27"/>
        <v>-2.157497303128371</v>
      </c>
      <c r="AD109" s="42">
        <f t="shared" si="28"/>
        <v>-5.512679162072767</v>
      </c>
      <c r="AE109" s="42">
        <f>(AE38-AD38)/AD38*100</f>
        <v>-4.667444574095683</v>
      </c>
      <c r="AF109" s="42">
        <f t="shared" si="29"/>
        <v>0.24479804161567056</v>
      </c>
      <c r="AG109" s="41">
        <f aca="true" t="shared" si="30" ref="AG109:AG115">(AG38-AF38)/AF38*100</f>
        <v>-6.105006105006105</v>
      </c>
    </row>
    <row r="110" spans="1:34" ht="11.25">
      <c r="A110" s="38" t="s">
        <v>80</v>
      </c>
      <c r="C110" s="42">
        <f t="shared" si="1"/>
        <v>8.1283422459893</v>
      </c>
      <c r="D110" s="42">
        <f t="shared" si="2"/>
        <v>1.6815034619188949</v>
      </c>
      <c r="E110" s="42">
        <f t="shared" si="3"/>
        <v>-2.3346303501945442</v>
      </c>
      <c r="F110" s="42">
        <f t="shared" si="4"/>
        <v>-3.1872509960159388</v>
      </c>
      <c r="G110" s="42">
        <f t="shared" si="5"/>
        <v>3.4979423868312667</v>
      </c>
      <c r="H110" s="42">
        <f t="shared" si="6"/>
        <v>-5.566600397614309</v>
      </c>
      <c r="I110" s="42">
        <f t="shared" si="7"/>
        <v>0.8421052631578918</v>
      </c>
      <c r="J110" s="42">
        <f t="shared" si="8"/>
        <v>3.0271398747390457</v>
      </c>
      <c r="K110" s="42">
        <f t="shared" si="9"/>
        <v>1.7223910840932146</v>
      </c>
      <c r="L110" s="42">
        <f t="shared" si="10"/>
        <v>2.191235059760945</v>
      </c>
      <c r="M110" s="42">
        <f t="shared" si="11"/>
        <v>-4.093567251461978</v>
      </c>
      <c r="N110" s="42">
        <f t="shared" si="12"/>
        <v>7.621951219512195</v>
      </c>
      <c r="O110" s="42">
        <f t="shared" si="13"/>
        <v>-2.266288951841365</v>
      </c>
      <c r="P110" s="42">
        <f t="shared" si="14"/>
        <v>4.444444444444439</v>
      </c>
      <c r="Q110" s="42">
        <f t="shared" si="15"/>
        <v>-0.18501387604069255</v>
      </c>
      <c r="R110" s="42">
        <f t="shared" si="16"/>
        <v>-0.2780352177942645</v>
      </c>
      <c r="S110" s="42">
        <f t="shared" si="17"/>
        <v>1.0223048327137627</v>
      </c>
      <c r="T110" s="42">
        <f t="shared" si="18"/>
        <v>-3.3118675252989958</v>
      </c>
      <c r="U110" s="42">
        <f t="shared" si="19"/>
        <v>-3.0447193149381437</v>
      </c>
      <c r="V110" s="36">
        <f t="shared" si="20"/>
        <v>-2.0608439646712546</v>
      </c>
      <c r="W110" s="42">
        <f t="shared" si="21"/>
        <v>2.8056112224448873</v>
      </c>
      <c r="X110" s="42">
        <f t="shared" si="22"/>
        <v>-6.530214424951257</v>
      </c>
      <c r="Y110" s="42">
        <f t="shared" si="23"/>
        <v>-0.41710114702816026</v>
      </c>
      <c r="Z110" s="42">
        <f t="shared" si="24"/>
        <v>0.7329842931937203</v>
      </c>
      <c r="AA110" s="42">
        <f t="shared" si="25"/>
        <v>-1.3513513513513482</v>
      </c>
      <c r="AB110" s="42">
        <f t="shared" si="26"/>
        <v>-2.423603793466819</v>
      </c>
      <c r="AC110" s="42">
        <f t="shared" si="27"/>
        <v>-2.267818574514033</v>
      </c>
      <c r="AD110" s="42">
        <f t="shared" si="28"/>
        <v>-5.524861878453039</v>
      </c>
      <c r="AE110" s="42">
        <f>(AE39-AD39)/AD39*100</f>
        <v>-4.678362573099415</v>
      </c>
      <c r="AF110" s="42">
        <f t="shared" si="29"/>
        <v>0.24539877300613847</v>
      </c>
      <c r="AG110" s="42">
        <f t="shared" si="30"/>
        <v>-6.976744186046514</v>
      </c>
      <c r="AH110" s="41">
        <f aca="true" t="shared" si="31" ref="AH110:AH115">(AH39-AG39)/AG39*100</f>
        <v>-2.763157894736835</v>
      </c>
    </row>
    <row r="111" spans="1:35" ht="11.25">
      <c r="A111" s="38" t="s">
        <v>81</v>
      </c>
      <c r="C111" s="42">
        <f t="shared" si="1"/>
        <v>4.919786096256678</v>
      </c>
      <c r="D111" s="42">
        <f t="shared" si="2"/>
        <v>3.3639143730886967</v>
      </c>
      <c r="E111" s="42">
        <f t="shared" si="3"/>
        <v>-1.577909270216971</v>
      </c>
      <c r="F111" s="42">
        <f t="shared" si="4"/>
        <v>-2.7054108216432895</v>
      </c>
      <c r="G111" s="42">
        <f t="shared" si="5"/>
        <v>4.2224510813594325</v>
      </c>
      <c r="H111" s="42">
        <f t="shared" si="6"/>
        <v>-5.039525691699613</v>
      </c>
      <c r="I111" s="42">
        <f t="shared" si="7"/>
        <v>1.040582726326743</v>
      </c>
      <c r="J111" s="42">
        <f t="shared" si="8"/>
        <v>2.471678681771376</v>
      </c>
      <c r="K111" s="42">
        <f t="shared" si="9"/>
        <v>0.6030150753768787</v>
      </c>
      <c r="L111" s="42">
        <f t="shared" si="10"/>
        <v>2.597402597402606</v>
      </c>
      <c r="M111" s="42">
        <f t="shared" si="11"/>
        <v>-4.86854917234664</v>
      </c>
      <c r="N111" s="42">
        <f t="shared" si="12"/>
        <v>6.8577277379733905</v>
      </c>
      <c r="O111" s="42">
        <f t="shared" si="13"/>
        <v>-2.0114942528735713</v>
      </c>
      <c r="P111" s="42">
        <f t="shared" si="14"/>
        <v>5.767350928641257</v>
      </c>
      <c r="Q111" s="42">
        <f t="shared" si="15"/>
        <v>0</v>
      </c>
      <c r="R111" s="42">
        <f t="shared" si="16"/>
        <v>0.4621072088724584</v>
      </c>
      <c r="S111" s="42">
        <f t="shared" si="17"/>
        <v>-0.09199632014720195</v>
      </c>
      <c r="T111" s="42">
        <f t="shared" si="18"/>
        <v>-3.683241252302026</v>
      </c>
      <c r="U111" s="42">
        <f t="shared" si="19"/>
        <v>-3.3460803059273423</v>
      </c>
      <c r="V111" s="42">
        <f t="shared" si="20"/>
        <v>-3.363006923837776</v>
      </c>
      <c r="W111" s="36">
        <f t="shared" si="21"/>
        <v>2.354145342886384</v>
      </c>
      <c r="X111" s="42">
        <f t="shared" si="22"/>
        <v>-6.700000000000003</v>
      </c>
      <c r="Y111" s="42">
        <f t="shared" si="23"/>
        <v>-1.9292604501607686</v>
      </c>
      <c r="Z111" s="42">
        <f t="shared" si="24"/>
        <v>-2.0765027322404435</v>
      </c>
      <c r="AA111" s="42">
        <f t="shared" si="25"/>
        <v>-2.343749999999994</v>
      </c>
      <c r="AB111" s="42">
        <f t="shared" si="26"/>
        <v>-0.4571428571428637</v>
      </c>
      <c r="AC111" s="42">
        <f t="shared" si="27"/>
        <v>-1.7221584385763493</v>
      </c>
      <c r="AD111" s="42">
        <f t="shared" si="28"/>
        <v>-5.257009345794393</v>
      </c>
      <c r="AE111" s="42">
        <f>(AE40-AD40)/AD40*100</f>
        <v>-3.575832305795304</v>
      </c>
      <c r="AF111" s="42">
        <f t="shared" si="29"/>
        <v>1.1508951406649508</v>
      </c>
      <c r="AG111" s="42">
        <f t="shared" si="30"/>
        <v>-6.44753476611883</v>
      </c>
      <c r="AH111" s="42">
        <f t="shared" si="31"/>
        <v>-1.8918918918918997</v>
      </c>
      <c r="AI111" s="41">
        <f aca="true" t="shared" si="32" ref="AI111:AI119">(AI40-AH40)/AH40*100</f>
        <v>-7.8512396694214726</v>
      </c>
    </row>
    <row r="112" spans="1:36" ht="11.25">
      <c r="A112" s="38" t="s">
        <v>82</v>
      </c>
      <c r="C112" s="42">
        <f aca="true" t="shared" si="33" ref="C112:M112">(C41-B41)/B41*100</f>
        <v>4.919786096256678</v>
      </c>
      <c r="D112" s="42">
        <f t="shared" si="33"/>
        <v>3.3639143730886967</v>
      </c>
      <c r="E112" s="42">
        <f t="shared" si="33"/>
        <v>-1.577909270216971</v>
      </c>
      <c r="F112" s="42">
        <f t="shared" si="33"/>
        <v>-2.7054108216432895</v>
      </c>
      <c r="G112" s="42">
        <f t="shared" si="33"/>
        <v>4.2224510813594325</v>
      </c>
      <c r="H112" s="42">
        <f t="shared" si="33"/>
        <v>-5.039525691699613</v>
      </c>
      <c r="I112" s="42">
        <f t="shared" si="33"/>
        <v>1.040582726326743</v>
      </c>
      <c r="J112" s="42">
        <f t="shared" si="33"/>
        <v>2.471678681771376</v>
      </c>
      <c r="K112" s="42">
        <f t="shared" si="33"/>
        <v>0.6030150753768787</v>
      </c>
      <c r="L112" s="42">
        <f t="shared" si="33"/>
        <v>2.597402597402606</v>
      </c>
      <c r="M112" s="42">
        <f t="shared" si="33"/>
        <v>-4.86854917234664</v>
      </c>
      <c r="N112" s="42">
        <f t="shared" si="12"/>
        <v>6.8577277379733905</v>
      </c>
      <c r="O112" s="42">
        <f aca="true" t="shared" si="34" ref="O112:AE112">(O41-N41)/N41*100</f>
        <v>-2.0114942528735713</v>
      </c>
      <c r="P112" s="42">
        <f t="shared" si="34"/>
        <v>5.767350928641257</v>
      </c>
      <c r="Q112" s="42">
        <f t="shared" si="34"/>
        <v>0</v>
      </c>
      <c r="R112" s="42">
        <f t="shared" si="34"/>
        <v>0.4621072088724584</v>
      </c>
      <c r="S112" s="42">
        <f t="shared" si="34"/>
        <v>-0.09199632014720195</v>
      </c>
      <c r="T112" s="42">
        <f t="shared" si="34"/>
        <v>-3.683241252302026</v>
      </c>
      <c r="U112" s="42">
        <f t="shared" si="34"/>
        <v>-3.3460803059273423</v>
      </c>
      <c r="V112" s="42">
        <f t="shared" si="34"/>
        <v>-3.363006923837776</v>
      </c>
      <c r="W112" s="42">
        <f t="shared" si="34"/>
        <v>2.354145342886384</v>
      </c>
      <c r="X112" s="36">
        <f t="shared" si="34"/>
        <v>-6.700000000000003</v>
      </c>
      <c r="Y112" s="42">
        <f t="shared" si="34"/>
        <v>-1.9292604501607686</v>
      </c>
      <c r="Z112" s="42">
        <f t="shared" si="34"/>
        <v>-2.0765027322404435</v>
      </c>
      <c r="AA112" s="42">
        <f t="shared" si="34"/>
        <v>-2.343749999999994</v>
      </c>
      <c r="AB112" s="42">
        <f t="shared" si="34"/>
        <v>-0.4571428571428637</v>
      </c>
      <c r="AC112" s="42">
        <f t="shared" si="34"/>
        <v>-1.7221584385763493</v>
      </c>
      <c r="AD112" s="42">
        <f t="shared" si="34"/>
        <v>-5.257009345794393</v>
      </c>
      <c r="AE112" s="42">
        <f t="shared" si="34"/>
        <v>-3.575832305795304</v>
      </c>
      <c r="AF112" s="42">
        <f t="shared" si="29"/>
        <v>1.0230179028132955</v>
      </c>
      <c r="AG112" s="42">
        <f t="shared" si="30"/>
        <v>-6.329113924050633</v>
      </c>
      <c r="AH112" s="42">
        <f t="shared" si="31"/>
        <v>-1.3513513513513513</v>
      </c>
      <c r="AI112" s="42">
        <f t="shared" si="32"/>
        <v>-8.082191780821926</v>
      </c>
      <c r="AJ112" s="41">
        <f aca="true" t="shared" si="35" ref="AJ112:AJ119">(AJ41-AI41)/AI41*100</f>
        <v>2.980625931445604</v>
      </c>
    </row>
    <row r="113" spans="1:37" ht="11.25">
      <c r="A113" s="38" t="s">
        <v>83</v>
      </c>
      <c r="C113" s="42">
        <f aca="true" t="shared" si="36" ref="C113:M113">(C42-B42)/B42*100</f>
        <v>4.919786096256678</v>
      </c>
      <c r="D113" s="42">
        <f t="shared" si="36"/>
        <v>3.3639143730886967</v>
      </c>
      <c r="E113" s="42">
        <f t="shared" si="36"/>
        <v>-1.577909270216971</v>
      </c>
      <c r="F113" s="42">
        <f t="shared" si="36"/>
        <v>-2.7054108216432895</v>
      </c>
      <c r="G113" s="42">
        <f t="shared" si="36"/>
        <v>4.2224510813594325</v>
      </c>
      <c r="H113" s="42">
        <f t="shared" si="36"/>
        <v>-5.039525691699613</v>
      </c>
      <c r="I113" s="42">
        <f t="shared" si="36"/>
        <v>1.040582726326743</v>
      </c>
      <c r="J113" s="42">
        <f t="shared" si="36"/>
        <v>2.471678681771376</v>
      </c>
      <c r="K113" s="42">
        <f t="shared" si="36"/>
        <v>0.6030150753768787</v>
      </c>
      <c r="L113" s="42">
        <f t="shared" si="36"/>
        <v>2.597402597402606</v>
      </c>
      <c r="M113" s="42">
        <f t="shared" si="36"/>
        <v>-4.86854917234664</v>
      </c>
      <c r="N113" s="42">
        <f t="shared" si="12"/>
        <v>6.8577277379733905</v>
      </c>
      <c r="O113" s="42">
        <f aca="true" t="shared" si="37" ref="O113:AE113">(O42-N42)/N42*100</f>
        <v>-2.0114942528735713</v>
      </c>
      <c r="P113" s="42">
        <f t="shared" si="37"/>
        <v>5.767350928641257</v>
      </c>
      <c r="Q113" s="42">
        <f t="shared" si="37"/>
        <v>0</v>
      </c>
      <c r="R113" s="42">
        <f t="shared" si="37"/>
        <v>0.4621072088724584</v>
      </c>
      <c r="S113" s="42">
        <f t="shared" si="37"/>
        <v>-0.09199632014720195</v>
      </c>
      <c r="T113" s="42">
        <f t="shared" si="37"/>
        <v>-3.683241252302026</v>
      </c>
      <c r="U113" s="42">
        <f t="shared" si="37"/>
        <v>-3.3460803059273423</v>
      </c>
      <c r="V113" s="42">
        <f t="shared" si="37"/>
        <v>-3.363006923837776</v>
      </c>
      <c r="W113" s="42">
        <f t="shared" si="37"/>
        <v>2.354145342886384</v>
      </c>
      <c r="X113" s="42">
        <f t="shared" si="37"/>
        <v>-6.700000000000003</v>
      </c>
      <c r="Y113" s="36">
        <f t="shared" si="37"/>
        <v>-1.9292604501607686</v>
      </c>
      <c r="Z113" s="42">
        <f t="shared" si="37"/>
        <v>-2.0765027322404435</v>
      </c>
      <c r="AA113" s="42">
        <f t="shared" si="37"/>
        <v>-2.343749999999994</v>
      </c>
      <c r="AB113" s="42">
        <f t="shared" si="37"/>
        <v>-0.4571428571428637</v>
      </c>
      <c r="AC113" s="42">
        <f t="shared" si="37"/>
        <v>-1.7221584385763493</v>
      </c>
      <c r="AD113" s="42">
        <f t="shared" si="37"/>
        <v>-5.257009345794393</v>
      </c>
      <c r="AE113" s="42">
        <f t="shared" si="37"/>
        <v>-3.575832305795304</v>
      </c>
      <c r="AF113" s="42">
        <f t="shared" si="29"/>
        <v>1.0230179028132955</v>
      </c>
      <c r="AG113" s="42">
        <f t="shared" si="30"/>
        <v>-6.329113924050633</v>
      </c>
      <c r="AH113" s="42">
        <f t="shared" si="31"/>
        <v>-2.5675675675675755</v>
      </c>
      <c r="AI113" s="42">
        <f t="shared" si="32"/>
        <v>-7.905686546463231</v>
      </c>
      <c r="AJ113" s="42">
        <f t="shared" si="35"/>
        <v>2.5602409638554042</v>
      </c>
      <c r="AK113" s="41">
        <f aca="true" t="shared" si="38" ref="AK113:AK119">(AK42-AJ42)/AJ42*100</f>
        <v>0.44052863436125017</v>
      </c>
    </row>
    <row r="114" spans="1:38" ht="10.5" customHeight="1">
      <c r="A114" s="38" t="s">
        <v>105</v>
      </c>
      <c r="C114" s="42">
        <f aca="true" t="shared" si="39" ref="C114:M114">(C43-B43)/B43*100</f>
        <v>4.919786096256678</v>
      </c>
      <c r="D114" s="42">
        <f t="shared" si="39"/>
        <v>3.3639143730886967</v>
      </c>
      <c r="E114" s="42">
        <f t="shared" si="39"/>
        <v>-1.577909270216971</v>
      </c>
      <c r="F114" s="42">
        <f t="shared" si="39"/>
        <v>-2.7054108216432895</v>
      </c>
      <c r="G114" s="42">
        <f t="shared" si="39"/>
        <v>4.2224510813594325</v>
      </c>
      <c r="H114" s="42">
        <f t="shared" si="39"/>
        <v>-5.039525691699613</v>
      </c>
      <c r="I114" s="42">
        <f t="shared" si="39"/>
        <v>1.040582726326743</v>
      </c>
      <c r="J114" s="42">
        <f t="shared" si="39"/>
        <v>2.471678681771376</v>
      </c>
      <c r="K114" s="42">
        <f t="shared" si="39"/>
        <v>0.6030150753768787</v>
      </c>
      <c r="L114" s="42">
        <f t="shared" si="39"/>
        <v>2.597402597402606</v>
      </c>
      <c r="M114" s="42">
        <f t="shared" si="39"/>
        <v>-4.86854917234664</v>
      </c>
      <c r="N114" s="42">
        <f t="shared" si="12"/>
        <v>6.8577277379733905</v>
      </c>
      <c r="O114" s="42">
        <f aca="true" t="shared" si="40" ref="O114:AE114">(O43-N43)/N43*100</f>
        <v>-2.0114942528735713</v>
      </c>
      <c r="P114" s="42">
        <f t="shared" si="40"/>
        <v>5.767350928641257</v>
      </c>
      <c r="Q114" s="42">
        <f t="shared" si="40"/>
        <v>0</v>
      </c>
      <c r="R114" s="42">
        <f t="shared" si="40"/>
        <v>0.4621072088724584</v>
      </c>
      <c r="S114" s="42">
        <f t="shared" si="40"/>
        <v>-0.09199632014720195</v>
      </c>
      <c r="T114" s="42">
        <f t="shared" si="40"/>
        <v>-3.683241252302026</v>
      </c>
      <c r="U114" s="42">
        <f t="shared" si="40"/>
        <v>-3.3460803059273423</v>
      </c>
      <c r="V114" s="42">
        <f t="shared" si="40"/>
        <v>-3.363006923837776</v>
      </c>
      <c r="W114" s="42">
        <f t="shared" si="40"/>
        <v>2.354145342886384</v>
      </c>
      <c r="X114" s="42">
        <f t="shared" si="40"/>
        <v>-6.700000000000003</v>
      </c>
      <c r="Y114" s="42">
        <f t="shared" si="40"/>
        <v>-1.9292604501607686</v>
      </c>
      <c r="Z114" s="36">
        <f t="shared" si="40"/>
        <v>-2.0765027322404435</v>
      </c>
      <c r="AA114" s="42">
        <f t="shared" si="40"/>
        <v>-2.343749999999994</v>
      </c>
      <c r="AB114" s="42">
        <f t="shared" si="40"/>
        <v>-0.4571428571428637</v>
      </c>
      <c r="AC114" s="42">
        <f t="shared" si="40"/>
        <v>-1.7221584385763493</v>
      </c>
      <c r="AD114" s="42">
        <f t="shared" si="40"/>
        <v>-5.257009345794393</v>
      </c>
      <c r="AE114" s="42">
        <f t="shared" si="40"/>
        <v>-3.575832305795304</v>
      </c>
      <c r="AF114" s="42">
        <f t="shared" si="29"/>
        <v>1.0230179028132955</v>
      </c>
      <c r="AG114" s="42">
        <f t="shared" si="30"/>
        <v>-6.329113924050633</v>
      </c>
      <c r="AH114" s="42">
        <f t="shared" si="31"/>
        <v>-2.7027027027027026</v>
      </c>
      <c r="AI114" s="42">
        <f t="shared" si="32"/>
        <v>-7.9166666666666705</v>
      </c>
      <c r="AJ114" s="42">
        <f t="shared" si="35"/>
        <v>2.262443438914027</v>
      </c>
      <c r="AK114" s="42">
        <f t="shared" si="38"/>
        <v>0.4424778761061905</v>
      </c>
      <c r="AL114" s="41">
        <f aca="true" t="shared" si="41" ref="AL114:AL119">(AL43-AK43)/AK43*100</f>
        <v>7.048458149779753</v>
      </c>
    </row>
    <row r="115" spans="1:39" ht="11.25">
      <c r="A115" s="38" t="s">
        <v>107</v>
      </c>
      <c r="C115" s="42">
        <f aca="true" t="shared" si="42" ref="C115:M115">(C44-B44)/B44*100</f>
        <v>4.919786096256678</v>
      </c>
      <c r="D115" s="42">
        <f t="shared" si="42"/>
        <v>3.3639143730886967</v>
      </c>
      <c r="E115" s="42">
        <f t="shared" si="42"/>
        <v>-1.577909270216971</v>
      </c>
      <c r="F115" s="42">
        <f t="shared" si="42"/>
        <v>-2.7054108216432895</v>
      </c>
      <c r="G115" s="42">
        <f t="shared" si="42"/>
        <v>4.2224510813594325</v>
      </c>
      <c r="H115" s="42">
        <f t="shared" si="42"/>
        <v>-5.039525691699613</v>
      </c>
      <c r="I115" s="42">
        <f t="shared" si="42"/>
        <v>1.040582726326743</v>
      </c>
      <c r="J115" s="42">
        <f t="shared" si="42"/>
        <v>2.471678681771376</v>
      </c>
      <c r="K115" s="42">
        <f t="shared" si="42"/>
        <v>0.6030150753768787</v>
      </c>
      <c r="L115" s="42">
        <f t="shared" si="42"/>
        <v>2.597402597402606</v>
      </c>
      <c r="M115" s="42">
        <f t="shared" si="42"/>
        <v>-4.86854917234664</v>
      </c>
      <c r="N115" s="42">
        <f t="shared" si="12"/>
        <v>6.8577277379733905</v>
      </c>
      <c r="O115" s="42">
        <f aca="true" t="shared" si="43" ref="O115:AE115">(O44-N44)/N44*100</f>
        <v>-2.0114942528735713</v>
      </c>
      <c r="P115" s="42">
        <f t="shared" si="43"/>
        <v>5.767350928641257</v>
      </c>
      <c r="Q115" s="42">
        <f t="shared" si="43"/>
        <v>0</v>
      </c>
      <c r="R115" s="42">
        <f t="shared" si="43"/>
        <v>0.4621072088724584</v>
      </c>
      <c r="S115" s="42">
        <f t="shared" si="43"/>
        <v>-0.09199632014720195</v>
      </c>
      <c r="T115" s="42">
        <f t="shared" si="43"/>
        <v>-3.683241252302026</v>
      </c>
      <c r="U115" s="42">
        <f t="shared" si="43"/>
        <v>-3.3460803059273423</v>
      </c>
      <c r="V115" s="42">
        <f t="shared" si="43"/>
        <v>-3.363006923837776</v>
      </c>
      <c r="W115" s="42">
        <f t="shared" si="43"/>
        <v>2.354145342886384</v>
      </c>
      <c r="X115" s="42">
        <f t="shared" si="43"/>
        <v>-6.700000000000003</v>
      </c>
      <c r="Y115" s="42">
        <f t="shared" si="43"/>
        <v>-1.9292604501607686</v>
      </c>
      <c r="Z115" s="42">
        <f t="shared" si="43"/>
        <v>-2.0765027322404435</v>
      </c>
      <c r="AA115" s="36">
        <f t="shared" si="43"/>
        <v>-2.343749999999994</v>
      </c>
      <c r="AB115" s="42">
        <f t="shared" si="43"/>
        <v>-0.4571428571428637</v>
      </c>
      <c r="AC115" s="42">
        <f t="shared" si="43"/>
        <v>-1.7221584385763493</v>
      </c>
      <c r="AD115" s="42">
        <f t="shared" si="43"/>
        <v>-5.257009345794393</v>
      </c>
      <c r="AE115" s="42">
        <f t="shared" si="43"/>
        <v>-3.575832305795304</v>
      </c>
      <c r="AF115" s="42">
        <f t="shared" si="29"/>
        <v>1.0230179028132955</v>
      </c>
      <c r="AG115" s="42">
        <f t="shared" si="30"/>
        <v>-6.329113924050633</v>
      </c>
      <c r="AH115" s="42">
        <f t="shared" si="31"/>
        <v>-2.7027027027027026</v>
      </c>
      <c r="AI115" s="42">
        <f t="shared" si="32"/>
        <v>-7.9166666666666705</v>
      </c>
      <c r="AJ115" s="42">
        <f t="shared" si="35"/>
        <v>2.4132730015083084</v>
      </c>
      <c r="AK115" s="42">
        <f t="shared" si="38"/>
        <v>0.5891016200294424</v>
      </c>
      <c r="AL115" s="42">
        <f t="shared" si="41"/>
        <v>6.002928257686689</v>
      </c>
      <c r="AM115" s="41">
        <f aca="true" t="shared" si="44" ref="AM115:AM120">(AM44-AL44)/AL44*100</f>
        <v>-10.773480662983442</v>
      </c>
    </row>
    <row r="116" spans="1:40" ht="11.25">
      <c r="A116" s="38" t="s">
        <v>109</v>
      </c>
      <c r="C116" s="42">
        <f aca="true" t="shared" si="45" ref="C116:AH116">(C45-B45)/B45*100</f>
        <v>4.919786096256678</v>
      </c>
      <c r="D116" s="42">
        <f t="shared" si="45"/>
        <v>3.3639143730886967</v>
      </c>
      <c r="E116" s="42">
        <f t="shared" si="45"/>
        <v>-1.577909270216971</v>
      </c>
      <c r="F116" s="42">
        <f t="shared" si="45"/>
        <v>-2.7054108216432895</v>
      </c>
      <c r="G116" s="42">
        <f t="shared" si="45"/>
        <v>4.2224510813594325</v>
      </c>
      <c r="H116" s="42">
        <f t="shared" si="45"/>
        <v>-5.039525691699613</v>
      </c>
      <c r="I116" s="42">
        <f t="shared" si="45"/>
        <v>1.040582726326743</v>
      </c>
      <c r="J116" s="42">
        <f t="shared" si="45"/>
        <v>2.471678681771376</v>
      </c>
      <c r="K116" s="42">
        <f t="shared" si="45"/>
        <v>0.6030150753768787</v>
      </c>
      <c r="L116" s="42">
        <f t="shared" si="45"/>
        <v>2.597402597402606</v>
      </c>
      <c r="M116" s="42">
        <f t="shared" si="45"/>
        <v>-4.86854917234664</v>
      </c>
      <c r="N116" s="42">
        <f t="shared" si="45"/>
        <v>6.8577277379733905</v>
      </c>
      <c r="O116" s="42">
        <f t="shared" si="45"/>
        <v>-2.0114942528735713</v>
      </c>
      <c r="P116" s="42">
        <f t="shared" si="45"/>
        <v>5.767350928641257</v>
      </c>
      <c r="Q116" s="42">
        <f t="shared" si="45"/>
        <v>0</v>
      </c>
      <c r="R116" s="42">
        <f t="shared" si="45"/>
        <v>0.4621072088724584</v>
      </c>
      <c r="S116" s="42">
        <f t="shared" si="45"/>
        <v>-0.09199632014720195</v>
      </c>
      <c r="T116" s="42">
        <f t="shared" si="45"/>
        <v>-3.683241252302026</v>
      </c>
      <c r="U116" s="42">
        <f t="shared" si="45"/>
        <v>-3.3460803059273423</v>
      </c>
      <c r="V116" s="42">
        <f t="shared" si="45"/>
        <v>-3.363006923837776</v>
      </c>
      <c r="W116" s="42">
        <f t="shared" si="45"/>
        <v>2.354145342886384</v>
      </c>
      <c r="X116" s="42">
        <f t="shared" si="45"/>
        <v>-6.700000000000003</v>
      </c>
      <c r="Y116" s="42">
        <f t="shared" si="45"/>
        <v>-1.9292604501607686</v>
      </c>
      <c r="Z116" s="42">
        <f t="shared" si="45"/>
        <v>-2.0765027322404435</v>
      </c>
      <c r="AA116" s="42">
        <f t="shared" si="45"/>
        <v>-2.343749999999994</v>
      </c>
      <c r="AB116" s="36">
        <f t="shared" si="45"/>
        <v>-0.4571428571428637</v>
      </c>
      <c r="AC116" s="42">
        <f t="shared" si="45"/>
        <v>-1.7221584385763493</v>
      </c>
      <c r="AD116" s="42">
        <f t="shared" si="45"/>
        <v>-5.257009345794393</v>
      </c>
      <c r="AE116" s="42">
        <f t="shared" si="45"/>
        <v>-3.575832305795304</v>
      </c>
      <c r="AF116" s="42">
        <f t="shared" si="45"/>
        <v>1.0230179028132955</v>
      </c>
      <c r="AG116" s="42">
        <f t="shared" si="45"/>
        <v>-6.329113924050633</v>
      </c>
      <c r="AH116" s="42">
        <f t="shared" si="45"/>
        <v>-2.7027027027027026</v>
      </c>
      <c r="AI116" s="42">
        <f t="shared" si="32"/>
        <v>-7.9166666666666705</v>
      </c>
      <c r="AJ116" s="42">
        <f t="shared" si="35"/>
        <v>2.4132730015083084</v>
      </c>
      <c r="AK116" s="42">
        <f t="shared" si="38"/>
        <v>0.5891016200294424</v>
      </c>
      <c r="AL116" s="42">
        <f t="shared" si="41"/>
        <v>6.588579795021962</v>
      </c>
      <c r="AM116" s="42">
        <f t="shared" si="44"/>
        <v>-10.851648351648342</v>
      </c>
      <c r="AN116" s="41">
        <f>(AN45-AM45)/AM45*100</f>
        <v>-3.235747303543927</v>
      </c>
    </row>
    <row r="117" spans="1:41" ht="11.25">
      <c r="A117" s="38" t="s">
        <v>111</v>
      </c>
      <c r="C117" s="42">
        <f aca="true" t="shared" si="46" ref="C117:AH117">(C46-B46)/B46*100</f>
        <v>4.919786096256678</v>
      </c>
      <c r="D117" s="42">
        <f t="shared" si="46"/>
        <v>3.3639143730886967</v>
      </c>
      <c r="E117" s="42">
        <f t="shared" si="46"/>
        <v>-1.577909270216971</v>
      </c>
      <c r="F117" s="42">
        <f t="shared" si="46"/>
        <v>-2.7054108216432895</v>
      </c>
      <c r="G117" s="42">
        <f t="shared" si="46"/>
        <v>4.2224510813594325</v>
      </c>
      <c r="H117" s="42">
        <f t="shared" si="46"/>
        <v>-5.039525691699613</v>
      </c>
      <c r="I117" s="42">
        <f t="shared" si="46"/>
        <v>1.040582726326743</v>
      </c>
      <c r="J117" s="42">
        <f t="shared" si="46"/>
        <v>2.471678681771376</v>
      </c>
      <c r="K117" s="42">
        <f t="shared" si="46"/>
        <v>0.6030150753768787</v>
      </c>
      <c r="L117" s="42">
        <f t="shared" si="46"/>
        <v>2.597402597402606</v>
      </c>
      <c r="M117" s="42">
        <f t="shared" si="46"/>
        <v>-4.86854917234664</v>
      </c>
      <c r="N117" s="42">
        <f t="shared" si="46"/>
        <v>6.8577277379733905</v>
      </c>
      <c r="O117" s="42">
        <f t="shared" si="46"/>
        <v>-2.0114942528735713</v>
      </c>
      <c r="P117" s="42">
        <f t="shared" si="46"/>
        <v>5.767350928641257</v>
      </c>
      <c r="Q117" s="42">
        <f t="shared" si="46"/>
        <v>0</v>
      </c>
      <c r="R117" s="42">
        <f t="shared" si="46"/>
        <v>0.4621072088724584</v>
      </c>
      <c r="S117" s="42">
        <f t="shared" si="46"/>
        <v>-0.09199632014720195</v>
      </c>
      <c r="T117" s="42">
        <f t="shared" si="46"/>
        <v>-3.683241252302026</v>
      </c>
      <c r="U117" s="42">
        <f t="shared" si="46"/>
        <v>-3.3460803059273423</v>
      </c>
      <c r="V117" s="42">
        <f t="shared" si="46"/>
        <v>-3.363006923837776</v>
      </c>
      <c r="W117" s="42">
        <f t="shared" si="46"/>
        <v>2.354145342886384</v>
      </c>
      <c r="X117" s="42">
        <f t="shared" si="46"/>
        <v>-6.700000000000003</v>
      </c>
      <c r="Y117" s="42">
        <f t="shared" si="46"/>
        <v>-1.9292604501607686</v>
      </c>
      <c r="Z117" s="42">
        <f t="shared" si="46"/>
        <v>-2.0765027322404435</v>
      </c>
      <c r="AA117" s="42">
        <f t="shared" si="46"/>
        <v>-2.343749999999994</v>
      </c>
      <c r="AB117" s="42">
        <f t="shared" si="46"/>
        <v>-0.4571428571428637</v>
      </c>
      <c r="AC117" s="36">
        <f t="shared" si="46"/>
        <v>-0.6888633754305331</v>
      </c>
      <c r="AD117" s="42">
        <f t="shared" si="46"/>
        <v>-6.242774566473995</v>
      </c>
      <c r="AE117" s="42">
        <f t="shared" si="46"/>
        <v>-3.575832305795304</v>
      </c>
      <c r="AF117" s="42">
        <f t="shared" si="46"/>
        <v>1.0230179028132955</v>
      </c>
      <c r="AG117" s="42">
        <f t="shared" si="46"/>
        <v>-6.329113924050633</v>
      </c>
      <c r="AH117" s="42">
        <f t="shared" si="46"/>
        <v>-2.7027027027027026</v>
      </c>
      <c r="AI117" s="42">
        <f t="shared" si="32"/>
        <v>-7.9166666666666705</v>
      </c>
      <c r="AJ117" s="42">
        <f t="shared" si="35"/>
        <v>2.4132730015083084</v>
      </c>
      <c r="AK117" s="42">
        <f t="shared" si="38"/>
        <v>0.29455081001471073</v>
      </c>
      <c r="AL117" s="42">
        <f t="shared" si="41"/>
        <v>6.901615271659329</v>
      </c>
      <c r="AM117" s="42">
        <f t="shared" si="44"/>
        <v>-11.401098901098898</v>
      </c>
      <c r="AN117" s="42">
        <f>(AN46-AM46)/AM46*100</f>
        <v>-1.2403100775193754</v>
      </c>
      <c r="AO117" s="41">
        <f>(AO46-AN46)/AN46*100</f>
        <v>1.0989010989011034</v>
      </c>
    </row>
    <row r="118" spans="1:42" ht="11.25">
      <c r="A118" s="38" t="s">
        <v>113</v>
      </c>
      <c r="C118" s="42">
        <f aca="true" t="shared" si="47" ref="C118:AH118">(C47-B47)/B47*100</f>
        <v>4.919786096256678</v>
      </c>
      <c r="D118" s="42">
        <f t="shared" si="47"/>
        <v>3.3639143730886967</v>
      </c>
      <c r="E118" s="42">
        <f t="shared" si="47"/>
        <v>-1.577909270216971</v>
      </c>
      <c r="F118" s="42">
        <f t="shared" si="47"/>
        <v>-2.7054108216432895</v>
      </c>
      <c r="G118" s="42">
        <f t="shared" si="47"/>
        <v>4.2224510813594325</v>
      </c>
      <c r="H118" s="42">
        <f t="shared" si="47"/>
        <v>-5.039525691699613</v>
      </c>
      <c r="I118" s="42">
        <f t="shared" si="47"/>
        <v>1.040582726326743</v>
      </c>
      <c r="J118" s="42">
        <f t="shared" si="47"/>
        <v>2.471678681771376</v>
      </c>
      <c r="K118" s="42">
        <f t="shared" si="47"/>
        <v>0.6030150753768787</v>
      </c>
      <c r="L118" s="42">
        <f t="shared" si="47"/>
        <v>2.597402597402606</v>
      </c>
      <c r="M118" s="42">
        <f t="shared" si="47"/>
        <v>-4.86854917234664</v>
      </c>
      <c r="N118" s="42">
        <f t="shared" si="47"/>
        <v>6.8577277379733905</v>
      </c>
      <c r="O118" s="42">
        <f t="shared" si="47"/>
        <v>-2.0114942528735713</v>
      </c>
      <c r="P118" s="42">
        <f t="shared" si="47"/>
        <v>5.767350928641257</v>
      </c>
      <c r="Q118" s="42">
        <f t="shared" si="47"/>
        <v>0</v>
      </c>
      <c r="R118" s="42">
        <f t="shared" si="47"/>
        <v>0.4621072088724584</v>
      </c>
      <c r="S118" s="42">
        <f t="shared" si="47"/>
        <v>-0.09199632014720195</v>
      </c>
      <c r="T118" s="42">
        <f t="shared" si="47"/>
        <v>-3.683241252302026</v>
      </c>
      <c r="U118" s="42">
        <f t="shared" si="47"/>
        <v>-3.3460803059273423</v>
      </c>
      <c r="V118" s="42">
        <f t="shared" si="47"/>
        <v>-3.363006923837776</v>
      </c>
      <c r="W118" s="42">
        <f t="shared" si="47"/>
        <v>2.354145342886384</v>
      </c>
      <c r="X118" s="42">
        <f t="shared" si="47"/>
        <v>-6.700000000000003</v>
      </c>
      <c r="Y118" s="42">
        <f t="shared" si="47"/>
        <v>-1.9292604501607686</v>
      </c>
      <c r="Z118" s="42">
        <f t="shared" si="47"/>
        <v>-2.0765027322404435</v>
      </c>
      <c r="AA118" s="42">
        <f t="shared" si="47"/>
        <v>-2.343749999999994</v>
      </c>
      <c r="AB118" s="42">
        <f t="shared" si="47"/>
        <v>-0.4571428571428637</v>
      </c>
      <c r="AC118" s="42">
        <f t="shared" si="47"/>
        <v>-1.7221584385763493</v>
      </c>
      <c r="AD118" s="36">
        <f t="shared" si="47"/>
        <v>-5.257009345794393</v>
      </c>
      <c r="AE118" s="42">
        <f t="shared" si="47"/>
        <v>-3.575832305795304</v>
      </c>
      <c r="AF118" s="42">
        <f t="shared" si="47"/>
        <v>1.0230179028132955</v>
      </c>
      <c r="AG118" s="42">
        <f t="shared" si="47"/>
        <v>-6.329113924050633</v>
      </c>
      <c r="AH118" s="42">
        <f t="shared" si="47"/>
        <v>-2.7027027027027026</v>
      </c>
      <c r="AI118" s="42">
        <f t="shared" si="32"/>
        <v>-7.9166666666666705</v>
      </c>
      <c r="AJ118" s="42">
        <f t="shared" si="35"/>
        <v>2.5641025641025683</v>
      </c>
      <c r="AK118" s="42">
        <f t="shared" si="38"/>
        <v>0.14705882352940342</v>
      </c>
      <c r="AL118" s="42">
        <f t="shared" si="41"/>
        <v>7.6358296622613855</v>
      </c>
      <c r="AM118" s="42">
        <f t="shared" si="44"/>
        <v>-11.459754433833549</v>
      </c>
      <c r="AN118" s="42">
        <f>(AN47-AM47)/AM47*100</f>
        <v>-2.00308166409862</v>
      </c>
      <c r="AO118" s="42">
        <f>(AO47-AN47)/AN47*100</f>
        <v>1.2578616352201324</v>
      </c>
      <c r="AP118" s="41">
        <f>(AP47-AO47)/AO47*100</f>
        <v>0.4658385093167658</v>
      </c>
    </row>
    <row r="119" spans="1:43" ht="11.25">
      <c r="A119" s="38" t="s">
        <v>114</v>
      </c>
      <c r="C119" s="42">
        <f aca="true" t="shared" si="48" ref="C119:AH119">(C48-B48)/B48*100</f>
        <v>4.919786096256678</v>
      </c>
      <c r="D119" s="42">
        <f t="shared" si="48"/>
        <v>3.3639143730886967</v>
      </c>
      <c r="E119" s="42">
        <f t="shared" si="48"/>
        <v>-1.577909270216971</v>
      </c>
      <c r="F119" s="42">
        <f t="shared" si="48"/>
        <v>-2.7054108216432895</v>
      </c>
      <c r="G119" s="42">
        <f t="shared" si="48"/>
        <v>4.2224510813594325</v>
      </c>
      <c r="H119" s="42">
        <f t="shared" si="48"/>
        <v>-5.039525691699613</v>
      </c>
      <c r="I119" s="42">
        <f t="shared" si="48"/>
        <v>1.040582726326743</v>
      </c>
      <c r="J119" s="42">
        <f t="shared" si="48"/>
        <v>2.471678681771376</v>
      </c>
      <c r="K119" s="42">
        <f t="shared" si="48"/>
        <v>0.6030150753768787</v>
      </c>
      <c r="L119" s="42">
        <f t="shared" si="48"/>
        <v>2.597402597402606</v>
      </c>
      <c r="M119" s="42">
        <f t="shared" si="48"/>
        <v>-4.86854917234664</v>
      </c>
      <c r="N119" s="42">
        <f t="shared" si="48"/>
        <v>6.8577277379733905</v>
      </c>
      <c r="O119" s="42">
        <f t="shared" si="48"/>
        <v>-2.0114942528735713</v>
      </c>
      <c r="P119" s="42">
        <f t="shared" si="48"/>
        <v>5.767350928641257</v>
      </c>
      <c r="Q119" s="42">
        <f t="shared" si="48"/>
        <v>0</v>
      </c>
      <c r="R119" s="42">
        <f t="shared" si="48"/>
        <v>0.4621072088724584</v>
      </c>
      <c r="S119" s="42">
        <f t="shared" si="48"/>
        <v>-0.09199632014720195</v>
      </c>
      <c r="T119" s="42">
        <f t="shared" si="48"/>
        <v>-3.683241252302026</v>
      </c>
      <c r="U119" s="42">
        <f t="shared" si="48"/>
        <v>-3.3460803059273423</v>
      </c>
      <c r="V119" s="42">
        <f t="shared" si="48"/>
        <v>-3.363006923837776</v>
      </c>
      <c r="W119" s="42">
        <f t="shared" si="48"/>
        <v>2.354145342886384</v>
      </c>
      <c r="X119" s="42">
        <f t="shared" si="48"/>
        <v>-6.700000000000003</v>
      </c>
      <c r="Y119" s="42">
        <f t="shared" si="48"/>
        <v>-1.9292604501607686</v>
      </c>
      <c r="Z119" s="42">
        <f t="shared" si="48"/>
        <v>-2.0765027322404435</v>
      </c>
      <c r="AA119" s="42">
        <f t="shared" si="48"/>
        <v>-2.343749999999994</v>
      </c>
      <c r="AB119" s="42">
        <f t="shared" si="48"/>
        <v>-0.4571428571428637</v>
      </c>
      <c r="AC119" s="42">
        <f t="shared" si="48"/>
        <v>-1.7221584385763493</v>
      </c>
      <c r="AD119" s="42">
        <f t="shared" si="48"/>
        <v>-5.257009345794393</v>
      </c>
      <c r="AE119" s="36">
        <f t="shared" si="48"/>
        <v>-3.575832305795304</v>
      </c>
      <c r="AF119" s="42">
        <f t="shared" si="48"/>
        <v>1.0230179028132955</v>
      </c>
      <c r="AG119" s="42">
        <f t="shared" si="48"/>
        <v>-6.329113924050633</v>
      </c>
      <c r="AH119" s="42">
        <f t="shared" si="48"/>
        <v>-2.7027027027027026</v>
      </c>
      <c r="AI119" s="42">
        <f t="shared" si="32"/>
        <v>-7.9166666666666705</v>
      </c>
      <c r="AJ119" s="42">
        <f t="shared" si="35"/>
        <v>2.4132730015083084</v>
      </c>
      <c r="AK119" s="42">
        <f t="shared" si="38"/>
        <v>0.5891016200294424</v>
      </c>
      <c r="AL119" s="42">
        <f t="shared" si="41"/>
        <v>7.320644216691069</v>
      </c>
      <c r="AM119" s="42">
        <f t="shared" si="44"/>
        <v>-11.459754433833549</v>
      </c>
      <c r="AN119" s="42">
        <f>(AN48-AM48)/AM48*100</f>
        <v>-2.1571648690292844</v>
      </c>
      <c r="AO119" s="42">
        <f>(AO48-AN48)/AN48*100</f>
        <v>0.47244094488188526</v>
      </c>
      <c r="AP119" s="42">
        <f>(AP48-AO48)/AO48*100</f>
        <v>2.03761755485893</v>
      </c>
      <c r="AQ119" s="41">
        <f>(AQ48-AP48)/AP48*100</f>
        <v>-5.376344086021495</v>
      </c>
    </row>
    <row r="120" spans="1:44" ht="11.25">
      <c r="A120" s="38" t="s">
        <v>115</v>
      </c>
      <c r="C120" s="42">
        <f aca="true" t="shared" si="49" ref="C120:AL120">(C49-B49)/B49*100</f>
        <v>4.919786096256678</v>
      </c>
      <c r="D120" s="42">
        <f t="shared" si="49"/>
        <v>3.3639143730886967</v>
      </c>
      <c r="E120" s="42">
        <f t="shared" si="49"/>
        <v>-1.577909270216971</v>
      </c>
      <c r="F120" s="42">
        <f t="shared" si="49"/>
        <v>-2.7054108216432895</v>
      </c>
      <c r="G120" s="42">
        <f t="shared" si="49"/>
        <v>4.2224510813594325</v>
      </c>
      <c r="H120" s="42">
        <f t="shared" si="49"/>
        <v>-5.039525691699613</v>
      </c>
      <c r="I120" s="42">
        <f t="shared" si="49"/>
        <v>1.040582726326743</v>
      </c>
      <c r="J120" s="42">
        <f t="shared" si="49"/>
        <v>2.471678681771376</v>
      </c>
      <c r="K120" s="42">
        <f t="shared" si="49"/>
        <v>0.6030150753768787</v>
      </c>
      <c r="L120" s="42">
        <f t="shared" si="49"/>
        <v>2.597402597402606</v>
      </c>
      <c r="M120" s="42">
        <f t="shared" si="49"/>
        <v>-4.86854917234664</v>
      </c>
      <c r="N120" s="42">
        <f t="shared" si="49"/>
        <v>6.8577277379733905</v>
      </c>
      <c r="O120" s="42">
        <f t="shared" si="49"/>
        <v>-2.0114942528735713</v>
      </c>
      <c r="P120" s="42">
        <f t="shared" si="49"/>
        <v>5.767350928641257</v>
      </c>
      <c r="Q120" s="42">
        <f t="shared" si="49"/>
        <v>0</v>
      </c>
      <c r="R120" s="42">
        <f t="shared" si="49"/>
        <v>0.4621072088724584</v>
      </c>
      <c r="S120" s="42">
        <f t="shared" si="49"/>
        <v>-0.09199632014720195</v>
      </c>
      <c r="T120" s="42">
        <f t="shared" si="49"/>
        <v>-3.683241252302026</v>
      </c>
      <c r="U120" s="42">
        <f t="shared" si="49"/>
        <v>-3.3460803059273423</v>
      </c>
      <c r="V120" s="42">
        <f t="shared" si="49"/>
        <v>-3.363006923837776</v>
      </c>
      <c r="W120" s="42">
        <f t="shared" si="49"/>
        <v>2.354145342886384</v>
      </c>
      <c r="X120" s="42">
        <f t="shared" si="49"/>
        <v>-6.700000000000003</v>
      </c>
      <c r="Y120" s="42">
        <f t="shared" si="49"/>
        <v>-1.9292604501607686</v>
      </c>
      <c r="Z120" s="42">
        <f t="shared" si="49"/>
        <v>-2.0765027322404435</v>
      </c>
      <c r="AA120" s="42">
        <f t="shared" si="49"/>
        <v>-2.343749999999994</v>
      </c>
      <c r="AB120" s="42">
        <f t="shared" si="49"/>
        <v>-0.4571428571428637</v>
      </c>
      <c r="AC120" s="42">
        <f t="shared" si="49"/>
        <v>-1.7221584385763493</v>
      </c>
      <c r="AD120" s="42">
        <f t="shared" si="49"/>
        <v>-5.257009345794393</v>
      </c>
      <c r="AE120" s="42">
        <f t="shared" si="49"/>
        <v>-3.575832305795304</v>
      </c>
      <c r="AF120" s="36">
        <f t="shared" si="49"/>
        <v>1.0230179028132955</v>
      </c>
      <c r="AG120" s="42">
        <f t="shared" si="49"/>
        <v>-6.329113924050633</v>
      </c>
      <c r="AH120" s="42">
        <f t="shared" si="49"/>
        <v>-2.7027027027027026</v>
      </c>
      <c r="AI120" s="42">
        <f t="shared" si="49"/>
        <v>-7.9166666666666705</v>
      </c>
      <c r="AJ120" s="42">
        <f t="shared" si="49"/>
        <v>2.4132730015083084</v>
      </c>
      <c r="AK120" s="42">
        <f t="shared" si="49"/>
        <v>0.5891016200294424</v>
      </c>
      <c r="AL120" s="42">
        <f t="shared" si="49"/>
        <v>7.320644216691069</v>
      </c>
      <c r="AM120" s="42">
        <f t="shared" si="44"/>
        <v>-11.459754433833549</v>
      </c>
      <c r="AN120" s="42">
        <f>(AN49-AM49)/AM49*100</f>
        <v>-2.4653312788906137</v>
      </c>
      <c r="AO120" s="42">
        <f>(AO49-AN49)/AN49*100</f>
        <v>0.3159557661927375</v>
      </c>
      <c r="AP120" s="42">
        <f>(AP49-AO49)/AO49*100</f>
        <v>0</v>
      </c>
      <c r="AQ120" s="42">
        <f>(AQ49-AP49)/AP49*100</f>
        <v>-5.1968503937007835</v>
      </c>
      <c r="AR120" s="41">
        <f>(AR49-AQ49)/AQ49*100</f>
        <v>2.3255813953488347</v>
      </c>
    </row>
    <row r="121" spans="1:45" ht="11.25">
      <c r="A121" s="38" t="s">
        <v>116</v>
      </c>
      <c r="C121" s="42">
        <f aca="true" t="shared" si="50" ref="C121:C127">(C50-B50)/B50*100</f>
        <v>5.15638207945901</v>
      </c>
      <c r="D121" s="42">
        <f aca="true" t="shared" si="51" ref="D121:AS121">(D50-C50)/C50*100</f>
        <v>3.215434083601286</v>
      </c>
      <c r="E121" s="42">
        <f t="shared" si="51"/>
        <v>-1.4797507788162036</v>
      </c>
      <c r="F121" s="42">
        <f t="shared" si="51"/>
        <v>-2.766798418972332</v>
      </c>
      <c r="G121" s="42">
        <f t="shared" si="51"/>
        <v>4.471544715447155</v>
      </c>
      <c r="H121" s="42">
        <f t="shared" si="51"/>
        <v>-5.214007782101169</v>
      </c>
      <c r="I121" s="42">
        <f t="shared" si="51"/>
        <v>1.2315270935960592</v>
      </c>
      <c r="J121" s="42">
        <f t="shared" si="51"/>
        <v>2.5952960259529627</v>
      </c>
      <c r="K121" s="42">
        <f t="shared" si="51"/>
        <v>0.47430830039525246</v>
      </c>
      <c r="L121" s="42">
        <f t="shared" si="51"/>
        <v>2.5963808025177117</v>
      </c>
      <c r="M121" s="42">
        <f t="shared" si="51"/>
        <v>-4.907975460122704</v>
      </c>
      <c r="N121" s="42">
        <f t="shared" si="51"/>
        <v>6.9354838709677376</v>
      </c>
      <c r="O121" s="42">
        <f t="shared" si="51"/>
        <v>-1.960784313725486</v>
      </c>
      <c r="P121" s="42">
        <f t="shared" si="51"/>
        <v>5.769230769230769</v>
      </c>
      <c r="Q121" s="42">
        <f t="shared" si="51"/>
        <v>0</v>
      </c>
      <c r="R121" s="42">
        <f t="shared" si="51"/>
        <v>0.5090909090909008</v>
      </c>
      <c r="S121" s="42">
        <f t="shared" si="51"/>
        <v>-0.0723589001447137</v>
      </c>
      <c r="T121" s="42">
        <f t="shared" si="51"/>
        <v>-3.76538740043446</v>
      </c>
      <c r="U121" s="42">
        <f t="shared" si="51"/>
        <v>-3.310759969902186</v>
      </c>
      <c r="V121" s="42">
        <f t="shared" si="51"/>
        <v>-3.11284046692607</v>
      </c>
      <c r="W121" s="42">
        <f t="shared" si="51"/>
        <v>2.4096385542168677</v>
      </c>
      <c r="X121" s="42">
        <f t="shared" si="51"/>
        <v>-6.666666666666667</v>
      </c>
      <c r="Y121" s="42">
        <f t="shared" si="51"/>
        <v>-1.680672268907563</v>
      </c>
      <c r="Z121" s="42">
        <f t="shared" si="51"/>
        <v>-2.1367521367521367</v>
      </c>
      <c r="AA121" s="42">
        <f t="shared" si="51"/>
        <v>-1.9213973799126662</v>
      </c>
      <c r="AB121" s="42">
        <f t="shared" si="51"/>
        <v>-0.712377560106854</v>
      </c>
      <c r="AC121" s="42">
        <f t="shared" si="51"/>
        <v>-1.7937219730941705</v>
      </c>
      <c r="AD121" s="42">
        <f t="shared" si="51"/>
        <v>-5.0228310502283104</v>
      </c>
      <c r="AE121" s="42">
        <f t="shared" si="51"/>
        <v>-3.653846153846151</v>
      </c>
      <c r="AF121" s="42">
        <f t="shared" si="51"/>
        <v>0.7984031936127716</v>
      </c>
      <c r="AG121" s="36">
        <f t="shared" si="51"/>
        <v>-6.138613861386141</v>
      </c>
      <c r="AH121" s="42">
        <f aca="true" t="shared" si="52" ref="AH121:AH127">(AH50-AG50)/AG50*100</f>
        <v>-3.4810126582278453</v>
      </c>
      <c r="AI121" s="42">
        <f t="shared" si="51"/>
        <v>-7.2131147540983545</v>
      </c>
      <c r="AJ121" s="42">
        <f t="shared" si="51"/>
        <v>2.1201413427561806</v>
      </c>
      <c r="AK121" s="42">
        <f t="shared" si="51"/>
        <v>1.0380622837370144</v>
      </c>
      <c r="AL121" s="42">
        <f t="shared" si="51"/>
        <v>6.963470319634714</v>
      </c>
      <c r="AM121" s="42">
        <f t="shared" si="51"/>
        <v>-11.632870864461053</v>
      </c>
      <c r="AN121" s="42">
        <f t="shared" si="51"/>
        <v>-3.8647342995169116</v>
      </c>
      <c r="AO121" s="42">
        <f t="shared" si="51"/>
        <v>1.3819095477387042</v>
      </c>
      <c r="AP121" s="42">
        <f t="shared" si="51"/>
        <v>0.867410161090462</v>
      </c>
      <c r="AQ121" s="42">
        <f t="shared" si="51"/>
        <v>-6.0196560196560265</v>
      </c>
      <c r="AR121" s="42">
        <f t="shared" si="51"/>
        <v>1.3071895424836601</v>
      </c>
      <c r="AS121" s="41">
        <f t="shared" si="51"/>
        <v>-3.741935483870975</v>
      </c>
    </row>
    <row r="122" spans="1:46" ht="11.25">
      <c r="A122" s="37" t="s">
        <v>117</v>
      </c>
      <c r="C122" s="42">
        <f t="shared" si="50"/>
        <v>5.329949238578678</v>
      </c>
      <c r="D122" s="42">
        <f aca="true" t="shared" si="53" ref="D122:AG122">(D51-C51)/C51*100</f>
        <v>3.132530120481932</v>
      </c>
      <c r="E122" s="42">
        <f t="shared" si="53"/>
        <v>-1.4797507788162036</v>
      </c>
      <c r="F122" s="42">
        <f t="shared" si="53"/>
        <v>-2.766798418972332</v>
      </c>
      <c r="G122" s="42">
        <f t="shared" si="53"/>
        <v>4.471544715447155</v>
      </c>
      <c r="H122" s="42">
        <f t="shared" si="53"/>
        <v>-5.214007782101169</v>
      </c>
      <c r="I122" s="42">
        <f t="shared" si="53"/>
        <v>1.2315270935960592</v>
      </c>
      <c r="J122" s="42">
        <f t="shared" si="53"/>
        <v>2.5952960259529627</v>
      </c>
      <c r="K122" s="42">
        <f t="shared" si="53"/>
        <v>0.47430830039525246</v>
      </c>
      <c r="L122" s="42">
        <f t="shared" si="53"/>
        <v>2.5963808025177117</v>
      </c>
      <c r="M122" s="42">
        <f t="shared" si="53"/>
        <v>-4.907975460122704</v>
      </c>
      <c r="N122" s="42">
        <f t="shared" si="53"/>
        <v>6.9354838709677376</v>
      </c>
      <c r="O122" s="42">
        <f t="shared" si="53"/>
        <v>-1.960784313725486</v>
      </c>
      <c r="P122" s="42">
        <f t="shared" si="53"/>
        <v>5.769230769230769</v>
      </c>
      <c r="Q122" s="42">
        <f t="shared" si="53"/>
        <v>0</v>
      </c>
      <c r="R122" s="42">
        <f t="shared" si="53"/>
        <v>0.5090909090909008</v>
      </c>
      <c r="S122" s="42">
        <f t="shared" si="53"/>
        <v>-0.0723589001447137</v>
      </c>
      <c r="T122" s="42">
        <f t="shared" si="53"/>
        <v>-3.76538740043446</v>
      </c>
      <c r="U122" s="42">
        <f t="shared" si="53"/>
        <v>-3.3860045146726856</v>
      </c>
      <c r="V122" s="42">
        <f t="shared" si="53"/>
        <v>-2.9595015576324073</v>
      </c>
      <c r="W122" s="42">
        <f t="shared" si="53"/>
        <v>2.3274478330658153</v>
      </c>
      <c r="X122" s="42">
        <f t="shared" si="53"/>
        <v>-6.666666666666667</v>
      </c>
      <c r="Y122" s="42">
        <f t="shared" si="53"/>
        <v>-1.680672268907563</v>
      </c>
      <c r="Z122" s="42">
        <f t="shared" si="53"/>
        <v>-2.2222222222222174</v>
      </c>
      <c r="AA122" s="42">
        <f t="shared" si="53"/>
        <v>-1.835664335664343</v>
      </c>
      <c r="AB122" s="42">
        <f t="shared" si="53"/>
        <v>-0.712377560106854</v>
      </c>
      <c r="AC122" s="42">
        <f t="shared" si="53"/>
        <v>-1.7937219730941705</v>
      </c>
      <c r="AD122" s="42">
        <f t="shared" si="53"/>
        <v>-5.0228310502283104</v>
      </c>
      <c r="AE122" s="42">
        <f t="shared" si="53"/>
        <v>-3.653846153846151</v>
      </c>
      <c r="AF122" s="42">
        <f t="shared" si="53"/>
        <v>0.7984031936127716</v>
      </c>
      <c r="AG122" s="42">
        <f t="shared" si="53"/>
        <v>-6.138613861386141</v>
      </c>
      <c r="AH122" s="36">
        <f t="shared" si="52"/>
        <v>-3.4810126582278453</v>
      </c>
      <c r="AI122" s="42">
        <f aca="true" t="shared" si="54" ref="AI122:AT122">(AI51-AH51)/AH51*100</f>
        <v>-7.2131147540983545</v>
      </c>
      <c r="AJ122" s="42">
        <f t="shared" si="54"/>
        <v>2.2379269729092948</v>
      </c>
      <c r="AK122" s="42">
        <f t="shared" si="54"/>
        <v>0.9216589861751119</v>
      </c>
      <c r="AL122" s="42">
        <f t="shared" si="54"/>
        <v>6.963470319634714</v>
      </c>
      <c r="AM122" s="42">
        <f t="shared" si="54"/>
        <v>-11.632870864461053</v>
      </c>
      <c r="AN122" s="42">
        <f t="shared" si="54"/>
        <v>-3.8647342995169116</v>
      </c>
      <c r="AO122" s="42">
        <f t="shared" si="54"/>
        <v>1.1306532663316655</v>
      </c>
      <c r="AP122" s="42">
        <f t="shared" si="54"/>
        <v>0.6211180124223602</v>
      </c>
      <c r="AQ122" s="42">
        <f t="shared" si="54"/>
        <v>-6.172839506172839</v>
      </c>
      <c r="AR122" s="42">
        <f t="shared" si="54"/>
        <v>1.5789473684210564</v>
      </c>
      <c r="AS122" s="42">
        <f t="shared" si="54"/>
        <v>-4.663212435233172</v>
      </c>
      <c r="AT122" s="41">
        <f t="shared" si="54"/>
        <v>0.543478260869573</v>
      </c>
    </row>
    <row r="123" spans="1:47" ht="11.25">
      <c r="A123" s="37" t="s">
        <v>118</v>
      </c>
      <c r="C123" s="42">
        <f t="shared" si="50"/>
        <v>5.329949238578678</v>
      </c>
      <c r="D123" s="42">
        <f aca="true" t="shared" si="55" ref="D123:AG123">(D52-C52)/C52*100</f>
        <v>3.132530120481932</v>
      </c>
      <c r="E123" s="42">
        <f t="shared" si="55"/>
        <v>-1.4797507788162036</v>
      </c>
      <c r="F123" s="42">
        <f t="shared" si="55"/>
        <v>-2.766798418972332</v>
      </c>
      <c r="G123" s="42">
        <f t="shared" si="55"/>
        <v>4.471544715447155</v>
      </c>
      <c r="H123" s="42">
        <f t="shared" si="55"/>
        <v>-5.214007782101169</v>
      </c>
      <c r="I123" s="42">
        <f t="shared" si="55"/>
        <v>1.2315270935960592</v>
      </c>
      <c r="J123" s="42">
        <f t="shared" si="55"/>
        <v>2.5952960259529627</v>
      </c>
      <c r="K123" s="42">
        <f t="shared" si="55"/>
        <v>0.47430830039525246</v>
      </c>
      <c r="L123" s="42">
        <f t="shared" si="55"/>
        <v>2.5963808025177117</v>
      </c>
      <c r="M123" s="42">
        <f t="shared" si="55"/>
        <v>-4.907975460122704</v>
      </c>
      <c r="N123" s="42">
        <f t="shared" si="55"/>
        <v>6.9354838709677376</v>
      </c>
      <c r="O123" s="42">
        <f t="shared" si="55"/>
        <v>-1.960784313725486</v>
      </c>
      <c r="P123" s="42">
        <f t="shared" si="55"/>
        <v>5.769230769230769</v>
      </c>
      <c r="Q123" s="42">
        <f t="shared" si="55"/>
        <v>0</v>
      </c>
      <c r="R123" s="42">
        <f t="shared" si="55"/>
        <v>0.5090909090909008</v>
      </c>
      <c r="S123" s="42">
        <f t="shared" si="55"/>
        <v>-0.0723589001447137</v>
      </c>
      <c r="T123" s="42">
        <f t="shared" si="55"/>
        <v>-3.76538740043446</v>
      </c>
      <c r="U123" s="42">
        <f t="shared" si="55"/>
        <v>-3.3860045146726856</v>
      </c>
      <c r="V123" s="42">
        <f t="shared" si="55"/>
        <v>-2.9595015576324073</v>
      </c>
      <c r="W123" s="42">
        <f t="shared" si="55"/>
        <v>2.3274478330658153</v>
      </c>
      <c r="X123" s="42">
        <f t="shared" si="55"/>
        <v>-6.666666666666667</v>
      </c>
      <c r="Y123" s="42">
        <f t="shared" si="55"/>
        <v>-1.680672268907563</v>
      </c>
      <c r="Z123" s="42">
        <f t="shared" si="55"/>
        <v>-2.2222222222222174</v>
      </c>
      <c r="AA123" s="42">
        <f t="shared" si="55"/>
        <v>-1.835664335664343</v>
      </c>
      <c r="AB123" s="42">
        <f t="shared" si="55"/>
        <v>-0.712377560106854</v>
      </c>
      <c r="AC123" s="42">
        <f t="shared" si="55"/>
        <v>-1.7937219730941705</v>
      </c>
      <c r="AD123" s="42">
        <f t="shared" si="55"/>
        <v>-5.0228310502283104</v>
      </c>
      <c r="AE123" s="42">
        <f t="shared" si="55"/>
        <v>-3.653846153846151</v>
      </c>
      <c r="AF123" s="42">
        <f t="shared" si="55"/>
        <v>0.7984031936127716</v>
      </c>
      <c r="AG123" s="42">
        <f t="shared" si="55"/>
        <v>-6.138613861386141</v>
      </c>
      <c r="AH123" s="42">
        <f t="shared" si="52"/>
        <v>-3.4810126582278453</v>
      </c>
      <c r="AI123" s="36">
        <f aca="true" t="shared" si="56" ref="AI123:AT123">(AI52-AH52)/AH52*100</f>
        <v>-7.2131147540983545</v>
      </c>
      <c r="AJ123" s="42">
        <f t="shared" si="56"/>
        <v>2.2379269729092948</v>
      </c>
      <c r="AK123" s="42">
        <f t="shared" si="56"/>
        <v>0.9216589861751119</v>
      </c>
      <c r="AL123" s="42">
        <f t="shared" si="56"/>
        <v>6.963470319634714</v>
      </c>
      <c r="AM123" s="42">
        <f t="shared" si="56"/>
        <v>-11.632870864461053</v>
      </c>
      <c r="AN123" s="42">
        <f t="shared" si="56"/>
        <v>-3.8647342995169116</v>
      </c>
      <c r="AO123" s="42">
        <f t="shared" si="56"/>
        <v>1.1306532663316655</v>
      </c>
      <c r="AP123" s="42">
        <f t="shared" si="56"/>
        <v>0.8695652173913079</v>
      </c>
      <c r="AQ123" s="42">
        <f t="shared" si="56"/>
        <v>-6.157635467980295</v>
      </c>
      <c r="AR123" s="42">
        <f t="shared" si="56"/>
        <v>1.443569553805767</v>
      </c>
      <c r="AS123" s="42">
        <f t="shared" si="56"/>
        <v>-5.17464424320828</v>
      </c>
      <c r="AT123" s="42">
        <f t="shared" si="56"/>
        <v>1.364256480218281</v>
      </c>
      <c r="AU123" s="41">
        <f>(AU52-AT52)/AT52*100</f>
        <v>-3.6339165545087524</v>
      </c>
    </row>
    <row r="124" spans="1:48" ht="11.25">
      <c r="A124" s="37" t="s">
        <v>119</v>
      </c>
      <c r="C124" s="42">
        <f t="shared" si="50"/>
        <v>5.263157894736838</v>
      </c>
      <c r="D124" s="42">
        <f aca="true" t="shared" si="57" ref="D124:AG124">(D53-C53)/C53*100</f>
        <v>3.169014084507042</v>
      </c>
      <c r="E124" s="42">
        <f t="shared" si="57"/>
        <v>-1.5017064846416306</v>
      </c>
      <c r="F124" s="42">
        <f t="shared" si="57"/>
        <v>-2.772002772002772</v>
      </c>
      <c r="G124" s="42">
        <f t="shared" si="57"/>
        <v>4.419101924447603</v>
      </c>
      <c r="H124" s="42">
        <f t="shared" si="57"/>
        <v>-5.1194539249146755</v>
      </c>
      <c r="I124" s="42">
        <f t="shared" si="57"/>
        <v>1.223021582733805</v>
      </c>
      <c r="J124" s="42">
        <f t="shared" si="57"/>
        <v>2.629708599857866</v>
      </c>
      <c r="K124" s="42">
        <f t="shared" si="57"/>
        <v>0.4847645429362802</v>
      </c>
      <c r="L124" s="42">
        <f t="shared" si="57"/>
        <v>2.5499655410062143</v>
      </c>
      <c r="M124" s="42">
        <f t="shared" si="57"/>
        <v>-4.973118279569896</v>
      </c>
      <c r="N124" s="42">
        <f t="shared" si="57"/>
        <v>7.0014144271570045</v>
      </c>
      <c r="O124" s="42">
        <f t="shared" si="57"/>
        <v>-1.982815598149372</v>
      </c>
      <c r="P124" s="42">
        <f t="shared" si="57"/>
        <v>5.731625084288604</v>
      </c>
      <c r="Q124" s="42">
        <f t="shared" si="57"/>
        <v>0</v>
      </c>
      <c r="R124" s="42">
        <f t="shared" si="57"/>
        <v>0.5102040816326422</v>
      </c>
      <c r="S124" s="42">
        <f t="shared" si="57"/>
        <v>-0.0634517766497426</v>
      </c>
      <c r="T124" s="42">
        <f t="shared" si="57"/>
        <v>-3.8095238095238098</v>
      </c>
      <c r="U124" s="42">
        <f t="shared" si="57"/>
        <v>-3.366336633663362</v>
      </c>
      <c r="V124" s="42">
        <f t="shared" si="57"/>
        <v>-3.0054644808743207</v>
      </c>
      <c r="W124" s="42">
        <f t="shared" si="57"/>
        <v>2.3943661971831025</v>
      </c>
      <c r="X124" s="42">
        <f t="shared" si="57"/>
        <v>-6.602475928473172</v>
      </c>
      <c r="Y124" s="42">
        <f t="shared" si="57"/>
        <v>-1.6936671575846916</v>
      </c>
      <c r="Z124" s="42">
        <f t="shared" si="57"/>
        <v>-2.247191011235955</v>
      </c>
      <c r="AA124" s="42">
        <f t="shared" si="57"/>
        <v>-1.9157088122605364</v>
      </c>
      <c r="AB124" s="42">
        <f t="shared" si="57"/>
        <v>-0.7031250000000044</v>
      </c>
      <c r="AC124" s="42">
        <f t="shared" si="57"/>
        <v>-1.7309205350117929</v>
      </c>
      <c r="AD124" s="42">
        <f t="shared" si="57"/>
        <v>-5.044035228182555</v>
      </c>
      <c r="AE124" s="42">
        <f t="shared" si="57"/>
        <v>-3.625632377740301</v>
      </c>
      <c r="AF124" s="42">
        <f t="shared" si="57"/>
        <v>0.7874015748031546</v>
      </c>
      <c r="AG124" s="42">
        <f t="shared" si="57"/>
        <v>-6.163194444444452</v>
      </c>
      <c r="AH124" s="42">
        <f t="shared" si="52"/>
        <v>-3.4227567067529963</v>
      </c>
      <c r="AI124" s="42">
        <f aca="true" t="shared" si="58" ref="AI124:AT124">(AI53-AH53)/AH53*100</f>
        <v>-7.279693486590046</v>
      </c>
      <c r="AJ124" s="36">
        <f t="shared" si="58"/>
        <v>2.1694214876033144</v>
      </c>
      <c r="AK124" s="42">
        <f t="shared" si="58"/>
        <v>1.0111223458038423</v>
      </c>
      <c r="AL124" s="42">
        <f t="shared" si="58"/>
        <v>7.207207207207196</v>
      </c>
      <c r="AM124" s="42">
        <f t="shared" si="58"/>
        <v>-11.858076563958907</v>
      </c>
      <c r="AN124" s="42">
        <f t="shared" si="58"/>
        <v>-3.7076271186440675</v>
      </c>
      <c r="AO124" s="42">
        <f t="shared" si="58"/>
        <v>1.1001100110011</v>
      </c>
      <c r="AP124" s="42">
        <f t="shared" si="58"/>
        <v>2.829162132752986</v>
      </c>
      <c r="AQ124" s="42">
        <f t="shared" si="58"/>
        <v>-6.243386243386249</v>
      </c>
      <c r="AR124" s="42">
        <f t="shared" si="58"/>
        <v>1.241534988713328</v>
      </c>
      <c r="AS124" s="42">
        <f t="shared" si="58"/>
        <v>-4.90523968784839</v>
      </c>
      <c r="AT124" s="42">
        <f t="shared" si="58"/>
        <v>1.7584994138335288</v>
      </c>
      <c r="AU124" s="42">
        <f>(AU53-AT53)/AT53*100</f>
        <v>-0.11520737327188285</v>
      </c>
      <c r="AV124" s="41">
        <f>(AV53-AU53)/AU53*100</f>
        <v>-0.6920415224913593</v>
      </c>
    </row>
    <row r="125" spans="1:49" ht="11.25">
      <c r="A125" s="37" t="s">
        <v>120</v>
      </c>
      <c r="C125" s="42">
        <f t="shared" si="50"/>
        <v>5.263157894736838</v>
      </c>
      <c r="D125" s="42">
        <f aca="true" t="shared" si="59" ref="D125:AG125">(D54-C54)/C54*100</f>
        <v>3.169014084507042</v>
      </c>
      <c r="E125" s="42">
        <f t="shared" si="59"/>
        <v>-1.5017064846416306</v>
      </c>
      <c r="F125" s="42">
        <f t="shared" si="59"/>
        <v>-2.772002772002772</v>
      </c>
      <c r="G125" s="42">
        <f t="shared" si="59"/>
        <v>4.419101924447603</v>
      </c>
      <c r="H125" s="42">
        <f t="shared" si="59"/>
        <v>-5.1194539249146755</v>
      </c>
      <c r="I125" s="42">
        <f t="shared" si="59"/>
        <v>1.223021582733805</v>
      </c>
      <c r="J125" s="42">
        <f t="shared" si="59"/>
        <v>2.629708599857866</v>
      </c>
      <c r="K125" s="42">
        <f t="shared" si="59"/>
        <v>0.4847645429362802</v>
      </c>
      <c r="L125" s="42">
        <f t="shared" si="59"/>
        <v>2.5499655410062143</v>
      </c>
      <c r="M125" s="42">
        <f t="shared" si="59"/>
        <v>-4.973118279569896</v>
      </c>
      <c r="N125" s="42">
        <f t="shared" si="59"/>
        <v>7.0014144271570045</v>
      </c>
      <c r="O125" s="42">
        <f t="shared" si="59"/>
        <v>-1.982815598149372</v>
      </c>
      <c r="P125" s="42">
        <f t="shared" si="59"/>
        <v>5.731625084288604</v>
      </c>
      <c r="Q125" s="42">
        <f t="shared" si="59"/>
        <v>0</v>
      </c>
      <c r="R125" s="42">
        <f t="shared" si="59"/>
        <v>0.5102040816326422</v>
      </c>
      <c r="S125" s="42">
        <f t="shared" si="59"/>
        <v>-0.0634517766497426</v>
      </c>
      <c r="T125" s="42">
        <f t="shared" si="59"/>
        <v>-3.8095238095238098</v>
      </c>
      <c r="U125" s="42">
        <f t="shared" si="59"/>
        <v>-3.366336633663362</v>
      </c>
      <c r="V125" s="42">
        <f t="shared" si="59"/>
        <v>-3.0054644808743207</v>
      </c>
      <c r="W125" s="42">
        <f t="shared" si="59"/>
        <v>2.3943661971831025</v>
      </c>
      <c r="X125" s="42">
        <f t="shared" si="59"/>
        <v>-6.602475928473172</v>
      </c>
      <c r="Y125" s="42">
        <f t="shared" si="59"/>
        <v>-1.6936671575846916</v>
      </c>
      <c r="Z125" s="42">
        <f t="shared" si="59"/>
        <v>-2.247191011235955</v>
      </c>
      <c r="AA125" s="42">
        <f t="shared" si="59"/>
        <v>-1.9157088122605364</v>
      </c>
      <c r="AB125" s="42">
        <f t="shared" si="59"/>
        <v>-0.7031250000000044</v>
      </c>
      <c r="AC125" s="42">
        <f t="shared" si="59"/>
        <v>-1.7309205350117929</v>
      </c>
      <c r="AD125" s="42">
        <f t="shared" si="59"/>
        <v>-5.044035228182555</v>
      </c>
      <c r="AE125" s="42">
        <f t="shared" si="59"/>
        <v>-3.625632377740301</v>
      </c>
      <c r="AF125" s="42">
        <f t="shared" si="59"/>
        <v>0.7874015748031546</v>
      </c>
      <c r="AG125" s="42">
        <f t="shared" si="59"/>
        <v>-6.163194444444452</v>
      </c>
      <c r="AH125" s="42">
        <f t="shared" si="52"/>
        <v>-3.4227567067529963</v>
      </c>
      <c r="AI125" s="42">
        <f aca="true" t="shared" si="60" ref="AI125:AT125">(AI54-AH54)/AH54*100</f>
        <v>-7.279693486590046</v>
      </c>
      <c r="AJ125" s="42">
        <f t="shared" si="60"/>
        <v>2.1694214876033144</v>
      </c>
      <c r="AK125" s="36">
        <f t="shared" si="60"/>
        <v>1.0111223458038423</v>
      </c>
      <c r="AL125" s="42">
        <f t="shared" si="60"/>
        <v>7.207207207207196</v>
      </c>
      <c r="AM125" s="42">
        <f t="shared" si="60"/>
        <v>-11.858076563958907</v>
      </c>
      <c r="AN125" s="42">
        <f t="shared" si="60"/>
        <v>-3.7076271186440675</v>
      </c>
      <c r="AO125" s="42">
        <f t="shared" si="60"/>
        <v>1.2101210121012038</v>
      </c>
      <c r="AP125" s="42">
        <f t="shared" si="60"/>
        <v>1.0869565217391304</v>
      </c>
      <c r="AQ125" s="42">
        <f t="shared" si="60"/>
        <v>-6.12903225806452</v>
      </c>
      <c r="AR125" s="42">
        <f t="shared" si="60"/>
        <v>1.1454753722794961</v>
      </c>
      <c r="AS125" s="42">
        <f t="shared" si="60"/>
        <v>-4.983012457531134</v>
      </c>
      <c r="AT125" s="42">
        <f t="shared" si="60"/>
        <v>3.3373063170440966</v>
      </c>
      <c r="AU125" s="42">
        <f>(AU54-AT54)/AT54*100</f>
        <v>0.4613610149942231</v>
      </c>
      <c r="AV125" s="42">
        <f>(AV54-AU54)/AU54*100</f>
        <v>-0.9184845005740495</v>
      </c>
      <c r="AW125" s="41">
        <f>(AW54-AV54)/AV54*100</f>
        <v>3.9397450753186627</v>
      </c>
    </row>
    <row r="126" spans="1:50" ht="11.25">
      <c r="A126" s="37" t="s">
        <v>121</v>
      </c>
      <c r="C126" s="42">
        <f t="shared" si="50"/>
        <v>5.263157894736838</v>
      </c>
      <c r="D126" s="42">
        <f aca="true" t="shared" si="61" ref="D126:AG126">(D55-C55)/C55*100</f>
        <v>3.2394366197183055</v>
      </c>
      <c r="E126" s="42">
        <f t="shared" si="61"/>
        <v>-1.5688949522510116</v>
      </c>
      <c r="F126" s="42">
        <f t="shared" si="61"/>
        <v>-2.702702702702706</v>
      </c>
      <c r="G126" s="42">
        <f t="shared" si="61"/>
        <v>4.34472934472934</v>
      </c>
      <c r="H126" s="42">
        <f t="shared" si="61"/>
        <v>-5.051194539249151</v>
      </c>
      <c r="I126" s="42">
        <f t="shared" si="61"/>
        <v>1.150251617541333</v>
      </c>
      <c r="J126" s="42">
        <f t="shared" si="61"/>
        <v>2.629708599857866</v>
      </c>
      <c r="K126" s="42">
        <f t="shared" si="61"/>
        <v>0.4847645429362802</v>
      </c>
      <c r="L126" s="42">
        <f t="shared" si="61"/>
        <v>2.5499655410062143</v>
      </c>
      <c r="M126" s="42">
        <f t="shared" si="61"/>
        <v>-4.973118279569896</v>
      </c>
      <c r="N126" s="42">
        <f t="shared" si="61"/>
        <v>7.0014144271570045</v>
      </c>
      <c r="O126" s="42">
        <f t="shared" si="61"/>
        <v>-1.982815598149372</v>
      </c>
      <c r="P126" s="42">
        <f t="shared" si="61"/>
        <v>5.731625084288604</v>
      </c>
      <c r="Q126" s="42">
        <f t="shared" si="61"/>
        <v>0</v>
      </c>
      <c r="R126" s="42">
        <f t="shared" si="61"/>
        <v>0.5102040816326422</v>
      </c>
      <c r="S126" s="42">
        <f t="shared" si="61"/>
        <v>-0.0634517766497426</v>
      </c>
      <c r="T126" s="42">
        <f t="shared" si="61"/>
        <v>-3.8095238095238098</v>
      </c>
      <c r="U126" s="42">
        <f t="shared" si="61"/>
        <v>-3.366336633663362</v>
      </c>
      <c r="V126" s="42">
        <f t="shared" si="61"/>
        <v>-3.0054644808743207</v>
      </c>
      <c r="W126" s="42">
        <f t="shared" si="61"/>
        <v>2.3943661971831025</v>
      </c>
      <c r="X126" s="42">
        <f t="shared" si="61"/>
        <v>-6.602475928473172</v>
      </c>
      <c r="Y126" s="42">
        <f t="shared" si="61"/>
        <v>-1.6936671575846916</v>
      </c>
      <c r="Z126" s="42">
        <f t="shared" si="61"/>
        <v>-2.247191011235955</v>
      </c>
      <c r="AA126" s="42">
        <f t="shared" si="61"/>
        <v>-1.9157088122605364</v>
      </c>
      <c r="AB126" s="42">
        <f t="shared" si="61"/>
        <v>-0.7031250000000044</v>
      </c>
      <c r="AC126" s="42">
        <f t="shared" si="61"/>
        <v>-1.7309205350117929</v>
      </c>
      <c r="AD126" s="42">
        <f t="shared" si="61"/>
        <v>-5.044035228182555</v>
      </c>
      <c r="AE126" s="42">
        <f t="shared" si="61"/>
        <v>-3.625632377740301</v>
      </c>
      <c r="AF126" s="42">
        <f t="shared" si="61"/>
        <v>0.7874015748031546</v>
      </c>
      <c r="AG126" s="42">
        <f t="shared" si="61"/>
        <v>-6.163194444444452</v>
      </c>
      <c r="AH126" s="42">
        <f t="shared" si="52"/>
        <v>-3.4227567067529963</v>
      </c>
      <c r="AI126" s="42">
        <f aca="true" t="shared" si="62" ref="AI126:AT126">(AI55-AH55)/AH55*100</f>
        <v>-7.279693486590046</v>
      </c>
      <c r="AJ126" s="42">
        <f t="shared" si="62"/>
        <v>2.1694214876033144</v>
      </c>
      <c r="AK126" s="42">
        <f t="shared" si="62"/>
        <v>1.0111223458038423</v>
      </c>
      <c r="AL126" s="36">
        <f t="shared" si="62"/>
        <v>7.207207207207196</v>
      </c>
      <c r="AM126" s="42">
        <f t="shared" si="62"/>
        <v>-11.858076563958907</v>
      </c>
      <c r="AN126" s="42">
        <f t="shared" si="62"/>
        <v>-3.7076271186440675</v>
      </c>
      <c r="AO126" s="42">
        <f t="shared" si="62"/>
        <v>1.2101210121012038</v>
      </c>
      <c r="AP126" s="42">
        <f t="shared" si="62"/>
        <v>1.0869565217391304</v>
      </c>
      <c r="AQ126" s="42">
        <f t="shared" si="62"/>
        <v>-6.12903225806452</v>
      </c>
      <c r="AR126" s="42">
        <f t="shared" si="62"/>
        <v>1.1454753722794961</v>
      </c>
      <c r="AS126" s="42">
        <f t="shared" si="62"/>
        <v>-4.983012457531134</v>
      </c>
      <c r="AT126" s="42">
        <f t="shared" si="62"/>
        <v>4.529201430274132</v>
      </c>
      <c r="AU126" s="42">
        <f>(AU55-AT55)/AT55*100</f>
        <v>1.4823261117445805</v>
      </c>
      <c r="AV126" s="42">
        <f>(AV55-AU55)/AU55*100</f>
        <v>-0.3370786516853901</v>
      </c>
      <c r="AW126" s="42">
        <f>(AW55-AV55)/AV55*100</f>
        <v>5.636978579481398</v>
      </c>
      <c r="AX126" s="41">
        <f>(AX55-AW55)/AW55*100</f>
        <v>6.510138740661681</v>
      </c>
    </row>
    <row r="127" spans="1:51" ht="11.25">
      <c r="A127" s="37" t="s">
        <v>122</v>
      </c>
      <c r="C127" s="42">
        <f t="shared" si="50"/>
        <v>5.263157894736838</v>
      </c>
      <c r="D127" s="42">
        <f aca="true" t="shared" si="63" ref="D127:AG127">(D56-C56)/C56*100</f>
        <v>3.2394366197183055</v>
      </c>
      <c r="E127" s="42">
        <f t="shared" si="63"/>
        <v>-1.5688949522510116</v>
      </c>
      <c r="F127" s="42">
        <f t="shared" si="63"/>
        <v>-2.702702702702706</v>
      </c>
      <c r="G127" s="42">
        <f t="shared" si="63"/>
        <v>4.34472934472934</v>
      </c>
      <c r="H127" s="42">
        <f t="shared" si="63"/>
        <v>-5.051194539249151</v>
      </c>
      <c r="I127" s="42">
        <f t="shared" si="63"/>
        <v>1.150251617541333</v>
      </c>
      <c r="J127" s="42">
        <f t="shared" si="63"/>
        <v>2.629708599857866</v>
      </c>
      <c r="K127" s="42">
        <f t="shared" si="63"/>
        <v>0.4847645429362802</v>
      </c>
      <c r="L127" s="42">
        <f t="shared" si="63"/>
        <v>2.5499655410062143</v>
      </c>
      <c r="M127" s="42">
        <f t="shared" si="63"/>
        <v>-4.973118279569896</v>
      </c>
      <c r="N127" s="42">
        <f t="shared" si="63"/>
        <v>7.0014144271570045</v>
      </c>
      <c r="O127" s="42">
        <f t="shared" si="63"/>
        <v>-1.982815598149372</v>
      </c>
      <c r="P127" s="42">
        <f t="shared" si="63"/>
        <v>5.731625084288604</v>
      </c>
      <c r="Q127" s="42">
        <f t="shared" si="63"/>
        <v>0</v>
      </c>
      <c r="R127" s="42">
        <f t="shared" si="63"/>
        <v>0.5102040816326422</v>
      </c>
      <c r="S127" s="42">
        <f t="shared" si="63"/>
        <v>-0.0634517766497426</v>
      </c>
      <c r="T127" s="42">
        <f t="shared" si="63"/>
        <v>-3.8095238095238098</v>
      </c>
      <c r="U127" s="42">
        <f t="shared" si="63"/>
        <v>-3.366336633663362</v>
      </c>
      <c r="V127" s="42">
        <f t="shared" si="63"/>
        <v>-3.0054644808743207</v>
      </c>
      <c r="W127" s="42">
        <f t="shared" si="63"/>
        <v>2.3943661971831025</v>
      </c>
      <c r="X127" s="42">
        <f t="shared" si="63"/>
        <v>-6.602475928473172</v>
      </c>
      <c r="Y127" s="42">
        <f t="shared" si="63"/>
        <v>-1.6936671575846916</v>
      </c>
      <c r="Z127" s="42">
        <f t="shared" si="63"/>
        <v>-2.247191011235955</v>
      </c>
      <c r="AA127" s="42">
        <f t="shared" si="63"/>
        <v>-1.9157088122605364</v>
      </c>
      <c r="AB127" s="42">
        <f t="shared" si="63"/>
        <v>-0.7031250000000044</v>
      </c>
      <c r="AC127" s="42">
        <f t="shared" si="63"/>
        <v>-1.7309205350117929</v>
      </c>
      <c r="AD127" s="42">
        <f t="shared" si="63"/>
        <v>-5.044035228182555</v>
      </c>
      <c r="AE127" s="42">
        <f t="shared" si="63"/>
        <v>-3.625632377740301</v>
      </c>
      <c r="AF127" s="42">
        <f t="shared" si="63"/>
        <v>0.7874015748031546</v>
      </c>
      <c r="AG127" s="42">
        <f t="shared" si="63"/>
        <v>-6.163194444444452</v>
      </c>
      <c r="AH127" s="42">
        <f t="shared" si="52"/>
        <v>-3.4227567067529963</v>
      </c>
      <c r="AI127" s="42">
        <f aca="true" t="shared" si="64" ref="AI127:AT127">(AI56-AH56)/AH56*100</f>
        <v>-7.279693486590046</v>
      </c>
      <c r="AJ127" s="42">
        <f t="shared" si="64"/>
        <v>2.1694214876033144</v>
      </c>
      <c r="AK127" s="42">
        <f t="shared" si="64"/>
        <v>1.0111223458038423</v>
      </c>
      <c r="AL127" s="42">
        <f t="shared" si="64"/>
        <v>7.207207207207196</v>
      </c>
      <c r="AM127" s="36">
        <f t="shared" si="64"/>
        <v>-11.858076563958907</v>
      </c>
      <c r="AN127" s="42">
        <f t="shared" si="64"/>
        <v>-3.7076271186440675</v>
      </c>
      <c r="AO127" s="42">
        <f t="shared" si="64"/>
        <v>1.2101210121012038</v>
      </c>
      <c r="AP127" s="42">
        <f t="shared" si="64"/>
        <v>1.0869565217391304</v>
      </c>
      <c r="AQ127" s="42">
        <f t="shared" si="64"/>
        <v>-6.12903225806452</v>
      </c>
      <c r="AR127" s="42">
        <f t="shared" si="64"/>
        <v>1.1454753722794961</v>
      </c>
      <c r="AS127" s="42">
        <f t="shared" si="64"/>
        <v>-4.983012457531134</v>
      </c>
      <c r="AT127" s="42">
        <f t="shared" si="64"/>
        <v>5.840286054827164</v>
      </c>
      <c r="AU127" s="42">
        <f>(AU56-AT56)/AT56*100</f>
        <v>0</v>
      </c>
      <c r="AV127" s="42">
        <f>(AV56-AU56)/AU56*100</f>
        <v>1.3513513513513546</v>
      </c>
      <c r="AW127" s="42">
        <f>(AW56-AV56)/AV56*100</f>
        <v>4.777777777777774</v>
      </c>
      <c r="AX127" s="42">
        <f>(AX56-AW56)/AW56*100</f>
        <v>8.907741251325563</v>
      </c>
      <c r="AY127" s="41">
        <f>(AY56-AX56)/AX56*100</f>
        <v>2.0447906523855837</v>
      </c>
    </row>
    <row r="128" spans="1:52" ht="11.25">
      <c r="A128" s="37" t="s">
        <v>123</v>
      </c>
      <c r="C128" s="42">
        <f aca="true" t="shared" si="65" ref="C128:AH128">(C57-B57)/B57*100</f>
        <v>4.538904899135434</v>
      </c>
      <c r="D128" s="42">
        <f t="shared" si="65"/>
        <v>3.3080634045485953</v>
      </c>
      <c r="E128" s="42">
        <f t="shared" si="65"/>
        <v>-1.2008005336891336</v>
      </c>
      <c r="F128" s="42">
        <f t="shared" si="65"/>
        <v>-2.700877785280216</v>
      </c>
      <c r="G128" s="42">
        <f t="shared" si="65"/>
        <v>4.7883414295628075</v>
      </c>
      <c r="H128" s="42">
        <f t="shared" si="65"/>
        <v>-5.298013245033113</v>
      </c>
      <c r="I128" s="42">
        <f t="shared" si="65"/>
        <v>1.3286713286713328</v>
      </c>
      <c r="J128" s="42">
        <f t="shared" si="65"/>
        <v>2.5534851621808063</v>
      </c>
      <c r="K128" s="42">
        <f t="shared" si="65"/>
        <v>0.5383580080753778</v>
      </c>
      <c r="L128" s="42">
        <f t="shared" si="65"/>
        <v>2.6104417670682767</v>
      </c>
      <c r="M128" s="42">
        <f t="shared" si="65"/>
        <v>-4.957599478147437</v>
      </c>
      <c r="N128" s="42">
        <f t="shared" si="65"/>
        <v>7.275223061084437</v>
      </c>
      <c r="O128" s="42">
        <f t="shared" si="65"/>
        <v>-1.9193857965451053</v>
      </c>
      <c r="P128" s="42">
        <f t="shared" si="65"/>
        <v>5.870841487279844</v>
      </c>
      <c r="Q128" s="42">
        <f t="shared" si="65"/>
        <v>0.12322858903264855</v>
      </c>
      <c r="R128" s="42">
        <f t="shared" si="65"/>
        <v>0.6153846153846154</v>
      </c>
      <c r="S128" s="42">
        <f t="shared" si="65"/>
        <v>0</v>
      </c>
      <c r="T128" s="42">
        <f t="shared" si="65"/>
        <v>-3.7308868501529013</v>
      </c>
      <c r="U128" s="42">
        <f t="shared" si="65"/>
        <v>-3.367217280813222</v>
      </c>
      <c r="V128" s="42">
        <f t="shared" si="65"/>
        <v>-2.8928336620644353</v>
      </c>
      <c r="W128" s="42">
        <f t="shared" si="65"/>
        <v>2.3019634394042017</v>
      </c>
      <c r="X128" s="42">
        <f t="shared" si="65"/>
        <v>-6.419589675711442</v>
      </c>
      <c r="Y128" s="42">
        <f t="shared" si="65"/>
        <v>-1.9801980198019882</v>
      </c>
      <c r="Z128" s="42">
        <f t="shared" si="65"/>
        <v>-2.020202020202008</v>
      </c>
      <c r="AA128" s="42">
        <f t="shared" si="65"/>
        <v>-1.9145802650957455</v>
      </c>
      <c r="AB128" s="42">
        <f t="shared" si="65"/>
        <v>-0.9009009009008924</v>
      </c>
      <c r="AC128" s="42">
        <f t="shared" si="65"/>
        <v>-1.666666666666658</v>
      </c>
      <c r="AD128" s="42">
        <f t="shared" si="65"/>
        <v>-4.930662557781205</v>
      </c>
      <c r="AE128" s="42">
        <f t="shared" si="65"/>
        <v>-3.6466774716369525</v>
      </c>
      <c r="AF128" s="42">
        <f t="shared" si="65"/>
        <v>0.8410428931875525</v>
      </c>
      <c r="AG128" s="42">
        <f t="shared" si="65"/>
        <v>-6.171809841534617</v>
      </c>
      <c r="AH128" s="42">
        <f t="shared" si="65"/>
        <v>-3.466666666666672</v>
      </c>
      <c r="AI128" s="42">
        <f aca="true" t="shared" si="66" ref="AI128:AJ137">(AI57-AH57)/AH57*100</f>
        <v>-7.274401473296494</v>
      </c>
      <c r="AJ128" s="42">
        <f t="shared" si="66"/>
        <v>2.2840119165839097</v>
      </c>
      <c r="AK128" s="42">
        <f aca="true" t="shared" si="67" ref="AK128:AZ128">(AK57-AJ57)/AJ57*100</f>
        <v>0.9708737864077669</v>
      </c>
      <c r="AL128" s="42">
        <f t="shared" si="67"/>
        <v>7.211538461538461</v>
      </c>
      <c r="AM128" s="42">
        <f t="shared" si="67"/>
        <v>-11.838565022421527</v>
      </c>
      <c r="AN128" s="36">
        <f t="shared" si="67"/>
        <v>-3.8657171922685625</v>
      </c>
      <c r="AO128" s="42">
        <f t="shared" si="67"/>
        <v>1.2698412698412729</v>
      </c>
      <c r="AP128" s="42">
        <f t="shared" si="67"/>
        <v>1.149425287356316</v>
      </c>
      <c r="AQ128" s="42">
        <f t="shared" si="67"/>
        <v>-5.99173553719008</v>
      </c>
      <c r="AR128" s="42">
        <f t="shared" si="67"/>
        <v>1.098901098901099</v>
      </c>
      <c r="AS128" s="42">
        <f t="shared" si="67"/>
        <v>-4.999999999999994</v>
      </c>
      <c r="AT128" s="42">
        <f t="shared" si="67"/>
        <v>4.233409610983969</v>
      </c>
      <c r="AU128" s="42">
        <f t="shared" si="67"/>
        <v>0</v>
      </c>
      <c r="AV128" s="42">
        <f t="shared" si="67"/>
        <v>1.5367727771679536</v>
      </c>
      <c r="AW128" s="42">
        <f t="shared" si="67"/>
        <v>4.864864864864865</v>
      </c>
      <c r="AX128" s="42">
        <f t="shared" si="67"/>
        <v>8.762886597938143</v>
      </c>
      <c r="AY128" s="42">
        <f t="shared" si="67"/>
        <v>0.47393364928909953</v>
      </c>
      <c r="AZ128" s="41">
        <f t="shared" si="67"/>
        <v>-2.45283018867924</v>
      </c>
    </row>
    <row r="129" spans="1:53" ht="11.25">
      <c r="A129" s="37" t="s">
        <v>124</v>
      </c>
      <c r="C129" s="42">
        <f aca="true" t="shared" si="68" ref="C129:AH129">(C58-B58)/B58*100</f>
        <v>4.68975468975469</v>
      </c>
      <c r="D129" s="42">
        <f t="shared" si="68"/>
        <v>3.3080634045485953</v>
      </c>
      <c r="E129" s="42">
        <f t="shared" si="68"/>
        <v>-1.2008005336891336</v>
      </c>
      <c r="F129" s="42">
        <f t="shared" si="68"/>
        <v>-2.700877785280216</v>
      </c>
      <c r="G129" s="42">
        <f t="shared" si="68"/>
        <v>4.7883414295628075</v>
      </c>
      <c r="H129" s="42">
        <f t="shared" si="68"/>
        <v>-5.298013245033113</v>
      </c>
      <c r="I129" s="42">
        <f t="shared" si="68"/>
        <v>1.2587412587412667</v>
      </c>
      <c r="J129" s="42">
        <f t="shared" si="68"/>
        <v>2.6243093922651815</v>
      </c>
      <c r="K129" s="42">
        <f t="shared" si="68"/>
        <v>0.5383580080753778</v>
      </c>
      <c r="L129" s="42">
        <f t="shared" si="68"/>
        <v>2.6104417670682767</v>
      </c>
      <c r="M129" s="42">
        <f t="shared" si="68"/>
        <v>-4.957599478147437</v>
      </c>
      <c r="N129" s="42">
        <f t="shared" si="68"/>
        <v>7.20658888126287</v>
      </c>
      <c r="O129" s="42">
        <f t="shared" si="68"/>
        <v>-1.8565941101152224</v>
      </c>
      <c r="P129" s="42">
        <f t="shared" si="68"/>
        <v>5.870841487279844</v>
      </c>
      <c r="Q129" s="42">
        <f t="shared" si="68"/>
        <v>0.12322858903264855</v>
      </c>
      <c r="R129" s="42">
        <f t="shared" si="68"/>
        <v>0.5538461538461573</v>
      </c>
      <c r="S129" s="42">
        <f t="shared" si="68"/>
        <v>0.06119951040391328</v>
      </c>
      <c r="T129" s="42">
        <f t="shared" si="68"/>
        <v>-3.7308868501529013</v>
      </c>
      <c r="U129" s="42">
        <f t="shared" si="68"/>
        <v>-3.367217280813222</v>
      </c>
      <c r="V129" s="42">
        <f t="shared" si="68"/>
        <v>-2.8928336620644353</v>
      </c>
      <c r="W129" s="42">
        <f t="shared" si="68"/>
        <v>2.3019634394042017</v>
      </c>
      <c r="X129" s="42">
        <f t="shared" si="68"/>
        <v>-6.419589675711442</v>
      </c>
      <c r="Y129" s="42">
        <f t="shared" si="68"/>
        <v>-1.9801980198019882</v>
      </c>
      <c r="Z129" s="42">
        <f t="shared" si="68"/>
        <v>-2.020202020202008</v>
      </c>
      <c r="AA129" s="42">
        <f t="shared" si="68"/>
        <v>-1.9145802650957455</v>
      </c>
      <c r="AB129" s="42">
        <f t="shared" si="68"/>
        <v>-0.9759759759759632</v>
      </c>
      <c r="AC129" s="42">
        <f t="shared" si="68"/>
        <v>-1.5921152388172815</v>
      </c>
      <c r="AD129" s="42">
        <f t="shared" si="68"/>
        <v>-4.930662557781205</v>
      </c>
      <c r="AE129" s="42">
        <f t="shared" si="68"/>
        <v>-3.6466774716369525</v>
      </c>
      <c r="AF129" s="42">
        <f t="shared" si="68"/>
        <v>0.8410428931875525</v>
      </c>
      <c r="AG129" s="42">
        <f t="shared" si="68"/>
        <v>-6.171809841534617</v>
      </c>
      <c r="AH129" s="42">
        <f t="shared" si="68"/>
        <v>-3.466666666666672</v>
      </c>
      <c r="AI129" s="42">
        <f t="shared" si="66"/>
        <v>-7.274401473296494</v>
      </c>
      <c r="AJ129" s="42">
        <f t="shared" si="66"/>
        <v>2.2840119165839097</v>
      </c>
      <c r="AK129" s="42">
        <f aca="true" t="shared" si="69" ref="AK129:BA129">(AK58-AJ58)/AJ58*100</f>
        <v>0.9708737864077669</v>
      </c>
      <c r="AL129" s="42">
        <f t="shared" si="69"/>
        <v>7.211538461538461</v>
      </c>
      <c r="AM129" s="42">
        <f t="shared" si="69"/>
        <v>-11.838565022421527</v>
      </c>
      <c r="AN129" s="42">
        <f t="shared" si="69"/>
        <v>-3.8657171922685625</v>
      </c>
      <c r="AO129" s="36">
        <f t="shared" si="69"/>
        <v>1.2698412698412729</v>
      </c>
      <c r="AP129" s="42">
        <f t="shared" si="69"/>
        <v>1.149425287356316</v>
      </c>
      <c r="AQ129" s="42">
        <f t="shared" si="69"/>
        <v>-5.99173553719008</v>
      </c>
      <c r="AR129" s="42">
        <f t="shared" si="69"/>
        <v>1.098901098901099</v>
      </c>
      <c r="AS129" s="42">
        <f t="shared" si="69"/>
        <v>-4.999999999999994</v>
      </c>
      <c r="AT129" s="42">
        <f t="shared" si="69"/>
        <v>4.118993135011435</v>
      </c>
      <c r="AU129" s="42">
        <f t="shared" si="69"/>
        <v>0</v>
      </c>
      <c r="AV129" s="42">
        <f t="shared" si="69"/>
        <v>1.6483516483516485</v>
      </c>
      <c r="AW129" s="42">
        <f t="shared" si="69"/>
        <v>4.864864864864865</v>
      </c>
      <c r="AX129" s="42">
        <f t="shared" si="69"/>
        <v>8.865979381443292</v>
      </c>
      <c r="AY129" s="42">
        <f t="shared" si="69"/>
        <v>0.946969696969697</v>
      </c>
      <c r="AZ129" s="42">
        <f t="shared" si="69"/>
        <v>-4.502814258911818</v>
      </c>
      <c r="BA129" s="41">
        <f t="shared" si="69"/>
        <v>-1.7681728880157142</v>
      </c>
    </row>
    <row r="130" spans="1:54" ht="11.25">
      <c r="A130" s="37" t="s">
        <v>125</v>
      </c>
      <c r="C130" s="42">
        <f aca="true" t="shared" si="70" ref="C130:AH130">(C59-B59)/B59*100</f>
        <v>4.617604617604622</v>
      </c>
      <c r="D130" s="42">
        <f t="shared" si="70"/>
        <v>3.37931034482759</v>
      </c>
      <c r="E130" s="42">
        <f t="shared" si="70"/>
        <v>-1.2008005336891336</v>
      </c>
      <c r="F130" s="42">
        <f t="shared" si="70"/>
        <v>-2.700877785280216</v>
      </c>
      <c r="G130" s="42">
        <f t="shared" si="70"/>
        <v>4.7883414295628075</v>
      </c>
      <c r="H130" s="42">
        <f t="shared" si="70"/>
        <v>-5.298013245033113</v>
      </c>
      <c r="I130" s="42">
        <f t="shared" si="70"/>
        <v>1.3286713286713328</v>
      </c>
      <c r="J130" s="42">
        <f t="shared" si="70"/>
        <v>2.5534851621808063</v>
      </c>
      <c r="K130" s="42">
        <f t="shared" si="70"/>
        <v>0.5383580080753778</v>
      </c>
      <c r="L130" s="42">
        <f t="shared" si="70"/>
        <v>2.6104417670682767</v>
      </c>
      <c r="M130" s="42">
        <f t="shared" si="70"/>
        <v>-4.957599478147437</v>
      </c>
      <c r="N130" s="42">
        <f t="shared" si="70"/>
        <v>7.275223061084437</v>
      </c>
      <c r="O130" s="42">
        <f t="shared" si="70"/>
        <v>-1.9193857965451053</v>
      </c>
      <c r="P130" s="42">
        <f t="shared" si="70"/>
        <v>5.870841487279844</v>
      </c>
      <c r="Q130" s="42">
        <f t="shared" si="70"/>
        <v>0.12322858903264855</v>
      </c>
      <c r="R130" s="42">
        <f t="shared" si="70"/>
        <v>0.5538461538461573</v>
      </c>
      <c r="S130" s="42">
        <f t="shared" si="70"/>
        <v>0.06119951040391328</v>
      </c>
      <c r="T130" s="42">
        <f t="shared" si="70"/>
        <v>-3.7308868501529013</v>
      </c>
      <c r="U130" s="42">
        <f t="shared" si="70"/>
        <v>-3.367217280813222</v>
      </c>
      <c r="V130" s="42">
        <f t="shared" si="70"/>
        <v>-2.8928336620644353</v>
      </c>
      <c r="W130" s="42">
        <f t="shared" si="70"/>
        <v>2.3019634394042017</v>
      </c>
      <c r="X130" s="42">
        <f t="shared" si="70"/>
        <v>-6.419589675711442</v>
      </c>
      <c r="Y130" s="42">
        <f t="shared" si="70"/>
        <v>-1.9801980198019882</v>
      </c>
      <c r="Z130" s="42">
        <f t="shared" si="70"/>
        <v>-2.0923520923520966</v>
      </c>
      <c r="AA130" s="42">
        <f t="shared" si="70"/>
        <v>-1.915991156963887</v>
      </c>
      <c r="AB130" s="42">
        <f t="shared" si="70"/>
        <v>-0.9015777610818848</v>
      </c>
      <c r="AC130" s="42">
        <f t="shared" si="70"/>
        <v>-1.5921152388172815</v>
      </c>
      <c r="AD130" s="42">
        <f t="shared" si="70"/>
        <v>-4.930662557781205</v>
      </c>
      <c r="AE130" s="42">
        <f t="shared" si="70"/>
        <v>-3.6466774716369525</v>
      </c>
      <c r="AF130" s="42">
        <f t="shared" si="70"/>
        <v>0.8410428931875525</v>
      </c>
      <c r="AG130" s="42">
        <f t="shared" si="70"/>
        <v>-6.171809841534617</v>
      </c>
      <c r="AH130" s="42">
        <f t="shared" si="70"/>
        <v>-3.466666666666672</v>
      </c>
      <c r="AI130" s="42">
        <f t="shared" si="66"/>
        <v>-7.274401473296494</v>
      </c>
      <c r="AJ130" s="42">
        <f t="shared" si="66"/>
        <v>2.2840119165839097</v>
      </c>
      <c r="AK130" s="42">
        <f aca="true" t="shared" si="71" ref="AK130:BA130">(AK59-AJ59)/AJ59*100</f>
        <v>0.9708737864077669</v>
      </c>
      <c r="AL130" s="42">
        <f t="shared" si="71"/>
        <v>7.211538461538461</v>
      </c>
      <c r="AM130" s="42">
        <f t="shared" si="71"/>
        <v>-11.838565022421527</v>
      </c>
      <c r="AN130" s="42">
        <f t="shared" si="71"/>
        <v>-3.8657171922685625</v>
      </c>
      <c r="AO130" s="42">
        <f t="shared" si="71"/>
        <v>1.2698412698412729</v>
      </c>
      <c r="AP130" s="36">
        <f t="shared" si="71"/>
        <v>1.149425287356316</v>
      </c>
      <c r="AQ130" s="42">
        <f t="shared" si="71"/>
        <v>-5.99173553719008</v>
      </c>
      <c r="AR130" s="42">
        <f t="shared" si="71"/>
        <v>1.098901098901099</v>
      </c>
      <c r="AS130" s="42">
        <f t="shared" si="71"/>
        <v>-4.999999999999994</v>
      </c>
      <c r="AT130" s="42">
        <f t="shared" si="71"/>
        <v>4.118993135011435</v>
      </c>
      <c r="AU130" s="42">
        <f t="shared" si="71"/>
        <v>0</v>
      </c>
      <c r="AV130" s="42">
        <f t="shared" si="71"/>
        <v>1.6483516483516485</v>
      </c>
      <c r="AW130" s="42">
        <f t="shared" si="71"/>
        <v>4.972972972972967</v>
      </c>
      <c r="AX130" s="42">
        <f t="shared" si="71"/>
        <v>8.753861997940268</v>
      </c>
      <c r="AY130" s="42">
        <f t="shared" si="71"/>
        <v>0.8522727272727327</v>
      </c>
      <c r="AZ130" s="42">
        <f t="shared" si="71"/>
        <v>-4.413145539906107</v>
      </c>
      <c r="BA130" s="42">
        <f t="shared" si="71"/>
        <v>2.6522593320235788</v>
      </c>
      <c r="BB130" s="41">
        <f aca="true" t="shared" si="72" ref="BB130:BC137">(BB59-BA59)/BA59*100</f>
        <v>3.4449760765550184</v>
      </c>
    </row>
    <row r="131" spans="1:55" ht="11.25">
      <c r="A131" s="37" t="s">
        <v>126</v>
      </c>
      <c r="C131" s="42">
        <f aca="true" t="shared" si="73" ref="C131:AH131">(C60-B60)/B60*100</f>
        <v>4.672897196261682</v>
      </c>
      <c r="D131" s="42">
        <f t="shared" si="73"/>
        <v>3.3163265306122374</v>
      </c>
      <c r="E131" s="42">
        <f t="shared" si="73"/>
        <v>-1.172839506172843</v>
      </c>
      <c r="F131" s="42">
        <f t="shared" si="73"/>
        <v>-2.6858213616489586</v>
      </c>
      <c r="G131" s="42">
        <f t="shared" si="73"/>
        <v>4.74967907573811</v>
      </c>
      <c r="H131" s="42">
        <f t="shared" si="73"/>
        <v>-5.33088235294117</v>
      </c>
      <c r="I131" s="42">
        <f t="shared" si="73"/>
        <v>1.35922330097087</v>
      </c>
      <c r="J131" s="42">
        <f t="shared" si="73"/>
        <v>2.618135376756063</v>
      </c>
      <c r="K131" s="42">
        <f t="shared" si="73"/>
        <v>0.49782202862477376</v>
      </c>
      <c r="L131" s="42">
        <f t="shared" si="73"/>
        <v>2.600619195046433</v>
      </c>
      <c r="M131" s="42">
        <f t="shared" si="73"/>
        <v>-4.888352444176219</v>
      </c>
      <c r="N131" s="42">
        <f t="shared" si="73"/>
        <v>7.170050761421328</v>
      </c>
      <c r="O131" s="42">
        <f t="shared" si="73"/>
        <v>-1.8946121965660252</v>
      </c>
      <c r="P131" s="42">
        <f t="shared" si="73"/>
        <v>5.914302957151485</v>
      </c>
      <c r="Q131" s="42">
        <f t="shared" si="73"/>
        <v>0.1709401709401774</v>
      </c>
      <c r="R131" s="42">
        <f t="shared" si="73"/>
        <v>0.5119453924914547</v>
      </c>
      <c r="S131" s="42">
        <f t="shared" si="73"/>
        <v>0</v>
      </c>
      <c r="T131" s="42">
        <f t="shared" si="73"/>
        <v>-3.6785512167515564</v>
      </c>
      <c r="U131" s="42">
        <f t="shared" si="73"/>
        <v>-3.4077555816686154</v>
      </c>
      <c r="V131" s="42">
        <f t="shared" si="73"/>
        <v>-2.8588807785888184</v>
      </c>
      <c r="W131" s="42">
        <f t="shared" si="73"/>
        <v>2.2542266750156688</v>
      </c>
      <c r="X131" s="42">
        <f t="shared" si="73"/>
        <v>-6.368646662584204</v>
      </c>
      <c r="Y131" s="42">
        <f t="shared" si="73"/>
        <v>-1.962066710268149</v>
      </c>
      <c r="Z131" s="42">
        <f t="shared" si="73"/>
        <v>-2.0680453635757132</v>
      </c>
      <c r="AA131" s="42">
        <f t="shared" si="73"/>
        <v>-1.975476839237061</v>
      </c>
      <c r="AB131" s="42">
        <f t="shared" si="73"/>
        <v>-0.8339124391938963</v>
      </c>
      <c r="AC131" s="42">
        <f t="shared" si="73"/>
        <v>-1.6818500350385266</v>
      </c>
      <c r="AD131" s="42">
        <f t="shared" si="73"/>
        <v>-4.276550249465431</v>
      </c>
      <c r="AE131" s="42">
        <f t="shared" si="73"/>
        <v>-3.5740878629933066</v>
      </c>
      <c r="AF131" s="42">
        <f t="shared" si="73"/>
        <v>0.6177606177606265</v>
      </c>
      <c r="AG131" s="42">
        <f t="shared" si="73"/>
        <v>-6.062931696085959</v>
      </c>
      <c r="AH131" s="42">
        <f t="shared" si="73"/>
        <v>-3.4313725490196103</v>
      </c>
      <c r="AI131" s="42">
        <f t="shared" si="66"/>
        <v>-7.275803722504238</v>
      </c>
      <c r="AJ131" s="42">
        <f t="shared" si="66"/>
        <v>2.281021897810219</v>
      </c>
      <c r="AK131" s="42">
        <f aca="true" t="shared" si="74" ref="AK131:BA131">(AK60-AJ60)/AJ60*100</f>
        <v>0.9812667261373851</v>
      </c>
      <c r="AL131" s="42">
        <f t="shared" si="74"/>
        <v>7.155477031802116</v>
      </c>
      <c r="AM131" s="42">
        <f t="shared" si="74"/>
        <v>-11.871393239901066</v>
      </c>
      <c r="AN131" s="42">
        <f t="shared" si="74"/>
        <v>-3.7418147801683816</v>
      </c>
      <c r="AO131" s="42">
        <f t="shared" si="74"/>
        <v>1.263362487852281</v>
      </c>
      <c r="AP131" s="42">
        <f t="shared" si="74"/>
        <v>1.0556621880998025</v>
      </c>
      <c r="AQ131" s="36">
        <f t="shared" si="74"/>
        <v>-5.98290598290598</v>
      </c>
      <c r="AR131" s="42">
        <f t="shared" si="74"/>
        <v>1.6161616161616104</v>
      </c>
      <c r="AS131" s="42">
        <f t="shared" si="74"/>
        <v>-5.467196819085488</v>
      </c>
      <c r="AT131" s="42">
        <f t="shared" si="74"/>
        <v>4.206098843322819</v>
      </c>
      <c r="AU131" s="42">
        <f t="shared" si="74"/>
        <v>0</v>
      </c>
      <c r="AV131" s="42">
        <f t="shared" si="74"/>
        <v>1.7154389505549978</v>
      </c>
      <c r="AW131" s="42">
        <f t="shared" si="74"/>
        <v>4.9603174603174605</v>
      </c>
      <c r="AX131" s="42">
        <f t="shared" si="74"/>
        <v>8.884688090737246</v>
      </c>
      <c r="AY131" s="42">
        <f t="shared" si="74"/>
        <v>1.1284722222222199</v>
      </c>
      <c r="AZ131" s="42">
        <f t="shared" si="74"/>
        <v>-4.463519313304723</v>
      </c>
      <c r="BA131" s="42">
        <f t="shared" si="74"/>
        <v>2.6954177897574128</v>
      </c>
      <c r="BB131" s="42">
        <f t="shared" si="72"/>
        <v>1.2248468941382378</v>
      </c>
      <c r="BC131" s="41">
        <f aca="true" t="shared" si="75" ref="BC131:BD137">(BC60-BB60)/BB60*100</f>
        <v>4.062229904926537</v>
      </c>
    </row>
    <row r="132" spans="1:56" ht="11.25">
      <c r="A132" s="37" t="s">
        <v>127</v>
      </c>
      <c r="C132" s="42">
        <f aca="true" t="shared" si="76" ref="C132:AH132">(C61-B61)/B61*100</f>
        <v>4.672897196261682</v>
      </c>
      <c r="D132" s="42">
        <f t="shared" si="76"/>
        <v>3.3163265306122374</v>
      </c>
      <c r="E132" s="42">
        <f t="shared" si="76"/>
        <v>-1.172839506172843</v>
      </c>
      <c r="F132" s="42">
        <f t="shared" si="76"/>
        <v>-2.6858213616489586</v>
      </c>
      <c r="G132" s="42">
        <f t="shared" si="76"/>
        <v>4.74967907573811</v>
      </c>
      <c r="H132" s="42">
        <f t="shared" si="76"/>
        <v>-5.33088235294117</v>
      </c>
      <c r="I132" s="42">
        <f t="shared" si="76"/>
        <v>1.35922330097087</v>
      </c>
      <c r="J132" s="42">
        <f t="shared" si="76"/>
        <v>2.618135376756063</v>
      </c>
      <c r="K132" s="42">
        <f t="shared" si="76"/>
        <v>0.49782202862477376</v>
      </c>
      <c r="L132" s="42">
        <f t="shared" si="76"/>
        <v>2.600619195046433</v>
      </c>
      <c r="M132" s="42">
        <f t="shared" si="76"/>
        <v>-4.888352444176219</v>
      </c>
      <c r="N132" s="42">
        <f t="shared" si="76"/>
        <v>7.170050761421328</v>
      </c>
      <c r="O132" s="42">
        <f t="shared" si="76"/>
        <v>-1.8946121965660252</v>
      </c>
      <c r="P132" s="42">
        <f t="shared" si="76"/>
        <v>5.914302957151485</v>
      </c>
      <c r="Q132" s="42">
        <f t="shared" si="76"/>
        <v>0.1709401709401774</v>
      </c>
      <c r="R132" s="42">
        <f t="shared" si="76"/>
        <v>0.5119453924914547</v>
      </c>
      <c r="S132" s="42">
        <f t="shared" si="76"/>
        <v>0</v>
      </c>
      <c r="T132" s="42">
        <f t="shared" si="76"/>
        <v>-3.6785512167515564</v>
      </c>
      <c r="U132" s="42">
        <f t="shared" si="76"/>
        <v>-3.4077555816686154</v>
      </c>
      <c r="V132" s="42">
        <f t="shared" si="76"/>
        <v>-2.8588807785888184</v>
      </c>
      <c r="W132" s="42">
        <f t="shared" si="76"/>
        <v>2.2542266750156688</v>
      </c>
      <c r="X132" s="42">
        <f t="shared" si="76"/>
        <v>-6.368646662584204</v>
      </c>
      <c r="Y132" s="42">
        <f t="shared" si="76"/>
        <v>-1.962066710268149</v>
      </c>
      <c r="Z132" s="42">
        <f t="shared" si="76"/>
        <v>-2.0680453635757132</v>
      </c>
      <c r="AA132" s="42">
        <f t="shared" si="76"/>
        <v>-1.975476839237061</v>
      </c>
      <c r="AB132" s="42">
        <f t="shared" si="76"/>
        <v>-0.8339124391938963</v>
      </c>
      <c r="AC132" s="42">
        <f t="shared" si="76"/>
        <v>-1.6818500350385266</v>
      </c>
      <c r="AD132" s="42">
        <f t="shared" si="76"/>
        <v>-4.276550249465431</v>
      </c>
      <c r="AE132" s="42">
        <f t="shared" si="76"/>
        <v>-3.5740878629933066</v>
      </c>
      <c r="AF132" s="42">
        <f t="shared" si="76"/>
        <v>0.6177606177606265</v>
      </c>
      <c r="AG132" s="42">
        <f t="shared" si="76"/>
        <v>-6.062931696085959</v>
      </c>
      <c r="AH132" s="42">
        <f t="shared" si="76"/>
        <v>-3.4313725490196103</v>
      </c>
      <c r="AI132" s="42">
        <f t="shared" si="66"/>
        <v>-7.275803722504238</v>
      </c>
      <c r="AJ132" s="42">
        <f t="shared" si="66"/>
        <v>2.281021897810219</v>
      </c>
      <c r="AK132" s="42">
        <f aca="true" t="shared" si="77" ref="AK132:BA132">(AK61-AJ61)/AJ61*100</f>
        <v>0.9812667261373851</v>
      </c>
      <c r="AL132" s="42">
        <f t="shared" si="77"/>
        <v>7.155477031802116</v>
      </c>
      <c r="AM132" s="42">
        <f t="shared" si="77"/>
        <v>-11.871393239901066</v>
      </c>
      <c r="AN132" s="42">
        <f t="shared" si="77"/>
        <v>-3.7418147801683816</v>
      </c>
      <c r="AO132" s="42">
        <f t="shared" si="77"/>
        <v>1.263362487852281</v>
      </c>
      <c r="AP132" s="42">
        <f t="shared" si="77"/>
        <v>1.0556621880998025</v>
      </c>
      <c r="AQ132" s="42">
        <f t="shared" si="77"/>
        <v>-5.98290598290598</v>
      </c>
      <c r="AR132" s="36">
        <f t="shared" si="77"/>
        <v>1.6161616161616104</v>
      </c>
      <c r="AS132" s="42">
        <f t="shared" si="77"/>
        <v>-5.467196819085488</v>
      </c>
      <c r="AT132" s="42">
        <f t="shared" si="77"/>
        <v>4.206098843322819</v>
      </c>
      <c r="AU132" s="42">
        <f t="shared" si="77"/>
        <v>0</v>
      </c>
      <c r="AV132" s="42">
        <f t="shared" si="77"/>
        <v>1.7154389505549978</v>
      </c>
      <c r="AW132" s="42">
        <f t="shared" si="77"/>
        <v>4.9603174603174605</v>
      </c>
      <c r="AX132" s="42">
        <f t="shared" si="77"/>
        <v>8.884688090737246</v>
      </c>
      <c r="AY132" s="42">
        <f t="shared" si="77"/>
        <v>0.694444444444442</v>
      </c>
      <c r="AZ132" s="42">
        <f t="shared" si="77"/>
        <v>-5.344827586206899</v>
      </c>
      <c r="BA132" s="42">
        <f t="shared" si="77"/>
        <v>3.2786885245901716</v>
      </c>
      <c r="BB132" s="42">
        <f t="shared" si="72"/>
        <v>2.028218694885359</v>
      </c>
      <c r="BC132" s="42">
        <f t="shared" si="75"/>
        <v>5.185825410544512</v>
      </c>
      <c r="BD132" s="41">
        <f>(BD61-BC61)/BC61*100</f>
        <v>-1.8898931799506962</v>
      </c>
    </row>
    <row r="133" spans="1:57" ht="11.25">
      <c r="A133" s="37" t="s">
        <v>128</v>
      </c>
      <c r="C133" s="42">
        <f aca="true" t="shared" si="78" ref="C133:AH133">(C62-B62)/B62*100</f>
        <v>4.625407166123774</v>
      </c>
      <c r="D133" s="42">
        <f t="shared" si="78"/>
        <v>3.362391033623914</v>
      </c>
      <c r="E133" s="42">
        <f t="shared" si="78"/>
        <v>-1.265060240963852</v>
      </c>
      <c r="F133" s="42">
        <f t="shared" si="78"/>
        <v>-2.6235509456986037</v>
      </c>
      <c r="G133" s="42">
        <f t="shared" si="78"/>
        <v>4.699248120300752</v>
      </c>
      <c r="H133" s="42">
        <f t="shared" si="78"/>
        <v>-5.62537402752843</v>
      </c>
      <c r="I133" s="42">
        <f t="shared" si="78"/>
        <v>1.2682308180088777</v>
      </c>
      <c r="J133" s="42">
        <f t="shared" si="78"/>
        <v>2.692548528490928</v>
      </c>
      <c r="K133" s="42">
        <f t="shared" si="78"/>
        <v>0.5487804878048815</v>
      </c>
      <c r="L133" s="42">
        <f t="shared" si="78"/>
        <v>2.6682838083687117</v>
      </c>
      <c r="M133" s="42">
        <f t="shared" si="78"/>
        <v>-4.725339633786178</v>
      </c>
      <c r="N133" s="42">
        <f t="shared" si="78"/>
        <v>7.067575945443259</v>
      </c>
      <c r="O133" s="42">
        <f t="shared" si="78"/>
        <v>-1.9108280254776973</v>
      </c>
      <c r="P133" s="42">
        <f t="shared" si="78"/>
        <v>5.844155844155847</v>
      </c>
      <c r="Q133" s="42">
        <f t="shared" si="78"/>
        <v>0.16731734523144612</v>
      </c>
      <c r="R133" s="42">
        <f t="shared" si="78"/>
        <v>0.5011135857461056</v>
      </c>
      <c r="S133" s="42">
        <f t="shared" si="78"/>
        <v>0</v>
      </c>
      <c r="T133" s="42">
        <f t="shared" si="78"/>
        <v>-3.5457063711911387</v>
      </c>
      <c r="U133" s="42">
        <f t="shared" si="78"/>
        <v>-3.503733486502007</v>
      </c>
      <c r="V133" s="42">
        <f t="shared" si="78"/>
        <v>-3.035714285714282</v>
      </c>
      <c r="W133" s="42">
        <f t="shared" si="78"/>
        <v>2.148557397176182</v>
      </c>
      <c r="X133" s="42">
        <f t="shared" si="78"/>
        <v>-6.430288461538472</v>
      </c>
      <c r="Y133" s="42">
        <f t="shared" si="78"/>
        <v>-1.926782273603083</v>
      </c>
      <c r="Z133" s="42">
        <f t="shared" si="78"/>
        <v>-2.161100196463643</v>
      </c>
      <c r="AA133" s="42">
        <f t="shared" si="78"/>
        <v>-1.7402945113788446</v>
      </c>
      <c r="AB133" s="42">
        <f t="shared" si="78"/>
        <v>-0.7493188010899337</v>
      </c>
      <c r="AC133" s="42">
        <f t="shared" si="78"/>
        <v>-1.6472203157172116</v>
      </c>
      <c r="AD133" s="42">
        <f t="shared" si="78"/>
        <v>-4.25680390788557</v>
      </c>
      <c r="AE133" s="42">
        <f t="shared" si="78"/>
        <v>-3.571428571428555</v>
      </c>
      <c r="AF133" s="42">
        <f t="shared" si="78"/>
        <v>0.6046863189720203</v>
      </c>
      <c r="AG133" s="42">
        <f t="shared" si="78"/>
        <v>-6.085649887302775</v>
      </c>
      <c r="AH133" s="42">
        <f t="shared" si="78"/>
        <v>-3.4399999999999977</v>
      </c>
      <c r="AI133" s="42">
        <f t="shared" si="66"/>
        <v>-7.373653686826848</v>
      </c>
      <c r="AJ133" s="42">
        <f t="shared" si="66"/>
        <v>2.23613595706619</v>
      </c>
      <c r="AK133" s="42">
        <f aca="true" t="shared" si="79" ref="AK133:BA133">(AK62-AJ62)/AJ62*100</f>
        <v>0.9623797025371904</v>
      </c>
      <c r="AL133" s="42">
        <f t="shared" si="79"/>
        <v>7.279029462738294</v>
      </c>
      <c r="AM133" s="42">
        <f t="shared" si="79"/>
        <v>-11.873990306946691</v>
      </c>
      <c r="AN133" s="42">
        <f t="shared" si="79"/>
        <v>-3.758020164986246</v>
      </c>
      <c r="AO133" s="42">
        <f t="shared" si="79"/>
        <v>1.2380952380952355</v>
      </c>
      <c r="AP133" s="42">
        <f t="shared" si="79"/>
        <v>-0.37629350893696284</v>
      </c>
      <c r="AQ133" s="42">
        <f t="shared" si="79"/>
        <v>-7.459867799811147</v>
      </c>
      <c r="AR133" s="42">
        <f t="shared" si="79"/>
        <v>3.061224489795918</v>
      </c>
      <c r="AS133" s="36">
        <f t="shared" si="79"/>
        <v>-5.74257425742574</v>
      </c>
      <c r="AT133" s="42">
        <f t="shared" si="79"/>
        <v>4.411764705882356</v>
      </c>
      <c r="AU133" s="42">
        <f t="shared" si="79"/>
        <v>-0.10060362173039086</v>
      </c>
      <c r="AV133" s="42">
        <f t="shared" si="79"/>
        <v>1.7119838872104762</v>
      </c>
      <c r="AW133" s="42">
        <f t="shared" si="79"/>
        <v>5.049504950495043</v>
      </c>
      <c r="AX133" s="42">
        <f t="shared" si="79"/>
        <v>8.76531573986806</v>
      </c>
      <c r="AY133" s="42">
        <f t="shared" si="79"/>
        <v>0.6932409012131691</v>
      </c>
      <c r="AZ133" s="42">
        <f t="shared" si="79"/>
        <v>-4.561101549053354</v>
      </c>
      <c r="BA133" s="42">
        <f t="shared" si="79"/>
        <v>2.7953110910730334</v>
      </c>
      <c r="BB133" s="42">
        <f t="shared" si="72"/>
        <v>3.070175438596491</v>
      </c>
      <c r="BC133" s="42">
        <f t="shared" si="75"/>
        <v>3.659574468085104</v>
      </c>
      <c r="BD133" s="42">
        <f>(BD62-BC62)/BC62*100</f>
        <v>-1.2315270935960592</v>
      </c>
      <c r="BE133" s="41">
        <f>(BE62-BD62)/BD62*100</f>
        <v>6.899418121363256</v>
      </c>
    </row>
    <row r="134" spans="1:58" ht="11.25">
      <c r="A134" s="37" t="s">
        <v>129</v>
      </c>
      <c r="C134" s="42">
        <f aca="true" t="shared" si="80" ref="C134:AH134">(C63-B63)/B63*100</f>
        <v>4.226267880364109</v>
      </c>
      <c r="D134" s="42">
        <f t="shared" si="80"/>
        <v>3.5558328134747277</v>
      </c>
      <c r="E134" s="42">
        <f t="shared" si="80"/>
        <v>-0.24096385542169016</v>
      </c>
      <c r="F134" s="42">
        <f t="shared" si="80"/>
        <v>-2.717391304347826</v>
      </c>
      <c r="G134" s="42">
        <f t="shared" si="80"/>
        <v>3.6623215394165154</v>
      </c>
      <c r="H134" s="42">
        <f t="shared" si="80"/>
        <v>-5.928143712574854</v>
      </c>
      <c r="I134" s="42">
        <f t="shared" si="80"/>
        <v>1.3367281985996147</v>
      </c>
      <c r="J134" s="42">
        <f t="shared" si="80"/>
        <v>2.9522613065326744</v>
      </c>
      <c r="K134" s="42">
        <f t="shared" si="80"/>
        <v>0.24405125076266362</v>
      </c>
      <c r="L134" s="42">
        <f t="shared" si="80"/>
        <v>2.6780279975654153</v>
      </c>
      <c r="M134" s="42">
        <f t="shared" si="80"/>
        <v>-4.682868998221682</v>
      </c>
      <c r="N134" s="42">
        <f t="shared" si="80"/>
        <v>7.462686567164178</v>
      </c>
      <c r="O134" s="42">
        <f t="shared" si="80"/>
        <v>-2.2569444444444473</v>
      </c>
      <c r="P134" s="42">
        <f t="shared" si="80"/>
        <v>6.453522794552994</v>
      </c>
      <c r="Q134" s="42">
        <f t="shared" si="80"/>
        <v>0.5561735261401557</v>
      </c>
      <c r="R134" s="42">
        <f t="shared" si="80"/>
        <v>-0.5530973451327433</v>
      </c>
      <c r="S134" s="42">
        <f t="shared" si="80"/>
        <v>0.27808676307007785</v>
      </c>
      <c r="T134" s="42">
        <f t="shared" si="80"/>
        <v>-3.3832501386578047</v>
      </c>
      <c r="U134" s="42">
        <f t="shared" si="80"/>
        <v>-3.3295063145809314</v>
      </c>
      <c r="V134" s="42">
        <f t="shared" si="80"/>
        <v>-1.306413301662718</v>
      </c>
      <c r="W134" s="42">
        <f t="shared" si="80"/>
        <v>0.7220216606498299</v>
      </c>
      <c r="X134" s="42">
        <f t="shared" si="80"/>
        <v>-5.675029868578255</v>
      </c>
      <c r="Y134" s="42">
        <f t="shared" si="80"/>
        <v>-2.34325522482585</v>
      </c>
      <c r="Z134" s="42">
        <f t="shared" si="80"/>
        <v>-2.334630350194549</v>
      </c>
      <c r="AA134" s="42">
        <f t="shared" si="80"/>
        <v>-1.9920318725099602</v>
      </c>
      <c r="AB134" s="42">
        <f t="shared" si="80"/>
        <v>-0.8807588075880644</v>
      </c>
      <c r="AC134" s="42">
        <f t="shared" si="80"/>
        <v>-1.5721120984278956</v>
      </c>
      <c r="AD134" s="42">
        <f t="shared" si="80"/>
        <v>-3.8194444444444446</v>
      </c>
      <c r="AE134" s="42">
        <f t="shared" si="80"/>
        <v>-3.9711191335740073</v>
      </c>
      <c r="AF134" s="42">
        <f t="shared" si="80"/>
        <v>0.5263157894736757</v>
      </c>
      <c r="AG134" s="42">
        <f t="shared" si="80"/>
        <v>-5.7591623036649136</v>
      </c>
      <c r="AH134" s="42">
        <f t="shared" si="80"/>
        <v>-3.571428571428571</v>
      </c>
      <c r="AI134" s="42">
        <f t="shared" si="66"/>
        <v>-7.242798353909463</v>
      </c>
      <c r="AJ134" s="42">
        <f t="shared" si="66"/>
        <v>2.3070097604259043</v>
      </c>
      <c r="AK134" s="42">
        <f aca="true" t="shared" si="81" ref="AK134:BA134">(AK63-AJ63)/AJ63*100</f>
        <v>1.1274934952298328</v>
      </c>
      <c r="AL134" s="42">
        <f t="shared" si="81"/>
        <v>6.432246998284734</v>
      </c>
      <c r="AM134" s="42">
        <f t="shared" si="81"/>
        <v>-11.603545527800154</v>
      </c>
      <c r="AN134" s="42">
        <f t="shared" si="81"/>
        <v>-3.646308113035551</v>
      </c>
      <c r="AO134" s="42">
        <f t="shared" si="81"/>
        <v>0.09460737937558591</v>
      </c>
      <c r="AP134" s="42">
        <f t="shared" si="81"/>
        <v>0.09451795841210636</v>
      </c>
      <c r="AQ134" s="42">
        <f t="shared" si="81"/>
        <v>-7.648725212464597</v>
      </c>
      <c r="AR134" s="42">
        <f t="shared" si="81"/>
        <v>2.9652351738241367</v>
      </c>
      <c r="AS134" s="42">
        <f t="shared" si="81"/>
        <v>-5.064548162859989</v>
      </c>
      <c r="AT134" s="36">
        <f t="shared" si="81"/>
        <v>4.393305439330547</v>
      </c>
      <c r="AU134" s="42">
        <f t="shared" si="81"/>
        <v>-0.6012024048096136</v>
      </c>
      <c r="AV134" s="42">
        <f t="shared" si="81"/>
        <v>1.9153225806451526</v>
      </c>
      <c r="AW134" s="42">
        <f t="shared" si="81"/>
        <v>4.747774480712177</v>
      </c>
      <c r="AX134" s="42">
        <f t="shared" si="81"/>
        <v>9.820585457979217</v>
      </c>
      <c r="AY134" s="42">
        <f t="shared" si="81"/>
        <v>-0.4299226139294927</v>
      </c>
      <c r="AZ134" s="42">
        <f t="shared" si="81"/>
        <v>-4.576856649395507</v>
      </c>
      <c r="BA134" s="42">
        <f t="shared" si="81"/>
        <v>3.167420814479638</v>
      </c>
      <c r="BB134" s="42">
        <f t="shared" si="72"/>
        <v>2.8070175438596516</v>
      </c>
      <c r="BC134" s="42">
        <f t="shared" si="75"/>
        <v>3.1569965870307195</v>
      </c>
      <c r="BD134" s="42">
        <f>(BD63-BC63)/BC63*100</f>
        <v>-0.9098428453267233</v>
      </c>
      <c r="BE134" s="42">
        <f>(BE63-BD63)/BD63*100</f>
        <v>6.5108514190317175</v>
      </c>
      <c r="BF134" s="41">
        <f>(BF63-BE63)/BE63*100</f>
        <v>-1.6457680250783657</v>
      </c>
    </row>
    <row r="135" spans="1:59" ht="11.25">
      <c r="A135" s="37" t="s">
        <v>130</v>
      </c>
      <c r="C135" s="42">
        <f aca="true" t="shared" si="82" ref="C135:AH135">(C64-B64)/B64*100</f>
        <v>4.226267880364109</v>
      </c>
      <c r="D135" s="42">
        <f t="shared" si="82"/>
        <v>3.5558328134747277</v>
      </c>
      <c r="E135" s="42">
        <f t="shared" si="82"/>
        <v>-0.24096385542169016</v>
      </c>
      <c r="F135" s="42">
        <f t="shared" si="82"/>
        <v>-2.717391304347826</v>
      </c>
      <c r="G135" s="42">
        <f t="shared" si="82"/>
        <v>3.6623215394165154</v>
      </c>
      <c r="H135" s="42">
        <f t="shared" si="82"/>
        <v>-5.928143712574854</v>
      </c>
      <c r="I135" s="42">
        <f t="shared" si="82"/>
        <v>1.3367281985996147</v>
      </c>
      <c r="J135" s="42">
        <f t="shared" si="82"/>
        <v>2.9522613065326744</v>
      </c>
      <c r="K135" s="42">
        <f t="shared" si="82"/>
        <v>0.24405125076266362</v>
      </c>
      <c r="L135" s="42">
        <f t="shared" si="82"/>
        <v>2.6780279975654153</v>
      </c>
      <c r="M135" s="42">
        <f t="shared" si="82"/>
        <v>-4.682868998221682</v>
      </c>
      <c r="N135" s="42">
        <f t="shared" si="82"/>
        <v>7.462686567164178</v>
      </c>
      <c r="O135" s="42">
        <f t="shared" si="82"/>
        <v>-2.2569444444444473</v>
      </c>
      <c r="P135" s="42">
        <f t="shared" si="82"/>
        <v>6.453522794552994</v>
      </c>
      <c r="Q135" s="42">
        <f t="shared" si="82"/>
        <v>0.5561735261401557</v>
      </c>
      <c r="R135" s="42">
        <f t="shared" si="82"/>
        <v>-0.7190265486725727</v>
      </c>
      <c r="S135" s="42">
        <f t="shared" si="82"/>
        <v>0.44568245125348827</v>
      </c>
      <c r="T135" s="42">
        <f t="shared" si="82"/>
        <v>-3.3832501386578047</v>
      </c>
      <c r="U135" s="42">
        <f t="shared" si="82"/>
        <v>-3.3295063145809314</v>
      </c>
      <c r="V135" s="42">
        <f t="shared" si="82"/>
        <v>-1.306413301662718</v>
      </c>
      <c r="W135" s="42">
        <f t="shared" si="82"/>
        <v>0.7220216606498299</v>
      </c>
      <c r="X135" s="42">
        <f t="shared" si="82"/>
        <v>-5.675029868578255</v>
      </c>
      <c r="Y135" s="42">
        <f t="shared" si="82"/>
        <v>-2.34325522482585</v>
      </c>
      <c r="Z135" s="42">
        <f t="shared" si="82"/>
        <v>-2.334630350194549</v>
      </c>
      <c r="AA135" s="42">
        <f t="shared" si="82"/>
        <v>-1.9920318725099602</v>
      </c>
      <c r="AB135" s="42">
        <f t="shared" si="82"/>
        <v>-0.8807588075880644</v>
      </c>
      <c r="AC135" s="42">
        <f t="shared" si="82"/>
        <v>-1.5721120984278956</v>
      </c>
      <c r="AD135" s="42">
        <f t="shared" si="82"/>
        <v>-3.8194444444444446</v>
      </c>
      <c r="AE135" s="42">
        <f t="shared" si="82"/>
        <v>-3.9711191335740073</v>
      </c>
      <c r="AF135" s="42">
        <f t="shared" si="82"/>
        <v>0.5263157894736757</v>
      </c>
      <c r="AG135" s="42">
        <f t="shared" si="82"/>
        <v>-5.7591623036649136</v>
      </c>
      <c r="AH135" s="42">
        <f t="shared" si="82"/>
        <v>-3.571428571428571</v>
      </c>
      <c r="AI135" s="42">
        <f t="shared" si="66"/>
        <v>-7.242798353909463</v>
      </c>
      <c r="AJ135" s="42">
        <f t="shared" si="66"/>
        <v>2.3070097604259043</v>
      </c>
      <c r="AK135" s="42">
        <f aca="true" t="shared" si="83" ref="AK135:BA135">(AK64-AJ64)/AJ64*100</f>
        <v>1.1274934952298328</v>
      </c>
      <c r="AL135" s="42">
        <f t="shared" si="83"/>
        <v>6.432246998284734</v>
      </c>
      <c r="AM135" s="42">
        <f t="shared" si="83"/>
        <v>-11.603545527800154</v>
      </c>
      <c r="AN135" s="42">
        <f t="shared" si="83"/>
        <v>-3.646308113035551</v>
      </c>
      <c r="AO135" s="42">
        <f t="shared" si="83"/>
        <v>0.09460737937558591</v>
      </c>
      <c r="AP135" s="42">
        <f t="shared" si="83"/>
        <v>0.09451795841210636</v>
      </c>
      <c r="AQ135" s="42">
        <f t="shared" si="83"/>
        <v>-7.648725212464597</v>
      </c>
      <c r="AR135" s="42">
        <f t="shared" si="83"/>
        <v>2.9652351738241367</v>
      </c>
      <c r="AS135" s="42">
        <f t="shared" si="83"/>
        <v>-5.064548162859989</v>
      </c>
      <c r="AT135" s="42">
        <f t="shared" si="83"/>
        <v>4.393305439330547</v>
      </c>
      <c r="AU135" s="36">
        <f t="shared" si="83"/>
        <v>-0.6012024048096136</v>
      </c>
      <c r="AV135" s="42">
        <f t="shared" si="83"/>
        <v>1.9153225806451526</v>
      </c>
      <c r="AW135" s="42">
        <f t="shared" si="83"/>
        <v>4.747774480712177</v>
      </c>
      <c r="AX135" s="42">
        <f t="shared" si="83"/>
        <v>9.820585457979217</v>
      </c>
      <c r="AY135" s="42">
        <f t="shared" si="83"/>
        <v>-0.4299226139294927</v>
      </c>
      <c r="AZ135" s="42">
        <f t="shared" si="83"/>
        <v>-4.576856649395507</v>
      </c>
      <c r="BA135" s="42">
        <f t="shared" si="83"/>
        <v>3.167420814479638</v>
      </c>
      <c r="BB135" s="42">
        <f t="shared" si="72"/>
        <v>3.070175438596491</v>
      </c>
      <c r="BC135" s="42">
        <f t="shared" si="75"/>
        <v>3.659574468085104</v>
      </c>
      <c r="BD135" s="42">
        <f>(BD64-BC64)/BC64*100</f>
        <v>-1.8062397372742223</v>
      </c>
      <c r="BE135" s="42">
        <f>(BE64-BD64)/BD64*100</f>
        <v>7.2742474916388105</v>
      </c>
      <c r="BF135" s="42">
        <f>(BF64-BE64)/BE64*100</f>
        <v>-1.247077162899461</v>
      </c>
      <c r="BG135" s="41">
        <f>(BG64-BF64)/BF64*100</f>
        <v>4.104183109707973</v>
      </c>
    </row>
    <row r="136" spans="1:60" ht="11.25">
      <c r="A136" s="37" t="s">
        <v>131</v>
      </c>
      <c r="C136" s="42">
        <f aca="true" t="shared" si="84" ref="C136:AH137">(C65-B65)/B65*100</f>
        <v>4.1415662650602405</v>
      </c>
      <c r="D136" s="42">
        <f t="shared" si="84"/>
        <v>3.615328994938539</v>
      </c>
      <c r="E136" s="42">
        <f t="shared" si="84"/>
        <v>-0.06978367062109053</v>
      </c>
      <c r="F136" s="42">
        <f t="shared" si="84"/>
        <v>-2.863128491620108</v>
      </c>
      <c r="G136" s="42">
        <f t="shared" si="84"/>
        <v>3.594536304816679</v>
      </c>
      <c r="H136" s="42">
        <f t="shared" si="84"/>
        <v>-5.6904927133934695</v>
      </c>
      <c r="I136" s="42">
        <f t="shared" si="84"/>
        <v>1.2509197939661432</v>
      </c>
      <c r="J136" s="42">
        <f t="shared" si="84"/>
        <v>2.9069767441860463</v>
      </c>
      <c r="K136" s="42">
        <f t="shared" si="84"/>
        <v>0.21186440677966903</v>
      </c>
      <c r="L136" s="42">
        <f t="shared" si="84"/>
        <v>2.6779422128259216</v>
      </c>
      <c r="M136" s="42">
        <f t="shared" si="84"/>
        <v>-4.667124227865465</v>
      </c>
      <c r="N136" s="42">
        <f t="shared" si="84"/>
        <v>7.48740100791937</v>
      </c>
      <c r="O136" s="42">
        <f t="shared" si="84"/>
        <v>-2.3442732752846616</v>
      </c>
      <c r="P136" s="42">
        <f t="shared" si="84"/>
        <v>6.721536351165969</v>
      </c>
      <c r="Q136" s="42">
        <f t="shared" si="84"/>
        <v>0.3856041131105362</v>
      </c>
      <c r="R136" s="42">
        <f t="shared" si="84"/>
        <v>-0.5761843790012658</v>
      </c>
      <c r="S136" s="42">
        <f t="shared" si="84"/>
        <v>0.515132002575649</v>
      </c>
      <c r="T136" s="42">
        <f t="shared" si="84"/>
        <v>-3.523382447149263</v>
      </c>
      <c r="U136" s="42">
        <f t="shared" si="84"/>
        <v>-3.452855245683924</v>
      </c>
      <c r="V136" s="42">
        <f t="shared" si="84"/>
        <v>-1.1004126547455255</v>
      </c>
      <c r="W136" s="42">
        <f t="shared" si="84"/>
        <v>0.6954102920723226</v>
      </c>
      <c r="X136" s="42">
        <f t="shared" si="84"/>
        <v>-5.870165745856353</v>
      </c>
      <c r="Y136" s="42">
        <f t="shared" si="84"/>
        <v>-2.347762289068244</v>
      </c>
      <c r="Z136" s="42">
        <f t="shared" si="84"/>
        <v>-2.17881292261458</v>
      </c>
      <c r="AA136" s="42">
        <f t="shared" si="84"/>
        <v>-2.150537634408589</v>
      </c>
      <c r="AB136" s="42">
        <f t="shared" si="84"/>
        <v>-0.7849293563579277</v>
      </c>
      <c r="AC136" s="42">
        <f t="shared" si="84"/>
        <v>-1.582278481012658</v>
      </c>
      <c r="AD136" s="42">
        <f t="shared" si="84"/>
        <v>-4.581993569131835</v>
      </c>
      <c r="AE136" s="42">
        <f t="shared" si="84"/>
        <v>-4.0438079191238385</v>
      </c>
      <c r="AF136" s="42">
        <f t="shared" si="84"/>
        <v>0.5267778753292311</v>
      </c>
      <c r="AG136" s="42">
        <f t="shared" si="84"/>
        <v>-5.502183406113534</v>
      </c>
      <c r="AH136" s="42">
        <f t="shared" si="84"/>
        <v>-3.604436229205181</v>
      </c>
      <c r="AI136" s="42">
        <f t="shared" si="66"/>
        <v>-7.1907957813998085</v>
      </c>
      <c r="AJ136" s="42">
        <f t="shared" si="66"/>
        <v>2.066115702479339</v>
      </c>
      <c r="AK136" s="42">
        <f aca="true" t="shared" si="85" ref="AK136:BB137">(AK65-AJ65)/AJ65*100</f>
        <v>1.2145748987854281</v>
      </c>
      <c r="AL136" s="42">
        <f t="shared" si="85"/>
        <v>6.400000000000006</v>
      </c>
      <c r="AM136" s="42">
        <f t="shared" si="85"/>
        <v>-11.654135338345869</v>
      </c>
      <c r="AN136" s="42">
        <f t="shared" si="85"/>
        <v>-3.510638297872337</v>
      </c>
      <c r="AO136" s="42">
        <f t="shared" si="85"/>
        <v>0.11025358324144909</v>
      </c>
      <c r="AP136" s="42">
        <f t="shared" si="85"/>
        <v>0</v>
      </c>
      <c r="AQ136" s="42">
        <f t="shared" si="85"/>
        <v>-7.709251101321586</v>
      </c>
      <c r="AR136" s="42">
        <f t="shared" si="85"/>
        <v>2.983293556085919</v>
      </c>
      <c r="AS136" s="42">
        <f t="shared" si="85"/>
        <v>-4.982618771726532</v>
      </c>
      <c r="AT136" s="42">
        <f t="shared" si="85"/>
        <v>4.634146341463411</v>
      </c>
      <c r="AU136" s="42">
        <f t="shared" si="85"/>
        <v>-0.11655011655010994</v>
      </c>
      <c r="AV136" s="36">
        <f t="shared" si="85"/>
        <v>2.217036172695439</v>
      </c>
      <c r="AW136" s="42">
        <f t="shared" si="85"/>
        <v>5.0228310502283176</v>
      </c>
      <c r="AX136" s="42">
        <f t="shared" si="85"/>
        <v>10.217391304347831</v>
      </c>
      <c r="AY136" s="42">
        <f t="shared" si="85"/>
        <v>-0.1972386587771231</v>
      </c>
      <c r="AZ136" s="42">
        <f t="shared" si="85"/>
        <v>-3.853754940711468</v>
      </c>
      <c r="BA136" s="42">
        <f t="shared" si="85"/>
        <v>2.877697841726616</v>
      </c>
      <c r="BB136" s="42">
        <f t="shared" si="72"/>
        <v>2.4975024975024978</v>
      </c>
      <c r="BC136" s="42">
        <f t="shared" si="75"/>
        <v>3.996101364522426</v>
      </c>
      <c r="BD136" s="42">
        <f>(BD65-BC65)/BC65*100</f>
        <v>-1.7806935332708582</v>
      </c>
      <c r="BE136" s="42">
        <f>(BE65-BD65)/BD65*100</f>
        <v>7.633587786259542</v>
      </c>
      <c r="BF136" s="42">
        <f>(BF65-BE65)/BE65*100</f>
        <v>-0.17730496453900962</v>
      </c>
      <c r="BG136" s="42">
        <f>(BG65-BF65)/BF65*100</f>
        <v>2.309058614564839</v>
      </c>
      <c r="BH136" s="41">
        <f>(BH65-BG65)/BG65*100</f>
        <v>1.2152777777777704</v>
      </c>
    </row>
    <row r="137" spans="1:61" ht="11.25">
      <c r="A137" s="37" t="s">
        <v>132</v>
      </c>
      <c r="C137" s="42">
        <f t="shared" si="84"/>
        <v>4.518072289156626</v>
      </c>
      <c r="D137" s="42">
        <f t="shared" si="84"/>
        <v>3.2420749279538903</v>
      </c>
      <c r="E137" s="42">
        <f t="shared" si="84"/>
        <v>-0.06978367062109053</v>
      </c>
      <c r="F137" s="42">
        <f t="shared" si="84"/>
        <v>-2.863128491620108</v>
      </c>
      <c r="G137" s="42">
        <f t="shared" si="84"/>
        <v>3.594536304816679</v>
      </c>
      <c r="H137" s="42">
        <f t="shared" si="84"/>
        <v>-5.6904927133934695</v>
      </c>
      <c r="I137" s="42">
        <f t="shared" si="84"/>
        <v>1.2509197939661432</v>
      </c>
      <c r="J137" s="42">
        <f t="shared" si="84"/>
        <v>2.9069767441860463</v>
      </c>
      <c r="K137" s="42">
        <f t="shared" si="84"/>
        <v>0.21186440677966903</v>
      </c>
      <c r="L137" s="42">
        <f t="shared" si="84"/>
        <v>2.6779422128259216</v>
      </c>
      <c r="M137" s="42">
        <f t="shared" si="84"/>
        <v>-4.667124227865465</v>
      </c>
      <c r="N137" s="42">
        <f t="shared" si="84"/>
        <v>7.48740100791937</v>
      </c>
      <c r="O137" s="42">
        <f t="shared" si="84"/>
        <v>-2.3442732752846616</v>
      </c>
      <c r="P137" s="42">
        <f t="shared" si="84"/>
        <v>6.721536351165969</v>
      </c>
      <c r="Q137" s="42">
        <f t="shared" si="84"/>
        <v>0.3856041131105362</v>
      </c>
      <c r="R137" s="42">
        <f t="shared" si="84"/>
        <v>-0.5761843790012658</v>
      </c>
      <c r="S137" s="42">
        <f t="shared" si="84"/>
        <v>0.515132002575649</v>
      </c>
      <c r="T137" s="42">
        <f t="shared" si="84"/>
        <v>-3.523382447149263</v>
      </c>
      <c r="U137" s="42">
        <f t="shared" si="84"/>
        <v>-3.452855245683924</v>
      </c>
      <c r="V137" s="42">
        <f t="shared" si="84"/>
        <v>-1.1004126547455255</v>
      </c>
      <c r="W137" s="42">
        <f t="shared" si="84"/>
        <v>0.6954102920723226</v>
      </c>
      <c r="X137" s="42">
        <f t="shared" si="84"/>
        <v>-5.870165745856353</v>
      </c>
      <c r="Y137" s="42">
        <f t="shared" si="84"/>
        <v>-2.347762289068244</v>
      </c>
      <c r="Z137" s="42">
        <f t="shared" si="84"/>
        <v>-2.17881292261458</v>
      </c>
      <c r="AA137" s="42">
        <f t="shared" si="84"/>
        <v>-2.150537634408589</v>
      </c>
      <c r="AB137" s="42">
        <f t="shared" si="84"/>
        <v>-0.7849293563579277</v>
      </c>
      <c r="AC137" s="42">
        <f t="shared" si="84"/>
        <v>-1.582278481012658</v>
      </c>
      <c r="AD137" s="42">
        <f t="shared" si="84"/>
        <v>-4.581993569131835</v>
      </c>
      <c r="AE137" s="42">
        <f t="shared" si="84"/>
        <v>-4.0438079191238385</v>
      </c>
      <c r="AF137" s="42">
        <f t="shared" si="84"/>
        <v>0.5267778753292311</v>
      </c>
      <c r="AG137" s="42">
        <f t="shared" si="84"/>
        <v>-5.502183406113534</v>
      </c>
      <c r="AH137" s="42">
        <f t="shared" si="84"/>
        <v>-3.604436229205181</v>
      </c>
      <c r="AI137" s="42">
        <f t="shared" si="66"/>
        <v>-7.1907957813998085</v>
      </c>
      <c r="AJ137" s="42">
        <f t="shared" si="66"/>
        <v>2.066115702479339</v>
      </c>
      <c r="AK137" s="42">
        <f t="shared" si="85"/>
        <v>1.2145748987854281</v>
      </c>
      <c r="AL137" s="42">
        <f t="shared" si="85"/>
        <v>6.400000000000006</v>
      </c>
      <c r="AM137" s="42">
        <f t="shared" si="85"/>
        <v>-11.654135338345869</v>
      </c>
      <c r="AN137" s="42">
        <f t="shared" si="85"/>
        <v>-3.510638297872337</v>
      </c>
      <c r="AO137" s="42">
        <f t="shared" si="85"/>
        <v>0.11025358324144909</v>
      </c>
      <c r="AP137" s="42">
        <f t="shared" si="85"/>
        <v>0</v>
      </c>
      <c r="AQ137" s="42">
        <f t="shared" si="85"/>
        <v>-7.709251101321586</v>
      </c>
      <c r="AR137" s="42">
        <f t="shared" si="85"/>
        <v>2.983293556085919</v>
      </c>
      <c r="AS137" s="42">
        <f t="shared" si="85"/>
        <v>-4.982618771726532</v>
      </c>
      <c r="AT137" s="42">
        <f t="shared" si="85"/>
        <v>4.634146341463411</v>
      </c>
      <c r="AU137" s="42">
        <f t="shared" si="85"/>
        <v>-0.11655011655010994</v>
      </c>
      <c r="AV137" s="42">
        <f t="shared" si="85"/>
        <v>2.217036172695439</v>
      </c>
      <c r="AW137" s="36">
        <f t="shared" si="85"/>
        <v>5.0228310502283176</v>
      </c>
      <c r="AX137" s="42">
        <f t="shared" si="85"/>
        <v>10.217391304347831</v>
      </c>
      <c r="AY137" s="42">
        <f t="shared" si="85"/>
        <v>-0.1972386587771231</v>
      </c>
      <c r="AZ137" s="42">
        <f t="shared" si="85"/>
        <v>-3.853754940711468</v>
      </c>
      <c r="BA137" s="42">
        <f t="shared" si="85"/>
        <v>2.877697841726616</v>
      </c>
      <c r="BB137" s="42">
        <f t="shared" si="85"/>
        <v>2.4975024975024978</v>
      </c>
      <c r="BC137" s="42">
        <f t="shared" si="72"/>
        <v>3.8986354775828467</v>
      </c>
      <c r="BD137" s="42">
        <f t="shared" si="75"/>
        <v>-1.6885553470919297</v>
      </c>
      <c r="BE137" s="42">
        <f>(BE66-BD66)/BD66*100</f>
        <v>7.347328244274812</v>
      </c>
      <c r="BF137" s="42">
        <f>(BF66-BE66)/BE66*100</f>
        <v>0.1777777777777803</v>
      </c>
      <c r="BG137" s="42">
        <f>(BG66-BF66)/BF66*100</f>
        <v>2.12954747116237</v>
      </c>
      <c r="BH137" s="42">
        <f>(BH66-BG66)/BG66*100</f>
        <v>-0.5212858384013852</v>
      </c>
      <c r="BI137" s="41">
        <f>(BI66-BH66)/BH66*100</f>
        <v>1.5720524017467226</v>
      </c>
    </row>
  </sheetData>
  <sheetProtection password="91A1" sheet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8"/>
  <sheetViews>
    <sheetView zoomScalePageLayoutView="0" workbookViewId="0" topLeftCell="Z1">
      <selection activeCell="AW68" sqref="AW68"/>
    </sheetView>
  </sheetViews>
  <sheetFormatPr defaultColWidth="9.140625" defaultRowHeight="12.75"/>
  <cols>
    <col min="1" max="1" width="16.00390625" style="47" customWidth="1"/>
    <col min="2" max="2" width="6.421875" style="47" customWidth="1"/>
    <col min="3" max="3" width="6.7109375" style="47" customWidth="1"/>
    <col min="4" max="5" width="6.28125" style="47" customWidth="1"/>
    <col min="6" max="6" width="5.7109375" style="47" customWidth="1"/>
    <col min="7" max="7" width="6.7109375" style="47" customWidth="1"/>
    <col min="8" max="8" width="6.14062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3" width="5.8515625" style="47" customWidth="1"/>
    <col min="34" max="34" width="6.00390625" style="47" customWidth="1"/>
    <col min="35" max="35" width="6.140625" style="47" customWidth="1"/>
    <col min="36" max="36" width="6.421875" style="47" customWidth="1"/>
    <col min="37" max="42" width="5.8515625" style="47" customWidth="1"/>
    <col min="43" max="43" width="6.140625" style="47" customWidth="1"/>
    <col min="44" max="48" width="6.140625" style="47" bestFit="1" customWidth="1"/>
    <col min="49" max="61" width="6.00390625" style="47" customWidth="1"/>
    <col min="62" max="16384" width="9.140625" style="47" customWidth="1"/>
  </cols>
  <sheetData>
    <row r="1" spans="1:33" s="51" customFormat="1" ht="12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61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38" t="s">
        <v>111</v>
      </c>
      <c r="AP3" s="38" t="s">
        <v>113</v>
      </c>
      <c r="AQ3" s="38" t="s">
        <v>114</v>
      </c>
      <c r="AR3" s="38" t="s">
        <v>115</v>
      </c>
      <c r="AS3" s="38" t="s">
        <v>116</v>
      </c>
      <c r="AT3" s="38" t="s">
        <v>117</v>
      </c>
      <c r="AU3" s="38" t="s">
        <v>118</v>
      </c>
      <c r="AV3" s="38" t="s">
        <v>119</v>
      </c>
      <c r="AW3" s="62" t="s">
        <v>120</v>
      </c>
      <c r="AX3" s="62" t="s">
        <v>121</v>
      </c>
      <c r="AY3" s="62" t="s">
        <v>122</v>
      </c>
      <c r="AZ3" s="62" t="s">
        <v>123</v>
      </c>
      <c r="BA3" s="38" t="s">
        <v>124</v>
      </c>
      <c r="BB3" s="38" t="s">
        <v>125</v>
      </c>
      <c r="BC3" s="38" t="s">
        <v>126</v>
      </c>
      <c r="BD3" s="38" t="s">
        <v>127</v>
      </c>
      <c r="BE3" s="38" t="s">
        <v>128</v>
      </c>
      <c r="BF3" s="38" t="s">
        <v>129</v>
      </c>
      <c r="BG3" s="38" t="s">
        <v>130</v>
      </c>
      <c r="BH3" s="38" t="s">
        <v>131</v>
      </c>
      <c r="BI3" s="38" t="s">
        <v>132</v>
      </c>
    </row>
    <row r="4" spans="1:61" s="52" customFormat="1" ht="12.75">
      <c r="A4" s="40" t="s">
        <v>25</v>
      </c>
      <c r="B4" s="40" t="s">
        <v>101</v>
      </c>
      <c r="C4" s="41">
        <f>C8</f>
        <v>2.9903254177660434</v>
      </c>
      <c r="D4" s="41">
        <f>D9</f>
        <v>2.589807852965743</v>
      </c>
      <c r="E4" s="41">
        <f>E10</f>
        <v>-1.2520868113522539</v>
      </c>
      <c r="F4" s="41">
        <f>F11</f>
        <v>-1.344860710854939</v>
      </c>
      <c r="G4" s="41">
        <f>G12</f>
        <v>6.720160481444336</v>
      </c>
      <c r="H4" s="41">
        <f>H13</f>
        <v>-5.581835383159891</v>
      </c>
      <c r="I4" s="41">
        <f>I14</f>
        <v>0.40201005025126196</v>
      </c>
      <c r="J4" s="41">
        <f>J15</f>
        <v>5.953693495038579</v>
      </c>
      <c r="K4" s="41">
        <f>'IoC growth'!K74</f>
        <v>1.1578947368420993</v>
      </c>
      <c r="L4" s="41">
        <f>'IoC growth'!L74</f>
        <v>2.502606882168917</v>
      </c>
      <c r="M4" s="41">
        <f>'IoC growth'!M74</f>
        <v>-2.233502538071069</v>
      </c>
      <c r="N4" s="41">
        <f>'IoC growth'!N74</f>
        <v>4.375667022411947</v>
      </c>
      <c r="O4" s="41">
        <f>'IoC growth'!O74</f>
        <v>-1.3157894736842077</v>
      </c>
      <c r="P4" s="41">
        <f>'IoC growth'!P74</f>
        <v>2.0533880903490758</v>
      </c>
      <c r="Q4" s="41">
        <f>'IoC growth'!Q74</f>
        <v>-0.9861932938856016</v>
      </c>
      <c r="R4" s="41">
        <f>'IoC growth'!R74</f>
        <v>-0.09891196834816451</v>
      </c>
      <c r="S4" s="41">
        <f>'IoC growth'!S74</f>
        <v>0.7707129094412304</v>
      </c>
      <c r="T4" s="41">
        <f>'IoC growth'!T74</f>
        <v>-4.625984251968493</v>
      </c>
      <c r="U4" s="41">
        <f>'IoC growth'!U74</f>
        <v>-3.0999999999999943</v>
      </c>
      <c r="V4" s="41">
        <f>'IoC growth'!V74</f>
        <v>-0.41884816753927295</v>
      </c>
      <c r="W4" s="41">
        <f>'IoC growth'!W74</f>
        <v>0.7186858316221648</v>
      </c>
      <c r="X4" s="41">
        <f>'IoC growth'!X74</f>
        <v>-5.110220440881759</v>
      </c>
      <c r="Y4" s="41">
        <f>'IoC growth'!Y74</f>
        <v>-0.6362672322375338</v>
      </c>
      <c r="Z4" s="41">
        <f>'IoC growth'!Z74</f>
        <v>-1.4447884416924721</v>
      </c>
      <c r="AA4" s="41">
        <f>'IoC growth'!AA74</f>
        <v>-0.5091649694501018</v>
      </c>
      <c r="AB4" s="41">
        <f>'IoC growth'!AB74</f>
        <v>-2.556237218813906</v>
      </c>
      <c r="AC4" s="41">
        <f>'IoC growth'!AC74</f>
        <v>-2.6232948583420774</v>
      </c>
      <c r="AD4" s="41">
        <f>'IoC growth'!AD74</f>
        <v>-2.826086956521733</v>
      </c>
      <c r="AE4" s="41">
        <f>'IoC growth'!AE74</f>
        <v>-4.588235294117654</v>
      </c>
      <c r="AF4" s="41">
        <f>'IoC growth'!AF74</f>
        <v>0.2439024390243937</v>
      </c>
      <c r="AG4" s="41">
        <f>'IoC growth'!AG74</f>
        <v>-6.105006105006105</v>
      </c>
      <c r="AH4" s="41">
        <f>'IoC growth'!AH74</f>
        <v>-2.763157894736835</v>
      </c>
      <c r="AI4" s="41">
        <f>'IoC growth'!AI74</f>
        <v>-7.8512396694214726</v>
      </c>
      <c r="AJ4" s="41">
        <f>'IoC growth'!AJ74</f>
        <v>2.980625931445604</v>
      </c>
      <c r="AK4" s="41">
        <f>'IoC growth'!AK74</f>
        <v>0.44052863436125017</v>
      </c>
      <c r="AL4" s="41">
        <f>'IoC growth'!AL74</f>
        <v>7.048458149779753</v>
      </c>
      <c r="AM4" s="41">
        <f>'IoC growth'!AM74</f>
        <v>-10.773480662983442</v>
      </c>
      <c r="AN4" s="41">
        <f>'IoC growth'!AN74</f>
        <v>-3.235747303543927</v>
      </c>
      <c r="AO4" s="41">
        <f>'IoC growth'!AO74</f>
        <v>1.0989010989011034</v>
      </c>
      <c r="AP4" s="41">
        <f>'IoC growth'!AP74</f>
        <v>0.4658385093167658</v>
      </c>
      <c r="AQ4" s="41">
        <f>'IoC growth'!AQ74</f>
        <v>-5.376344086021495</v>
      </c>
      <c r="AR4" s="41">
        <f>'IoC growth'!AR74</f>
        <v>2.3255813953488347</v>
      </c>
      <c r="AS4" s="41">
        <f>'IoC growth'!AS74</f>
        <v>-3.741935483870975</v>
      </c>
      <c r="AT4" s="41">
        <f>'IoC growth'!AT74</f>
        <v>0.543478260869573</v>
      </c>
      <c r="AU4" s="41">
        <f>'IoC growth'!AU74</f>
        <v>-3.6339165545087524</v>
      </c>
      <c r="AV4" s="41">
        <f>'IoC growth'!AV74</f>
        <v>-0.6920415224913593</v>
      </c>
      <c r="AW4" s="41">
        <f>'IoC growth'!AW74</f>
        <v>3.9397450753186627</v>
      </c>
      <c r="AX4" s="41">
        <f>'IoC growth'!AX74</f>
        <v>6.510138740661681</v>
      </c>
      <c r="AY4" s="41">
        <f>'IoC growth'!AY74</f>
        <v>2.0447906523855837</v>
      </c>
      <c r="AZ4" s="41">
        <f>'IoC growth'!AZ74</f>
        <v>-2.45283018867924</v>
      </c>
      <c r="BA4" s="41">
        <f>'IoC growth'!BA74</f>
        <v>-1.7681728880157142</v>
      </c>
      <c r="BB4" s="41">
        <f>'IoC growth'!BB74</f>
        <v>3.4449760765550184</v>
      </c>
      <c r="BC4" s="41">
        <f>'IoC growth'!BC74</f>
        <v>4.062229904926537</v>
      </c>
      <c r="BD4" s="41">
        <f>'IoC growth'!BD74</f>
        <v>-1.8898931799506962</v>
      </c>
      <c r="BE4" s="41">
        <f>'IoC growth'!BE74</f>
        <v>6.899418121363256</v>
      </c>
      <c r="BF4" s="41">
        <f>'IoC growth'!BF74</f>
        <v>-1.6457680250783657</v>
      </c>
      <c r="BG4" s="41">
        <f>'IoC growth'!BG74</f>
        <v>4.104183109707973</v>
      </c>
      <c r="BH4" s="41">
        <f>'IoC growth'!BH74</f>
        <v>1.2152777777777704</v>
      </c>
      <c r="BI4" s="41">
        <f>'IoC growth'!BI74</f>
        <v>1.5720524017467226</v>
      </c>
    </row>
    <row r="5" spans="1:61" s="53" customFormat="1" ht="12.75">
      <c r="A5" s="35" t="s">
        <v>26</v>
      </c>
      <c r="B5" s="35" t="s">
        <v>101</v>
      </c>
      <c r="C5" s="36">
        <f>C20</f>
        <v>4.867256637168132</v>
      </c>
      <c r="D5" s="36">
        <f>D21</f>
        <v>1.1603375527426252</v>
      </c>
      <c r="E5" s="36">
        <f>E22</f>
        <v>-3.0239833159541245</v>
      </c>
      <c r="F5" s="36">
        <f>F23</f>
        <v>-2.0430107526881782</v>
      </c>
      <c r="G5" s="36">
        <f>G24</f>
        <v>2.1953896816684964</v>
      </c>
      <c r="H5" s="36">
        <f>H25</f>
        <v>-5.775401069518723</v>
      </c>
      <c r="I5" s="36">
        <f>I26</f>
        <v>1.0204081632652966</v>
      </c>
      <c r="J5" s="36">
        <f>J27</f>
        <v>4.04040404040405</v>
      </c>
      <c r="K5" s="36">
        <f>'IoC growth'!K75</f>
        <v>0.3236245954692526</v>
      </c>
      <c r="L5" s="36">
        <f>'IoC growth'!L75</f>
        <v>2.3655913978494656</v>
      </c>
      <c r="M5" s="36">
        <f>'IoC growth'!M75</f>
        <v>-3.3613445378151288</v>
      </c>
      <c r="N5" s="36">
        <f>'IoC growth'!N75</f>
        <v>7.520325203252024</v>
      </c>
      <c r="O5" s="36">
        <f>'IoC growth'!O75</f>
        <v>-2.1739130434782585</v>
      </c>
      <c r="P5" s="36">
        <f>'IoC growth'!P75</f>
        <v>4.637681159420287</v>
      </c>
      <c r="Q5" s="36">
        <f>'IoC growth'!Q75</f>
        <v>-0.09233610341643057</v>
      </c>
      <c r="R5" s="36">
        <f>'IoC growth'!R75</f>
        <v>-0.3720930232558192</v>
      </c>
      <c r="S5" s="36">
        <f>'IoC growth'!S75</f>
        <v>1.0223048327137627</v>
      </c>
      <c r="T5" s="36">
        <f>'IoC growth'!T75</f>
        <v>-3.3118675252989958</v>
      </c>
      <c r="U5" s="36">
        <f>'IoC growth'!U75</f>
        <v>-3.0447193149381437</v>
      </c>
      <c r="V5" s="36">
        <f>'IoC growth'!V75</f>
        <v>-2.0608439646712546</v>
      </c>
      <c r="W5" s="36">
        <f>'IoC growth'!W75</f>
        <v>2.354145342886384</v>
      </c>
      <c r="X5" s="36">
        <f>'IoC growth'!X75</f>
        <v>-6.700000000000003</v>
      </c>
      <c r="Y5" s="36">
        <f>'IoC growth'!Y75</f>
        <v>-1.9292604501607686</v>
      </c>
      <c r="Z5" s="36">
        <f>'IoC growth'!Z75</f>
        <v>-2.0765027322404435</v>
      </c>
      <c r="AA5" s="36">
        <f>'IoC growth'!AA75</f>
        <v>-2.343749999999994</v>
      </c>
      <c r="AB5" s="36">
        <f>'IoC growth'!AB75</f>
        <v>-0.4571428571428637</v>
      </c>
      <c r="AC5" s="36">
        <f>'IoC growth'!AC75</f>
        <v>-0.6888633754305331</v>
      </c>
      <c r="AD5" s="36">
        <f>'IoC growth'!AD75</f>
        <v>-5.257009345794393</v>
      </c>
      <c r="AE5" s="36">
        <f>'IoC growth'!AE75</f>
        <v>-3.575832305795304</v>
      </c>
      <c r="AF5" s="36">
        <f>'IoC growth'!AF75</f>
        <v>1.0230179028132955</v>
      </c>
      <c r="AG5" s="36">
        <f>'IoC growth'!AG75</f>
        <v>-6.138613861386141</v>
      </c>
      <c r="AH5" s="61">
        <f>'IoC growth'!AH75</f>
        <v>-3.4810126582278453</v>
      </c>
      <c r="AI5" s="61">
        <f>'IoC growth'!AI75</f>
        <v>-7.2131147540983545</v>
      </c>
      <c r="AJ5" s="61">
        <f>'IoC growth'!AJ75</f>
        <v>2.1694214876033144</v>
      </c>
      <c r="AK5" s="61">
        <f>'IoC growth'!AK75</f>
        <v>1.0111223458038423</v>
      </c>
      <c r="AL5" s="61">
        <f>'IoC growth'!AL75</f>
        <v>7.207207207207196</v>
      </c>
      <c r="AM5" s="61">
        <f>'IoC growth'!AM75</f>
        <v>-11.858076563958907</v>
      </c>
      <c r="AN5" s="61">
        <f>'IoC growth'!AN75</f>
        <v>-3.8657171922685625</v>
      </c>
      <c r="AO5" s="61">
        <f>'IoC growth'!AO75</f>
        <v>1.2698412698412729</v>
      </c>
      <c r="AP5" s="61">
        <f>'IoC growth'!AP75</f>
        <v>1.149425287356316</v>
      </c>
      <c r="AQ5" s="61">
        <f>'IoC growth'!AQ75</f>
        <v>-5.98290598290598</v>
      </c>
      <c r="AR5" s="61">
        <f>'IoC growth'!AR75</f>
        <v>1.6161616161616104</v>
      </c>
      <c r="AS5" s="61">
        <f>'IoC growth'!AS75</f>
        <v>-5.74257425742574</v>
      </c>
      <c r="AT5" s="61">
        <f>'IoC growth'!AT75</f>
        <v>4.393305439330547</v>
      </c>
      <c r="AU5" s="61">
        <f>'IoC growth'!AU75</f>
        <v>-0.6012024048096136</v>
      </c>
      <c r="AV5" s="61">
        <f>'IoC growth'!AV75</f>
        <v>2.217036172695439</v>
      </c>
      <c r="AW5" s="61">
        <f>'IoC growth'!AW75</f>
        <v>5.0228310502283176</v>
      </c>
      <c r="AX5" s="61" t="str">
        <f>'IoC growth'!AX75</f>
        <v>N/A</v>
      </c>
      <c r="AY5" s="61" t="str">
        <f>'IoC growth'!AY75</f>
        <v>N/A</v>
      </c>
      <c r="AZ5" s="61" t="str">
        <f>'IoC growth'!AZ75</f>
        <v>N/A</v>
      </c>
      <c r="BA5" s="61" t="str">
        <f>'IoC growth'!BA75</f>
        <v>N/A</v>
      </c>
      <c r="BB5" s="61" t="str">
        <f>'IoC growth'!BB75</f>
        <v>N/A</v>
      </c>
      <c r="BC5" s="61" t="str">
        <f>'IoC growth'!BC75</f>
        <v>N/A</v>
      </c>
      <c r="BD5" s="61" t="str">
        <f>'IoC growth'!BD75</f>
        <v>N/A</v>
      </c>
      <c r="BE5" s="61" t="str">
        <f>'IoC growth'!BE75</f>
        <v>N/A</v>
      </c>
      <c r="BF5" s="61" t="str">
        <f>'IoC growth'!BF75</f>
        <v>N/A</v>
      </c>
      <c r="BG5" s="61" t="str">
        <f>'IoC growth'!BG75</f>
        <v>N/A</v>
      </c>
      <c r="BH5" s="61" t="str">
        <f>'IoC growth'!BH75</f>
        <v>N/A</v>
      </c>
      <c r="BI5" s="61" t="str">
        <f>'IoC growth'!BI75</f>
        <v>N/A</v>
      </c>
    </row>
    <row r="6" spans="1:33" ht="12.75">
      <c r="A6" s="38"/>
      <c r="B6" s="38"/>
      <c r="C6" s="38"/>
      <c r="D6" s="38"/>
      <c r="E6" s="38"/>
      <c r="F6" s="38"/>
      <c r="G6" s="38"/>
      <c r="H6" s="38"/>
      <c r="I6" s="38"/>
      <c r="J6" s="38" t="s">
        <v>29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2.75">
      <c r="A7" s="38" t="s">
        <v>92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2.75">
      <c r="A8" s="38" t="s">
        <v>91</v>
      </c>
      <c r="B8" s="38"/>
      <c r="C8" s="41">
        <f>'IoC growth'!C79</f>
        <v>2.9903254177660434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2.75">
      <c r="A9" s="38" t="s">
        <v>90</v>
      </c>
      <c r="B9" s="38"/>
      <c r="C9" s="42">
        <f>'IoC growth'!C80</f>
        <v>4.724409448818903</v>
      </c>
      <c r="D9" s="41">
        <f>'IoC growth'!D80</f>
        <v>2.589807852965743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2.75">
      <c r="A10" s="38" t="s">
        <v>89</v>
      </c>
      <c r="B10" s="38"/>
      <c r="C10" s="42">
        <f>'IoC growth'!C81</f>
        <v>5.013192612137206</v>
      </c>
      <c r="D10" s="42">
        <f>'IoC growth'!D81</f>
        <v>0.3350083752093731</v>
      </c>
      <c r="E10" s="41">
        <f>'IoC growth'!E81</f>
        <v>-1.2520868113522539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2.75">
      <c r="A11" s="38" t="s">
        <v>88</v>
      </c>
      <c r="B11" s="38"/>
      <c r="C11" s="42">
        <f>'IoC growth'!C82</f>
        <v>2.602602602602597</v>
      </c>
      <c r="D11" s="42">
        <f>'IoC growth'!D82</f>
        <v>2.6341463414634174</v>
      </c>
      <c r="E11" s="42">
        <f>'IoC growth'!E82</f>
        <v>-1.0456273764258637</v>
      </c>
      <c r="F11" s="41">
        <f>'IoC growth'!F82</f>
        <v>-1.344860710854939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2.75">
      <c r="A12" s="38" t="s">
        <v>87</v>
      </c>
      <c r="B12" s="38"/>
      <c r="C12" s="42">
        <f>'IoC growth'!C83</f>
        <v>5.337361530715002</v>
      </c>
      <c r="D12" s="42">
        <f>'IoC growth'!D83</f>
        <v>0.8604206500956079</v>
      </c>
      <c r="E12" s="42">
        <f>'IoC growth'!E83</f>
        <v>-3.1279620853080545</v>
      </c>
      <c r="F12" s="42">
        <f>'IoC growth'!F83</f>
        <v>-2.446183953033268</v>
      </c>
      <c r="G12" s="41">
        <f>'IoC growth'!G83</f>
        <v>6.720160481444336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2.75">
      <c r="A13" s="38" t="s">
        <v>86</v>
      </c>
      <c r="B13" s="38"/>
      <c r="C13" s="42">
        <f>'IoC growth'!C84</f>
        <v>5.443548387096765</v>
      </c>
      <c r="D13" s="42">
        <f>'IoC growth'!D84</f>
        <v>0.9560229445506693</v>
      </c>
      <c r="E13" s="42">
        <f>'IoC growth'!E84</f>
        <v>-2.746212121212113</v>
      </c>
      <c r="F13" s="42">
        <f>'IoC growth'!F84</f>
        <v>-2.336903602726393</v>
      </c>
      <c r="G13" s="42">
        <f>'IoC growth'!G84</f>
        <v>5.383848454636098</v>
      </c>
      <c r="H13" s="41">
        <f>'IoC growth'!H84</f>
        <v>-5.581835383159891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12.75">
      <c r="A14" s="38" t="s">
        <v>85</v>
      </c>
      <c r="B14" s="38"/>
      <c r="C14" s="42">
        <f>'IoC growth'!C85</f>
        <v>5.449041372351166</v>
      </c>
      <c r="D14" s="42">
        <f>'IoC growth'!D85</f>
        <v>1.052631578947363</v>
      </c>
      <c r="E14" s="42">
        <f>'IoC growth'!E85</f>
        <v>-2.8409090909090913</v>
      </c>
      <c r="F14" s="42">
        <f>'IoC growth'!F85</f>
        <v>-2.5341130604288447</v>
      </c>
      <c r="G14" s="42">
        <f>'IoC growth'!G85</f>
        <v>5.5</v>
      </c>
      <c r="H14" s="42">
        <f>'IoC growth'!H85</f>
        <v>-5.687203791469194</v>
      </c>
      <c r="I14" s="41">
        <f>'IoC growth'!I85</f>
        <v>0.40201005025126196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12.75">
      <c r="A15" s="38" t="s">
        <v>0</v>
      </c>
      <c r="B15" s="38"/>
      <c r="C15" s="42">
        <f>'IoC growth'!C86</f>
        <v>4.867256637168132</v>
      </c>
      <c r="D15" s="42">
        <f>'IoC growth'!D86</f>
        <v>1.1603375527426252</v>
      </c>
      <c r="E15" s="42">
        <f>'IoC growth'!E86</f>
        <v>-3.0239833159541245</v>
      </c>
      <c r="F15" s="42">
        <f>'IoC growth'!F86</f>
        <v>-2.0430107526881782</v>
      </c>
      <c r="G15" s="42">
        <f>'IoC growth'!G86</f>
        <v>3.293084522502744</v>
      </c>
      <c r="H15" s="42">
        <f>'IoC growth'!H86</f>
        <v>-5.313496280552604</v>
      </c>
      <c r="I15" s="42">
        <f>'IoC growth'!I86</f>
        <v>1.795735129068472</v>
      </c>
      <c r="J15" s="41">
        <f>'IoC growth'!J86</f>
        <v>5.953693495038579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12.75">
      <c r="A16" s="38" t="s">
        <v>1</v>
      </c>
      <c r="B16" s="38"/>
      <c r="C16" s="42">
        <f>'IoC growth'!C87</f>
        <v>4.867256637168132</v>
      </c>
      <c r="D16" s="42">
        <f>'IoC growth'!D87</f>
        <v>1.1603375527426252</v>
      </c>
      <c r="E16" s="42">
        <f>'IoC growth'!E87</f>
        <v>-3.0239833159541245</v>
      </c>
      <c r="F16" s="42">
        <f>'IoC growth'!F87</f>
        <v>-2.0430107526881782</v>
      </c>
      <c r="G16" s="42">
        <f>'IoC growth'!G87</f>
        <v>3.293084522502744</v>
      </c>
      <c r="H16" s="42">
        <f>'IoC growth'!H87</f>
        <v>-5.41976620616365</v>
      </c>
      <c r="I16" s="42">
        <f>'IoC growth'!I87</f>
        <v>1.0112359550561862</v>
      </c>
      <c r="J16" s="42">
        <f>'IoC growth'!J87</f>
        <v>5.672969966629582</v>
      </c>
      <c r="K16" s="41">
        <f>'IoC growth'!K87</f>
        <v>1.1578947368420993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ht="12.75">
      <c r="A17" s="38" t="s">
        <v>2</v>
      </c>
      <c r="B17" s="38"/>
      <c r="C17" s="42">
        <f>'IoC growth'!C88</f>
        <v>4.867256637168132</v>
      </c>
      <c r="D17" s="42">
        <f>'IoC growth'!D88</f>
        <v>1.1603375527426252</v>
      </c>
      <c r="E17" s="42">
        <f>'IoC growth'!E88</f>
        <v>-3.0239833159541245</v>
      </c>
      <c r="F17" s="42">
        <f>'IoC growth'!F88</f>
        <v>-2.0430107526881782</v>
      </c>
      <c r="G17" s="42">
        <f>'IoC growth'!G88</f>
        <v>3.4028540065861783</v>
      </c>
      <c r="H17" s="42">
        <f>'IoC growth'!H88</f>
        <v>-5.520169851380046</v>
      </c>
      <c r="I17" s="42">
        <f>'IoC growth'!I88</f>
        <v>1.0112359550561862</v>
      </c>
      <c r="J17" s="42">
        <f>'IoC growth'!J88</f>
        <v>4.783092324805336</v>
      </c>
      <c r="K17" s="39">
        <f>'IoC growth'!K88</f>
        <v>1.8046709129511709</v>
      </c>
      <c r="L17" s="41">
        <f>'IoC growth'!L88</f>
        <v>2.502606882168917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12.75">
      <c r="A18" s="38" t="s">
        <v>3</v>
      </c>
      <c r="B18" s="38"/>
      <c r="C18" s="42">
        <f>'IoC growth'!C89</f>
        <v>4.867256637168132</v>
      </c>
      <c r="D18" s="42">
        <f>'IoC growth'!D89</f>
        <v>1.1603375527426252</v>
      </c>
      <c r="E18" s="42">
        <f>'IoC growth'!E89</f>
        <v>-3.0239833159541245</v>
      </c>
      <c r="F18" s="42">
        <f>'IoC growth'!F89</f>
        <v>-2.0430107526881782</v>
      </c>
      <c r="G18" s="42">
        <f>'IoC growth'!G89</f>
        <v>3.4028540065861783</v>
      </c>
      <c r="H18" s="42">
        <f>'IoC growth'!H89</f>
        <v>-5.626326963906578</v>
      </c>
      <c r="I18" s="42">
        <f>'IoC growth'!I89</f>
        <v>1.0123734533183255</v>
      </c>
      <c r="J18" s="42">
        <f>'IoC growth'!J89</f>
        <v>4.788418708240531</v>
      </c>
      <c r="K18" s="39">
        <f>'IoC growth'!K89</f>
        <v>1.275239107332628</v>
      </c>
      <c r="L18" s="39">
        <f>'IoC growth'!L89</f>
        <v>3.3578174186778624</v>
      </c>
      <c r="M18" s="41">
        <f>'IoC growth'!M89</f>
        <v>-2.233502538071069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12.75">
      <c r="A19" s="38" t="s">
        <v>4</v>
      </c>
      <c r="B19" s="38"/>
      <c r="C19" s="42">
        <f>'IoC growth'!C90</f>
        <v>4.867256637168132</v>
      </c>
      <c r="D19" s="42">
        <f>'IoC growth'!D90</f>
        <v>1.1603375527426252</v>
      </c>
      <c r="E19" s="42">
        <f>'IoC growth'!E90</f>
        <v>-3.0239833159541245</v>
      </c>
      <c r="F19" s="42">
        <f>'IoC growth'!F90</f>
        <v>-2.0430107526881782</v>
      </c>
      <c r="G19" s="42">
        <f>'IoC growth'!G90</f>
        <v>3.4028540065861783</v>
      </c>
      <c r="H19" s="42">
        <f>'IoC growth'!H90</f>
        <v>-5.626326963906578</v>
      </c>
      <c r="I19" s="42">
        <f>'IoC growth'!I90</f>
        <v>1.0123734533183255</v>
      </c>
      <c r="J19" s="42">
        <f>'IoC growth'!J90</f>
        <v>5.011135857461025</v>
      </c>
      <c r="K19" s="39">
        <f>'IoC growth'!K90</f>
        <v>0.8483563096500499</v>
      </c>
      <c r="L19" s="39">
        <f>'IoC growth'!L90</f>
        <v>2.313354363827553</v>
      </c>
      <c r="M19" s="39">
        <f>'IoC growth'!M90</f>
        <v>-3.6998972250770756</v>
      </c>
      <c r="N19" s="41">
        <f>'IoC growth'!N90</f>
        <v>4.375667022411947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12.75">
      <c r="A20" s="38" t="s">
        <v>5</v>
      </c>
      <c r="B20" s="38"/>
      <c r="C20" s="36">
        <f>'IoC growth'!C91</f>
        <v>4.867256637168132</v>
      </c>
      <c r="D20" s="42">
        <f>'IoC growth'!D91</f>
        <v>1.1603375527426252</v>
      </c>
      <c r="E20" s="42">
        <f>'IoC growth'!E91</f>
        <v>-3.0239833159541245</v>
      </c>
      <c r="F20" s="42">
        <f>'IoC growth'!F91</f>
        <v>-2.0430107526881782</v>
      </c>
      <c r="G20" s="42">
        <f>'IoC growth'!G91</f>
        <v>3.4028540065861783</v>
      </c>
      <c r="H20" s="42">
        <f>'IoC growth'!H91</f>
        <v>-5.626326963906578</v>
      </c>
      <c r="I20" s="42">
        <f>'IoC growth'!I91</f>
        <v>1.2373453318335144</v>
      </c>
      <c r="J20" s="42">
        <f>'IoC growth'!J91</f>
        <v>4.444444444444445</v>
      </c>
      <c r="K20" s="39">
        <f>'IoC growth'!K91</f>
        <v>0.9574468085106443</v>
      </c>
      <c r="L20" s="39">
        <f>'IoC growth'!L91</f>
        <v>2.6343519494204424</v>
      </c>
      <c r="M20" s="39">
        <f>'IoC growth'!M91</f>
        <v>-3.490759753593435</v>
      </c>
      <c r="N20" s="39">
        <f>'IoC growth'!N91</f>
        <v>5.106382978723401</v>
      </c>
      <c r="O20" s="41">
        <f>'IoC growth'!O91</f>
        <v>-1.3157894736842077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ht="12.75">
      <c r="A21" s="38" t="s">
        <v>6</v>
      </c>
      <c r="B21" s="38"/>
      <c r="C21" s="42">
        <f>'IoC growth'!C92</f>
        <v>4.867256637168132</v>
      </c>
      <c r="D21" s="36">
        <f>'IoC growth'!D92</f>
        <v>1.1603375527426252</v>
      </c>
      <c r="E21" s="42">
        <f>'IoC growth'!E92</f>
        <v>-3.0239833159541245</v>
      </c>
      <c r="F21" s="42">
        <f>'IoC growth'!F92</f>
        <v>-2.0430107526881782</v>
      </c>
      <c r="G21" s="42">
        <f>'IoC growth'!G92</f>
        <v>3.183315038419326</v>
      </c>
      <c r="H21" s="42">
        <f>'IoC growth'!H92</f>
        <v>-5.851063829787234</v>
      </c>
      <c r="I21" s="42">
        <f>'IoC growth'!I92</f>
        <v>1.1299435028248588</v>
      </c>
      <c r="J21" s="42">
        <f>'IoC growth'!J92</f>
        <v>4.134078212290506</v>
      </c>
      <c r="K21" s="39">
        <f>'IoC growth'!K92</f>
        <v>0.3218884120171643</v>
      </c>
      <c r="L21" s="39">
        <f>'IoC growth'!L92</f>
        <v>2.459893048128339</v>
      </c>
      <c r="M21" s="39">
        <f>'IoC growth'!M92</f>
        <v>-3.340292275574116</v>
      </c>
      <c r="N21" s="39">
        <f>'IoC growth'!N92</f>
        <v>5.723542116630682</v>
      </c>
      <c r="O21" s="39">
        <f>'IoC growth'!O92</f>
        <v>-0.5107252298263534</v>
      </c>
      <c r="P21" s="41">
        <f>'IoC growth'!P92</f>
        <v>2.0533880903490758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2.75">
      <c r="A22" s="38" t="s">
        <v>7</v>
      </c>
      <c r="B22" s="38"/>
      <c r="C22" s="42">
        <f>'IoC growth'!C93</f>
        <v>4.867256637168132</v>
      </c>
      <c r="D22" s="42">
        <f>'IoC growth'!D93</f>
        <v>1.1603375527426252</v>
      </c>
      <c r="E22" s="36">
        <f>'IoC growth'!E93</f>
        <v>-3.0239833159541245</v>
      </c>
      <c r="F22" s="42">
        <f>'IoC growth'!F93</f>
        <v>-2.0430107526881782</v>
      </c>
      <c r="G22" s="42">
        <f>'IoC growth'!G93</f>
        <v>3.293084522502744</v>
      </c>
      <c r="H22" s="42">
        <f>'IoC growth'!H93</f>
        <v>-5.844845908607865</v>
      </c>
      <c r="I22" s="42">
        <f>'IoC growth'!I93</f>
        <v>1.0158013544018123</v>
      </c>
      <c r="J22" s="42">
        <f>'IoC growth'!J93</f>
        <v>4.134078212290506</v>
      </c>
      <c r="K22" s="39">
        <f>'IoC growth'!K93</f>
        <v>0.3218884120171643</v>
      </c>
      <c r="L22" s="39">
        <f>'IoC growth'!L93</f>
        <v>2.3529411764705914</v>
      </c>
      <c r="M22" s="39">
        <f>'IoC growth'!M93</f>
        <v>-3.239289446186007</v>
      </c>
      <c r="N22" s="39">
        <f>'IoC growth'!N93</f>
        <v>6.587473002159837</v>
      </c>
      <c r="O22" s="39">
        <f>'IoC growth'!O93</f>
        <v>-2.3302938196555187</v>
      </c>
      <c r="P22" s="39">
        <f>'IoC growth'!P93</f>
        <v>5.186721991701244</v>
      </c>
      <c r="Q22" s="41">
        <f>'IoC growth'!Q93</f>
        <v>-0.9861932938856016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2.75">
      <c r="A23" s="38" t="s">
        <v>8</v>
      </c>
      <c r="B23" s="38"/>
      <c r="C23" s="42">
        <f>'IoC growth'!C94</f>
        <v>4.867256637168132</v>
      </c>
      <c r="D23" s="42">
        <f>'IoC growth'!D94</f>
        <v>1.1603375527426252</v>
      </c>
      <c r="E23" s="42">
        <f>'IoC growth'!E94</f>
        <v>-3.0239833159541245</v>
      </c>
      <c r="F23" s="36">
        <f>'IoC growth'!F94</f>
        <v>-2.0430107526881782</v>
      </c>
      <c r="G23" s="42">
        <f>'IoC growth'!G94</f>
        <v>3.293084522502744</v>
      </c>
      <c r="H23" s="42">
        <f>'IoC growth'!H94</f>
        <v>-5.844845908607865</v>
      </c>
      <c r="I23" s="42">
        <f>'IoC growth'!I94</f>
        <v>1.0158013544018123</v>
      </c>
      <c r="J23" s="42">
        <f>'IoC growth'!J94</f>
        <v>4.134078212290506</v>
      </c>
      <c r="K23" s="39">
        <f>'IoC growth'!K94</f>
        <v>0.3218884120171643</v>
      </c>
      <c r="L23" s="39">
        <f>'IoC growth'!L94</f>
        <v>2.245989304812828</v>
      </c>
      <c r="M23" s="39">
        <f>'IoC growth'!M94</f>
        <v>-3.347280334728022</v>
      </c>
      <c r="N23" s="39">
        <f>'IoC growth'!N94</f>
        <v>6.818181818181815</v>
      </c>
      <c r="O23" s="39">
        <f>'IoC growth'!O94</f>
        <v>-2.735562310030398</v>
      </c>
      <c r="P23" s="39">
        <f>'IoC growth'!P94</f>
        <v>5.625000000000005</v>
      </c>
      <c r="Q23" s="39">
        <f>'IoC growth'!Q94</f>
        <v>-0.29585798816569164</v>
      </c>
      <c r="R23" s="41">
        <f>'IoC growth'!R94</f>
        <v>-0.09891196834816451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2.75">
      <c r="A24" s="38" t="s">
        <v>9</v>
      </c>
      <c r="B24" s="38"/>
      <c r="C24" s="42">
        <f>'IoC growth'!C95</f>
        <v>4.867256637168132</v>
      </c>
      <c r="D24" s="42">
        <f>'IoC growth'!D95</f>
        <v>1.1603375527426252</v>
      </c>
      <c r="E24" s="42">
        <f>'IoC growth'!E95</f>
        <v>-3.0239833159541245</v>
      </c>
      <c r="F24" s="42">
        <f>'IoC growth'!F95</f>
        <v>-2.0430107526881782</v>
      </c>
      <c r="G24" s="36">
        <f>'IoC growth'!G95</f>
        <v>2.1953896816684964</v>
      </c>
      <c r="H24" s="42">
        <f>'IoC growth'!H95</f>
        <v>-4.833512352309345</v>
      </c>
      <c r="I24" s="42">
        <f>'IoC growth'!I95</f>
        <v>1.0158013544018123</v>
      </c>
      <c r="J24" s="42">
        <f>'IoC growth'!J95</f>
        <v>4.134078212290506</v>
      </c>
      <c r="K24" s="39">
        <f>'IoC growth'!K95</f>
        <v>0.3218884120171643</v>
      </c>
      <c r="L24" s="39">
        <f>'IoC growth'!L95</f>
        <v>2.245989304812828</v>
      </c>
      <c r="M24" s="39">
        <f>'IoC growth'!M95</f>
        <v>-3.347280334728022</v>
      </c>
      <c r="N24" s="39">
        <f>'IoC growth'!N95</f>
        <v>6.818181818181815</v>
      </c>
      <c r="O24" s="39">
        <f>'IoC growth'!O95</f>
        <v>-2.6342451874366852</v>
      </c>
      <c r="P24" s="39">
        <f>'IoC growth'!P95</f>
        <v>5.202913631633716</v>
      </c>
      <c r="Q24" s="39">
        <f>'IoC growth'!Q95</f>
        <v>-0.7912957467853582</v>
      </c>
      <c r="R24" s="39">
        <f>'IoC growth'!R95</f>
        <v>3.489531405782652</v>
      </c>
      <c r="S24" s="41">
        <f>'IoC growth'!S95</f>
        <v>0.7707129094412304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12.75">
      <c r="A25" s="38" t="s">
        <v>10</v>
      </c>
      <c r="B25" s="38"/>
      <c r="C25" s="42">
        <f>'IoC growth'!C96</f>
        <v>4.867256637168132</v>
      </c>
      <c r="D25" s="42">
        <f>'IoC growth'!D96</f>
        <v>1.1603375527426252</v>
      </c>
      <c r="E25" s="42">
        <f>'IoC growth'!E96</f>
        <v>-3.0239833159541245</v>
      </c>
      <c r="F25" s="42">
        <f>'IoC growth'!F96</f>
        <v>-2.5806451612903287</v>
      </c>
      <c r="G25" s="42">
        <f>'IoC growth'!G96</f>
        <v>3.200883002207512</v>
      </c>
      <c r="H25" s="36">
        <f>'IoC growth'!H96</f>
        <v>-5.775401069518723</v>
      </c>
      <c r="I25" s="42">
        <f>'IoC growth'!I96</f>
        <v>1.0215664018161246</v>
      </c>
      <c r="J25" s="42">
        <f>'IoC growth'!J96</f>
        <v>4.15730337078652</v>
      </c>
      <c r="K25" s="39">
        <f>'IoC growth'!K96</f>
        <v>0.43149946062566497</v>
      </c>
      <c r="L25" s="39">
        <f>'IoC growth'!L96</f>
        <v>2.2556390977443703</v>
      </c>
      <c r="M25" s="39">
        <f>'IoC growth'!M96</f>
        <v>-3.3613445378151288</v>
      </c>
      <c r="N25" s="39">
        <f>'IoC growth'!N96</f>
        <v>7.282608695652177</v>
      </c>
      <c r="O25" s="39">
        <f>'IoC growth'!O96</f>
        <v>-2.532928064842958</v>
      </c>
      <c r="P25" s="39">
        <f>'IoC growth'!P96</f>
        <v>5.093555093555085</v>
      </c>
      <c r="Q25" s="39">
        <f>'IoC growth'!Q96</f>
        <v>-0.6923837784371797</v>
      </c>
      <c r="R25" s="39">
        <f>'IoC growth'!R96</f>
        <v>1.2948207171314712</v>
      </c>
      <c r="S25" s="39">
        <f>'IoC growth'!S96</f>
        <v>-0.09832841691249608</v>
      </c>
      <c r="T25" s="41">
        <f>'IoC growth'!T96</f>
        <v>-4.625984251968493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38" t="s">
        <v>11</v>
      </c>
      <c r="B26" s="38"/>
      <c r="C26" s="42">
        <f>'IoC growth'!C97</f>
        <v>4.867256637168132</v>
      </c>
      <c r="D26" s="42">
        <f>'IoC growth'!D97</f>
        <v>1.3713080168776342</v>
      </c>
      <c r="E26" s="42">
        <f>'IoC growth'!E97</f>
        <v>-3.121748178980229</v>
      </c>
      <c r="F26" s="42">
        <f>'IoC growth'!F97</f>
        <v>-2.4704618689581066</v>
      </c>
      <c r="G26" s="42">
        <f>'IoC growth'!G97</f>
        <v>3.1938325991189487</v>
      </c>
      <c r="H26" s="42">
        <f>'IoC growth'!H97</f>
        <v>-5.869797225186766</v>
      </c>
      <c r="I26" s="36">
        <f>'IoC growth'!I97</f>
        <v>1.0204081632652966</v>
      </c>
      <c r="J26" s="42">
        <f>'IoC growth'!J97</f>
        <v>4.152637485970823</v>
      </c>
      <c r="K26" s="39">
        <f>'IoC growth'!K97</f>
        <v>0.4310344827586268</v>
      </c>
      <c r="L26" s="39">
        <f>'IoC growth'!L97</f>
        <v>2.2532188841201655</v>
      </c>
      <c r="M26" s="39">
        <f>'IoC growth'!M97</f>
        <v>-3.3578174186778624</v>
      </c>
      <c r="N26" s="39">
        <f>'IoC growth'!N97</f>
        <v>7.600434310532031</v>
      </c>
      <c r="O26" s="39">
        <f>'IoC growth'!O97</f>
        <v>-2.421796165489396</v>
      </c>
      <c r="P26" s="39">
        <f>'IoC growth'!P97</f>
        <v>5.170630816959669</v>
      </c>
      <c r="Q26" s="39">
        <f>'IoC growth'!Q97</f>
        <v>-0.6882989183874167</v>
      </c>
      <c r="R26" s="39">
        <f>'IoC growth'!R97</f>
        <v>0.6930693069306959</v>
      </c>
      <c r="S26" s="39">
        <f>'IoC growth'!S97</f>
        <v>0.1966568338249782</v>
      </c>
      <c r="T26" s="39">
        <f>'IoC growth'!T97</f>
        <v>-1.8645731108930377</v>
      </c>
      <c r="U26" s="41">
        <f>'IoC growth'!U97</f>
        <v>-3.0999999999999943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12.75">
      <c r="A27" s="38" t="s">
        <v>12</v>
      </c>
      <c r="B27" s="38"/>
      <c r="C27" s="42">
        <f>'IoC growth'!C98</f>
        <v>4.872646733111856</v>
      </c>
      <c r="D27" s="42">
        <f>'IoC growth'!D98</f>
        <v>1.3727560718056993</v>
      </c>
      <c r="E27" s="42">
        <f>'IoC growth'!E98</f>
        <v>-3.0208333333333393</v>
      </c>
      <c r="F27" s="42">
        <f>'IoC growth'!F98</f>
        <v>-2.6852846401718584</v>
      </c>
      <c r="G27" s="42">
        <f>'IoC growth'!G98</f>
        <v>3.3112582781456954</v>
      </c>
      <c r="H27" s="42">
        <f>'IoC growth'!H98</f>
        <v>-5.76923076923076</v>
      </c>
      <c r="I27" s="42">
        <f>'IoC growth'!I98</f>
        <v>1.0204081632652966</v>
      </c>
      <c r="J27" s="36">
        <f>'IoC growth'!J98</f>
        <v>4.04040404040405</v>
      </c>
      <c r="K27" s="39">
        <f>'IoC growth'!K98</f>
        <v>0.5393743257820928</v>
      </c>
      <c r="L27" s="39">
        <f>'IoC growth'!L98</f>
        <v>2.1459227467811157</v>
      </c>
      <c r="M27" s="39">
        <f>'IoC growth'!M98</f>
        <v>-3.2563025210084118</v>
      </c>
      <c r="N27" s="39">
        <f>'IoC growth'!N98</f>
        <v>7.383279044516843</v>
      </c>
      <c r="O27" s="39">
        <f>'IoC growth'!O98</f>
        <v>-2.426693629929227</v>
      </c>
      <c r="P27" s="39">
        <f>'IoC growth'!P98</f>
        <v>5.492227979274608</v>
      </c>
      <c r="Q27" s="39">
        <f>'IoC growth'!Q98</f>
        <v>-0.6876227897838928</v>
      </c>
      <c r="R27" s="39">
        <f>'IoC growth'!R98</f>
        <v>0.8902077151335369</v>
      </c>
      <c r="S27" s="39">
        <f>'IoC growth'!S98</f>
        <v>0.09803921568626893</v>
      </c>
      <c r="T27" s="39">
        <f>'IoC growth'!T98</f>
        <v>-3.428011753183154</v>
      </c>
      <c r="U27" s="39">
        <f>'IoC growth'!U98</f>
        <v>-3.1440162271805216</v>
      </c>
      <c r="V27" s="41">
        <f>'IoC growth'!V98</f>
        <v>-0.41884816753927295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2.75">
      <c r="A28" s="38" t="s">
        <v>13</v>
      </c>
      <c r="B28" s="38"/>
      <c r="C28" s="42">
        <f>'IoC growth'!C99</f>
        <v>4.872646733111856</v>
      </c>
      <c r="D28" s="42">
        <f>'IoC growth'!D99</f>
        <v>1.3727560718056993</v>
      </c>
      <c r="E28" s="42">
        <f>'IoC growth'!E99</f>
        <v>-3.0208333333333393</v>
      </c>
      <c r="F28" s="42">
        <f>'IoC growth'!F99</f>
        <v>-2.6852846401718584</v>
      </c>
      <c r="G28" s="42">
        <f>'IoC growth'!G99</f>
        <v>3.3112582781456954</v>
      </c>
      <c r="H28" s="42">
        <f>'IoC growth'!H99</f>
        <v>-5.76923076923076</v>
      </c>
      <c r="I28" s="42">
        <f>'IoC growth'!I99</f>
        <v>1.0204081632652966</v>
      </c>
      <c r="J28" s="42">
        <f>'IoC growth'!J99</f>
        <v>4.04040404040405</v>
      </c>
      <c r="K28" s="36">
        <f>'IoC growth'!K99</f>
        <v>0.3236245954692526</v>
      </c>
      <c r="L28" s="39">
        <f>'IoC growth'!L99</f>
        <v>2.3655913978494656</v>
      </c>
      <c r="M28" s="39">
        <f>'IoC growth'!M99</f>
        <v>-3.3613445378151288</v>
      </c>
      <c r="N28" s="39">
        <f>'IoC growth'!N99</f>
        <v>7.500000000000007</v>
      </c>
      <c r="O28" s="39">
        <f>'IoC growth'!O99</f>
        <v>-2.426693629929227</v>
      </c>
      <c r="P28" s="39">
        <f>'IoC growth'!P99</f>
        <v>5.492227979274608</v>
      </c>
      <c r="Q28" s="39">
        <f>'IoC growth'!Q99</f>
        <v>-0.6876227897838928</v>
      </c>
      <c r="R28" s="39">
        <f>'IoC growth'!R99</f>
        <v>0.19782393669634307</v>
      </c>
      <c r="S28" s="39">
        <f>'IoC growth'!S99</f>
        <v>1.4807502467917077</v>
      </c>
      <c r="T28" s="39">
        <f>'IoC growth'!T99</f>
        <v>-3.210116731517507</v>
      </c>
      <c r="U28" s="39">
        <f>'IoC growth'!U99</f>
        <v>-1.2060301507537718</v>
      </c>
      <c r="V28" s="39">
        <f>'IoC growth'!V99</f>
        <v>-0.9155645981688622</v>
      </c>
      <c r="W28" s="41">
        <f>'IoC growth'!W99</f>
        <v>0.7186858316221648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12.75">
      <c r="A29" s="38" t="s">
        <v>14</v>
      </c>
      <c r="B29" s="38"/>
      <c r="C29" s="42">
        <f>'IoC growth'!C100</f>
        <v>4.872646733111856</v>
      </c>
      <c r="D29" s="42">
        <f>'IoC growth'!D100</f>
        <v>1.3727560718056993</v>
      </c>
      <c r="E29" s="42">
        <f>'IoC growth'!E100</f>
        <v>-3.0208333333333393</v>
      </c>
      <c r="F29" s="42">
        <f>'IoC growth'!F100</f>
        <v>-2.6852846401718584</v>
      </c>
      <c r="G29" s="42">
        <f>'IoC growth'!G100</f>
        <v>3.3112582781456954</v>
      </c>
      <c r="H29" s="42">
        <f>'IoC growth'!H100</f>
        <v>-5.76923076923076</v>
      </c>
      <c r="I29" s="42">
        <f>'IoC growth'!I100</f>
        <v>1.0204081632652966</v>
      </c>
      <c r="J29" s="42">
        <f>'IoC growth'!J100</f>
        <v>4.04040404040405</v>
      </c>
      <c r="K29" s="39">
        <f>'IoC growth'!K100</f>
        <v>0.3236245954692526</v>
      </c>
      <c r="L29" s="36">
        <f>'IoC growth'!L100</f>
        <v>2.3655913978494656</v>
      </c>
      <c r="M29" s="39">
        <f>'IoC growth'!M100</f>
        <v>-3.3613445378151288</v>
      </c>
      <c r="N29" s="39">
        <f>'IoC growth'!N100</f>
        <v>7.500000000000007</v>
      </c>
      <c r="O29" s="39">
        <f>'IoC growth'!O100</f>
        <v>-2.3255813953488484</v>
      </c>
      <c r="P29" s="39">
        <f>'IoC growth'!P100</f>
        <v>5.486542443064194</v>
      </c>
      <c r="Q29" s="39">
        <f>'IoC growth'!Q100</f>
        <v>-0.6869479882237515</v>
      </c>
      <c r="R29" s="39">
        <f>'IoC growth'!R100</f>
        <v>0.19762845849802652</v>
      </c>
      <c r="S29" s="39">
        <f>'IoC growth'!S100</f>
        <v>1.5779092702169568</v>
      </c>
      <c r="T29" s="39">
        <f>'IoC growth'!T100</f>
        <v>-3.2038834951456283</v>
      </c>
      <c r="U29" s="39">
        <f>'IoC growth'!U100</f>
        <v>-1.6048144433299987</v>
      </c>
      <c r="V29" s="39">
        <f>'IoC growth'!V100</f>
        <v>-1.4271151885830697</v>
      </c>
      <c r="W29" s="39">
        <f>'IoC growth'!W100</f>
        <v>3.205791106514989</v>
      </c>
      <c r="X29" s="41">
        <f>'IoC growth'!X100</f>
        <v>-5.110220440881759</v>
      </c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12.75">
      <c r="A30" s="38" t="s">
        <v>15</v>
      </c>
      <c r="B30" s="38"/>
      <c r="C30" s="42">
        <f>'IoC growth'!C101</f>
        <v>4.872646733111856</v>
      </c>
      <c r="D30" s="42">
        <f>'IoC growth'!D101</f>
        <v>1.3727560718056993</v>
      </c>
      <c r="E30" s="42">
        <f>'IoC growth'!E101</f>
        <v>-3.0208333333333393</v>
      </c>
      <c r="F30" s="42">
        <f>'IoC growth'!F101</f>
        <v>-2.6852846401718584</v>
      </c>
      <c r="G30" s="42">
        <f>'IoC growth'!G101</f>
        <v>3.3112582781456954</v>
      </c>
      <c r="H30" s="42">
        <f>'IoC growth'!H101</f>
        <v>-5.76923076923076</v>
      </c>
      <c r="I30" s="42">
        <f>'IoC growth'!I101</f>
        <v>1.0204081632652966</v>
      </c>
      <c r="J30" s="42">
        <f>'IoC growth'!J101</f>
        <v>4.04040404040405</v>
      </c>
      <c r="K30" s="39">
        <f>'IoC growth'!K101</f>
        <v>0.3236245954692526</v>
      </c>
      <c r="L30" s="39">
        <f>'IoC growth'!L101</f>
        <v>2.3655913978494656</v>
      </c>
      <c r="M30" s="36">
        <f>'IoC growth'!M101</f>
        <v>-3.3613445378151288</v>
      </c>
      <c r="N30" s="39">
        <f>'IoC growth'!N101</f>
        <v>7.500000000000007</v>
      </c>
      <c r="O30" s="39">
        <f>'IoC growth'!O101</f>
        <v>-2.628918099089998</v>
      </c>
      <c r="P30" s="39">
        <f>'IoC growth'!P101</f>
        <v>5.607476635514025</v>
      </c>
      <c r="Q30" s="39">
        <f>'IoC growth'!Q101</f>
        <v>-0.6882989183874167</v>
      </c>
      <c r="R30" s="39">
        <f>'IoC growth'!R101</f>
        <v>-0.19801980198020083</v>
      </c>
      <c r="S30" s="39">
        <f>'IoC growth'!S101</f>
        <v>1.5873015873015959</v>
      </c>
      <c r="T30" s="39">
        <f>'IoC growth'!T101</f>
        <v>-2.44140625</v>
      </c>
      <c r="U30" s="39">
        <f>'IoC growth'!U101</f>
        <v>-2.902902902902908</v>
      </c>
      <c r="V30" s="39">
        <f>'IoC growth'!V101</f>
        <v>-0.8247422680412342</v>
      </c>
      <c r="W30" s="39">
        <f>'IoC growth'!W101</f>
        <v>2.8066528066528096</v>
      </c>
      <c r="X30" s="39">
        <f>'IoC growth'!X101</f>
        <v>-4.651162790697683</v>
      </c>
      <c r="Y30" s="41">
        <f>'IoC growth'!Y101</f>
        <v>-0.6362672322375338</v>
      </c>
      <c r="Z30" s="39"/>
      <c r="AA30" s="39"/>
      <c r="AB30" s="39"/>
      <c r="AC30" s="39"/>
      <c r="AD30" s="39"/>
      <c r="AE30" s="39"/>
      <c r="AF30" s="39"/>
      <c r="AG30" s="39"/>
    </row>
    <row r="31" spans="1:33" ht="12.75">
      <c r="A31" s="37" t="s">
        <v>16</v>
      </c>
      <c r="B31" s="37"/>
      <c r="C31" s="42">
        <f>'IoC growth'!C102</f>
        <v>5.753138075313808</v>
      </c>
      <c r="D31" s="42">
        <f>'IoC growth'!D102</f>
        <v>1.6815034619188949</v>
      </c>
      <c r="E31" s="42">
        <f>'IoC growth'!E102</f>
        <v>-2.8210116731517427</v>
      </c>
      <c r="F31" s="42">
        <f>'IoC growth'!F102</f>
        <v>-3.1031031031031118</v>
      </c>
      <c r="G31" s="42">
        <f>'IoC growth'!G102</f>
        <v>3.6157024793388435</v>
      </c>
      <c r="H31" s="42">
        <f>'IoC growth'!H102</f>
        <v>-5.583250249252238</v>
      </c>
      <c r="I31" s="42">
        <f>'IoC growth'!I102</f>
        <v>0.7391763463569195</v>
      </c>
      <c r="J31" s="42">
        <f>'IoC growth'!J102</f>
        <v>3.3542976939203233</v>
      </c>
      <c r="K31" s="42">
        <f>'IoC growth'!K102</f>
        <v>1.8255578093306406</v>
      </c>
      <c r="L31" s="42">
        <f>'IoC growth'!L102</f>
        <v>2.2908366533864513</v>
      </c>
      <c r="M31" s="42">
        <f>'IoC growth'!M102</f>
        <v>-4.186952288218109</v>
      </c>
      <c r="N31" s="36">
        <f>'IoC growth'!N102</f>
        <v>7.520325203252024</v>
      </c>
      <c r="O31" s="42">
        <f>'IoC growth'!O102</f>
        <v>-2.1739130434782585</v>
      </c>
      <c r="P31" s="42">
        <f>'IoC growth'!P102</f>
        <v>4.637681159420287</v>
      </c>
      <c r="Q31" s="42">
        <f>'IoC growth'!Q102</f>
        <v>-0.09233610341643057</v>
      </c>
      <c r="R31" s="42">
        <f>'IoC growth'!R102</f>
        <v>-0.18484288354898598</v>
      </c>
      <c r="S31" s="42">
        <f>'IoC growth'!S102</f>
        <v>1.1111111111111138</v>
      </c>
      <c r="T31" s="42">
        <f>'IoC growth'!T102</f>
        <v>-3.113553113553119</v>
      </c>
      <c r="U31" s="42">
        <f>'IoC growth'!U102</f>
        <v>-3.119092627599241</v>
      </c>
      <c r="V31" s="42">
        <f>'IoC growth'!V102</f>
        <v>-1.6585365853658565</v>
      </c>
      <c r="W31" s="42">
        <f>'IoC growth'!W102</f>
        <v>3.174603174603177</v>
      </c>
      <c r="X31" s="42">
        <f>'IoC growth'!X102</f>
        <v>-6.3461538461538405</v>
      </c>
      <c r="Y31" s="42">
        <f>'IoC growth'!Y102</f>
        <v>-0.5133470225872689</v>
      </c>
      <c r="Z31" s="41">
        <f>'IoC growth'!Z102</f>
        <v>-1.4447884416924721</v>
      </c>
      <c r="AA31" s="42"/>
      <c r="AB31" s="42"/>
      <c r="AC31" s="42"/>
      <c r="AD31" s="42"/>
      <c r="AE31" s="42"/>
      <c r="AF31" s="42"/>
      <c r="AG31" s="42"/>
    </row>
    <row r="32" spans="1:33" ht="12.75">
      <c r="A32" s="37" t="s">
        <v>17</v>
      </c>
      <c r="B32" s="37"/>
      <c r="C32" s="42">
        <f>'IoC growth'!C103</f>
        <v>5.753138075313808</v>
      </c>
      <c r="D32" s="42">
        <f>'IoC growth'!D103</f>
        <v>1.6815034619188949</v>
      </c>
      <c r="E32" s="42">
        <f>'IoC growth'!E103</f>
        <v>-2.8210116731517427</v>
      </c>
      <c r="F32" s="42">
        <f>'IoC growth'!F103</f>
        <v>-3.1031031031031118</v>
      </c>
      <c r="G32" s="42">
        <f>'IoC growth'!G103</f>
        <v>3.6157024793388435</v>
      </c>
      <c r="H32" s="42">
        <f>'IoC growth'!H103</f>
        <v>-5.583250249252238</v>
      </c>
      <c r="I32" s="42">
        <f>'IoC growth'!I103</f>
        <v>0.7391763463569195</v>
      </c>
      <c r="J32" s="42">
        <f>'IoC growth'!J103</f>
        <v>3.3542976939203233</v>
      </c>
      <c r="K32" s="42">
        <f>'IoC growth'!K103</f>
        <v>1.8255578093306406</v>
      </c>
      <c r="L32" s="42">
        <f>'IoC growth'!L103</f>
        <v>2.2908366533864513</v>
      </c>
      <c r="M32" s="42">
        <f>'IoC growth'!M103</f>
        <v>-4.186952288218109</v>
      </c>
      <c r="N32" s="42">
        <f>'IoC growth'!N103</f>
        <v>7.520325203252024</v>
      </c>
      <c r="O32" s="36">
        <f>'IoC growth'!O103</f>
        <v>-2.1739130434782585</v>
      </c>
      <c r="P32" s="42">
        <f>'IoC growth'!P103</f>
        <v>4.637681159420287</v>
      </c>
      <c r="Q32" s="42">
        <f>'IoC growth'!Q103</f>
        <v>-0.09233610341643057</v>
      </c>
      <c r="R32" s="42">
        <f>'IoC growth'!R103</f>
        <v>-0.2772643253234724</v>
      </c>
      <c r="S32" s="42">
        <f>'IoC growth'!S103</f>
        <v>1.204819277108431</v>
      </c>
      <c r="T32" s="42">
        <f>'IoC growth'!T103</f>
        <v>-3.113553113553119</v>
      </c>
      <c r="U32" s="42">
        <f>'IoC growth'!U103</f>
        <v>-3.0245746691871482</v>
      </c>
      <c r="V32" s="42">
        <f>'IoC growth'!V103</f>
        <v>-1.6569200779726987</v>
      </c>
      <c r="W32" s="42">
        <f>'IoC growth'!W103</f>
        <v>3.0723488602576747</v>
      </c>
      <c r="X32" s="42">
        <f>'IoC growth'!X103</f>
        <v>-6.25</v>
      </c>
      <c r="Y32" s="42">
        <f>'IoC growth'!Y103</f>
        <v>-0.6153846153846095</v>
      </c>
      <c r="Z32" s="42">
        <f>'IoC growth'!Z103</f>
        <v>1.3415892672858587</v>
      </c>
      <c r="AA32" s="41">
        <f>'IoC growth'!AA103</f>
        <v>-0.5091649694501018</v>
      </c>
      <c r="AB32" s="42"/>
      <c r="AC32" s="42"/>
      <c r="AD32" s="42"/>
      <c r="AE32" s="42"/>
      <c r="AF32" s="42"/>
      <c r="AG32" s="42"/>
    </row>
    <row r="33" spans="1:33" ht="12.75">
      <c r="A33" s="37" t="s">
        <v>18</v>
      </c>
      <c r="B33" s="37"/>
      <c r="C33" s="42">
        <f>'IoC growth'!C104</f>
        <v>5.753138075313808</v>
      </c>
      <c r="D33" s="42">
        <f>'IoC growth'!D104</f>
        <v>1.6815034619188949</v>
      </c>
      <c r="E33" s="42">
        <f>'IoC growth'!E104</f>
        <v>-2.8210116731517427</v>
      </c>
      <c r="F33" s="42">
        <f>'IoC growth'!F104</f>
        <v>-3.1031031031031118</v>
      </c>
      <c r="G33" s="42">
        <f>'IoC growth'!G104</f>
        <v>3.6157024793388435</v>
      </c>
      <c r="H33" s="42">
        <f>'IoC growth'!H104</f>
        <v>-5.583250249252238</v>
      </c>
      <c r="I33" s="42">
        <f>'IoC growth'!I104</f>
        <v>0.7391763463569195</v>
      </c>
      <c r="J33" s="42">
        <f>'IoC growth'!J104</f>
        <v>3.3542976939203233</v>
      </c>
      <c r="K33" s="42">
        <f>'IoC growth'!K104</f>
        <v>1.8255578093306406</v>
      </c>
      <c r="L33" s="42">
        <f>'IoC growth'!L104</f>
        <v>2.2908366533864513</v>
      </c>
      <c r="M33" s="42">
        <f>'IoC growth'!M104</f>
        <v>-4.186952288218109</v>
      </c>
      <c r="N33" s="42">
        <f>'IoC growth'!N104</f>
        <v>7.520325203252024</v>
      </c>
      <c r="O33" s="42">
        <f>'IoC growth'!O104</f>
        <v>-2.1739130434782585</v>
      </c>
      <c r="P33" s="36">
        <f>'IoC growth'!P104</f>
        <v>4.637681159420287</v>
      </c>
      <c r="Q33" s="42">
        <f>'IoC growth'!Q104</f>
        <v>-0.09233610341643057</v>
      </c>
      <c r="R33" s="42">
        <f>'IoC growth'!R104</f>
        <v>-0.2772643253234724</v>
      </c>
      <c r="S33" s="42">
        <f>'IoC growth'!S104</f>
        <v>1.204819277108431</v>
      </c>
      <c r="T33" s="42">
        <f>'IoC growth'!T104</f>
        <v>-3.113553113553119</v>
      </c>
      <c r="U33" s="42">
        <f>'IoC growth'!U104</f>
        <v>-3.119092627599241</v>
      </c>
      <c r="V33" s="42">
        <f>'IoC growth'!V104</f>
        <v>-1.6585365853658565</v>
      </c>
      <c r="W33" s="42">
        <f>'IoC growth'!W104</f>
        <v>3.273809523809521</v>
      </c>
      <c r="X33" s="42">
        <f>'IoC growth'!X104</f>
        <v>-6.147934678194036</v>
      </c>
      <c r="Y33" s="42">
        <f>'IoC growth'!Y104</f>
        <v>-0.30706243602865624</v>
      </c>
      <c r="Z33" s="42">
        <f>'IoC growth'!Z104</f>
        <v>1.8480492813141653</v>
      </c>
      <c r="AA33" s="42">
        <f>'IoC growth'!AA104</f>
        <v>-1.4112903225806508</v>
      </c>
      <c r="AB33" s="41">
        <f>'IoC growth'!AB104</f>
        <v>-2.556237218813906</v>
      </c>
      <c r="AC33" s="42"/>
      <c r="AD33" s="42"/>
      <c r="AE33" s="42"/>
      <c r="AF33" s="42"/>
      <c r="AG33" s="42"/>
    </row>
    <row r="34" spans="1:33" ht="12.75">
      <c r="A34" s="37" t="s">
        <v>19</v>
      </c>
      <c r="B34" s="37"/>
      <c r="C34" s="42">
        <f>'IoC growth'!C105</f>
        <v>5.753138075313808</v>
      </c>
      <c r="D34" s="42">
        <f>'IoC growth'!D105</f>
        <v>1.6815034619188949</v>
      </c>
      <c r="E34" s="42">
        <f>'IoC growth'!E105</f>
        <v>-2.8210116731517427</v>
      </c>
      <c r="F34" s="42">
        <f>'IoC growth'!F105</f>
        <v>-3.1031031031031118</v>
      </c>
      <c r="G34" s="42">
        <f>'IoC growth'!G105</f>
        <v>3.6157024793388435</v>
      </c>
      <c r="H34" s="42">
        <f>'IoC growth'!H105</f>
        <v>-5.583250249252238</v>
      </c>
      <c r="I34" s="42">
        <f>'IoC growth'!I105</f>
        <v>0.7391763463569195</v>
      </c>
      <c r="J34" s="42">
        <f>'IoC growth'!J105</f>
        <v>3.3542976939203233</v>
      </c>
      <c r="K34" s="42">
        <f>'IoC growth'!K105</f>
        <v>1.8255578093306406</v>
      </c>
      <c r="L34" s="42">
        <f>'IoC growth'!L105</f>
        <v>2.2908366533864513</v>
      </c>
      <c r="M34" s="42">
        <f>'IoC growth'!M105</f>
        <v>-4.186952288218109</v>
      </c>
      <c r="N34" s="42">
        <f>'IoC growth'!N105</f>
        <v>7.520325203252024</v>
      </c>
      <c r="O34" s="42">
        <f>'IoC growth'!O105</f>
        <v>-2.1739130434782585</v>
      </c>
      <c r="P34" s="42">
        <f>'IoC growth'!P105</f>
        <v>4.637681159420287</v>
      </c>
      <c r="Q34" s="36">
        <f>'IoC growth'!Q105</f>
        <v>-0.09233610341643057</v>
      </c>
      <c r="R34" s="42">
        <f>'IoC growth'!R105</f>
        <v>-0.2772643253234724</v>
      </c>
      <c r="S34" s="42">
        <f>'IoC growth'!S105</f>
        <v>1.204819277108431</v>
      </c>
      <c r="T34" s="42">
        <f>'IoC growth'!T105</f>
        <v>-3.113553113553119</v>
      </c>
      <c r="U34" s="42">
        <f>'IoC growth'!U105</f>
        <v>-3.0245746691871482</v>
      </c>
      <c r="V34" s="42">
        <f>'IoC growth'!V105</f>
        <v>-1.6569200779726987</v>
      </c>
      <c r="W34" s="42">
        <f>'IoC growth'!W105</f>
        <v>3.0723488602576747</v>
      </c>
      <c r="X34" s="42">
        <f>'IoC growth'!X105</f>
        <v>-6.25</v>
      </c>
      <c r="Y34" s="42">
        <f>'IoC growth'!Y105</f>
        <v>-0.30769230769230477</v>
      </c>
      <c r="Z34" s="42">
        <f>'IoC growth'!Z105</f>
        <v>0.7201646090535008</v>
      </c>
      <c r="AA34" s="42">
        <f>'IoC growth'!AA105</f>
        <v>-1.2257405515832511</v>
      </c>
      <c r="AB34" s="42">
        <f>'IoC growth'!AB105</f>
        <v>-1.4477766287487133</v>
      </c>
      <c r="AC34" s="41">
        <f>'IoC growth'!AC105</f>
        <v>-2.6232948583420774</v>
      </c>
      <c r="AD34" s="42"/>
      <c r="AE34" s="42"/>
      <c r="AF34" s="42"/>
      <c r="AG34" s="42"/>
    </row>
    <row r="35" spans="1:33" ht="12.75">
      <c r="A35" s="37" t="s">
        <v>20</v>
      </c>
      <c r="B35" s="37"/>
      <c r="C35" s="42">
        <f>'IoC growth'!C106</f>
        <v>3.6157024793388435</v>
      </c>
      <c r="D35" s="42">
        <f>'IoC growth'!D106</f>
        <v>2.4925224327018944</v>
      </c>
      <c r="E35" s="42">
        <f>'IoC growth'!E106</f>
        <v>-2.8210116731517427</v>
      </c>
      <c r="F35" s="42">
        <f>'IoC growth'!F106</f>
        <v>-1.3013013013013126</v>
      </c>
      <c r="G35" s="42">
        <f>'IoC growth'!G106</f>
        <v>1.8255578093306406</v>
      </c>
      <c r="H35" s="42">
        <f>'IoC growth'!H106</f>
        <v>-5.677290836653389</v>
      </c>
      <c r="I35" s="42">
        <f>'IoC growth'!I106</f>
        <v>0.7391763463569195</v>
      </c>
      <c r="J35" s="42">
        <f>'IoC growth'!J106</f>
        <v>3.459119496855343</v>
      </c>
      <c r="K35" s="42">
        <f>'IoC growth'!K106</f>
        <v>1.7223910840932146</v>
      </c>
      <c r="L35" s="42">
        <f>'IoC growth'!L106</f>
        <v>2.191235059760945</v>
      </c>
      <c r="M35" s="42">
        <f>'IoC growth'!M106</f>
        <v>-4.093567251461978</v>
      </c>
      <c r="N35" s="42">
        <f>'IoC growth'!N106</f>
        <v>7.520325203252024</v>
      </c>
      <c r="O35" s="42">
        <f>'IoC growth'!O106</f>
        <v>-2.4574669187145504</v>
      </c>
      <c r="P35" s="42">
        <f>'IoC growth'!P106</f>
        <v>4.3604651162790695</v>
      </c>
      <c r="Q35" s="42">
        <f>'IoC growth'!Q106</f>
        <v>-0.18570102135562008</v>
      </c>
      <c r="R35" s="36">
        <f>'IoC growth'!R106</f>
        <v>-0.3720930232558192</v>
      </c>
      <c r="S35" s="42">
        <f>'IoC growth'!S106</f>
        <v>1.213818860877695</v>
      </c>
      <c r="T35" s="42">
        <f>'IoC growth'!T106</f>
        <v>-3.2287822878228782</v>
      </c>
      <c r="U35" s="42">
        <f>'IoC growth'!U106</f>
        <v>-3.145853193517646</v>
      </c>
      <c r="V35" s="42">
        <f>'IoC growth'!V106</f>
        <v>-1.673228346456682</v>
      </c>
      <c r="W35" s="42">
        <f>'IoC growth'!W106</f>
        <v>3.2032032032031914</v>
      </c>
      <c r="X35" s="42">
        <f>'IoC growth'!X106</f>
        <v>-6.49854510184286</v>
      </c>
      <c r="Y35" s="42">
        <f>'IoC growth'!Y106</f>
        <v>-0.5186721991701244</v>
      </c>
      <c r="Z35" s="42">
        <f>'IoC growth'!Z106</f>
        <v>1.1470281543274186</v>
      </c>
      <c r="AA35" s="42">
        <f>'IoC growth'!AA106</f>
        <v>-0.7216494845360854</v>
      </c>
      <c r="AB35" s="42">
        <f>'IoC growth'!AB106</f>
        <v>-1.9730010384215906</v>
      </c>
      <c r="AC35" s="42">
        <f>'IoC growth'!AC106</f>
        <v>-2.542372881355938</v>
      </c>
      <c r="AD35" s="41">
        <f>'IoC growth'!AD106</f>
        <v>-2.826086956521733</v>
      </c>
      <c r="AE35" s="42"/>
      <c r="AF35" s="42"/>
      <c r="AG35" s="42"/>
    </row>
    <row r="36" spans="1:33" ht="12.75">
      <c r="A36" s="37" t="s">
        <v>21</v>
      </c>
      <c r="B36" s="37"/>
      <c r="C36" s="42">
        <f>'IoC growth'!C107</f>
        <v>6.022845275181721</v>
      </c>
      <c r="D36" s="42">
        <f>'IoC growth'!D107</f>
        <v>1.5670910871694501</v>
      </c>
      <c r="E36" s="42">
        <f>'IoC growth'!E107</f>
        <v>-2.5072324011571925</v>
      </c>
      <c r="F36" s="42">
        <f>'IoC growth'!F107</f>
        <v>-3.5608308605341192</v>
      </c>
      <c r="G36" s="42">
        <f>'IoC growth'!G107</f>
        <v>3.6923076923076863</v>
      </c>
      <c r="H36" s="42">
        <f>'IoC growth'!H107</f>
        <v>-5.736894164193865</v>
      </c>
      <c r="I36" s="42">
        <f>'IoC growth'!I107</f>
        <v>0.5246589716684156</v>
      </c>
      <c r="J36" s="42">
        <f>'IoC growth'!J107</f>
        <v>3.0271398747390457</v>
      </c>
      <c r="K36" s="42">
        <f>'IoC growth'!K107</f>
        <v>1.7223910840932146</v>
      </c>
      <c r="L36" s="42">
        <f>'IoC growth'!L107</f>
        <v>2.191235059760945</v>
      </c>
      <c r="M36" s="42">
        <f>'IoC growth'!M107</f>
        <v>-4.093567251461978</v>
      </c>
      <c r="N36" s="42">
        <f>'IoC growth'!N107</f>
        <v>7.621951219512195</v>
      </c>
      <c r="O36" s="42">
        <f>'IoC growth'!O107</f>
        <v>-2.266288951841365</v>
      </c>
      <c r="P36" s="42">
        <f>'IoC growth'!P107</f>
        <v>4.444444444444439</v>
      </c>
      <c r="Q36" s="42">
        <f>'IoC growth'!Q107</f>
        <v>-0.18501387604069255</v>
      </c>
      <c r="R36" s="42">
        <f>'IoC growth'!R107</f>
        <v>-0.2780352177942645</v>
      </c>
      <c r="S36" s="36">
        <f>'IoC growth'!S107</f>
        <v>1.0223048327137627</v>
      </c>
      <c r="T36" s="42">
        <f>'IoC growth'!T107</f>
        <v>-3.3118675252989958</v>
      </c>
      <c r="U36" s="42">
        <f>'IoC growth'!U107</f>
        <v>-3.0447193149381437</v>
      </c>
      <c r="V36" s="42">
        <f>'IoC growth'!V107</f>
        <v>-2.0608439646712546</v>
      </c>
      <c r="W36" s="42">
        <f>'IoC growth'!W107</f>
        <v>2.8056112224448873</v>
      </c>
      <c r="X36" s="42">
        <f>'IoC growth'!X107</f>
        <v>-6.530214424951257</v>
      </c>
      <c r="Y36" s="42">
        <f>'IoC growth'!Y107</f>
        <v>-0.41710114702816026</v>
      </c>
      <c r="Z36" s="42">
        <f>'IoC growth'!Z107</f>
        <v>0.7329842931937203</v>
      </c>
      <c r="AA36" s="42">
        <f>'IoC growth'!AA107</f>
        <v>-1.3513513513513482</v>
      </c>
      <c r="AB36" s="42">
        <f>'IoC growth'!AB107</f>
        <v>-2.528977871443631</v>
      </c>
      <c r="AC36" s="42">
        <f>'IoC growth'!AC107</f>
        <v>-2.05405405405406</v>
      </c>
      <c r="AD36" s="42">
        <f>'IoC growth'!AD107</f>
        <v>-6.181015452538626</v>
      </c>
      <c r="AE36" s="41">
        <f>'IoC growth'!AE107</f>
        <v>-4.588235294117654</v>
      </c>
      <c r="AF36" s="42"/>
      <c r="AG36" s="42"/>
    </row>
    <row r="37" spans="1:33" ht="12.75">
      <c r="A37" s="37" t="s">
        <v>22</v>
      </c>
      <c r="B37" s="37"/>
      <c r="C37" s="42">
        <f>'IoC growth'!C108</f>
        <v>6.0860440713536175</v>
      </c>
      <c r="D37" s="42">
        <f>'IoC growth'!D108</f>
        <v>1.6815034619188949</v>
      </c>
      <c r="E37" s="42">
        <f>'IoC growth'!E108</f>
        <v>-2.3346303501945442</v>
      </c>
      <c r="F37" s="42">
        <f>'IoC growth'!F108</f>
        <v>-3.1872509960159388</v>
      </c>
      <c r="G37" s="42">
        <f>'IoC growth'!G108</f>
        <v>3.4979423868312667</v>
      </c>
      <c r="H37" s="42">
        <f>'IoC growth'!H108</f>
        <v>-5.566600397614309</v>
      </c>
      <c r="I37" s="42">
        <f>'IoC growth'!I108</f>
        <v>0.8421052631578918</v>
      </c>
      <c r="J37" s="42">
        <f>'IoC growth'!J108</f>
        <v>3.0271398747390457</v>
      </c>
      <c r="K37" s="42">
        <f>'IoC growth'!K108</f>
        <v>1.7223910840932146</v>
      </c>
      <c r="L37" s="42">
        <f>'IoC growth'!L108</f>
        <v>2.191235059760945</v>
      </c>
      <c r="M37" s="42">
        <f>'IoC growth'!M108</f>
        <v>-4.093567251461978</v>
      </c>
      <c r="N37" s="42">
        <f>'IoC growth'!N108</f>
        <v>7.621951219512195</v>
      </c>
      <c r="O37" s="42">
        <f>'IoC growth'!O108</f>
        <v>-2.266288951841365</v>
      </c>
      <c r="P37" s="42">
        <f>'IoC growth'!P108</f>
        <v>4.444444444444439</v>
      </c>
      <c r="Q37" s="42">
        <f>'IoC growth'!Q108</f>
        <v>-0.18501387604069255</v>
      </c>
      <c r="R37" s="42">
        <f>'IoC growth'!R108</f>
        <v>-0.2780352177942645</v>
      </c>
      <c r="S37" s="42">
        <f>'IoC growth'!S108</f>
        <v>1.0223048327137627</v>
      </c>
      <c r="T37" s="36">
        <f>'IoC growth'!T108</f>
        <v>-3.3118675252989958</v>
      </c>
      <c r="U37" s="42">
        <f>'IoC growth'!U108</f>
        <v>-3.0447193149381437</v>
      </c>
      <c r="V37" s="42">
        <f>'IoC growth'!V108</f>
        <v>-2.0608439646712546</v>
      </c>
      <c r="W37" s="42">
        <f>'IoC growth'!W108</f>
        <v>2.8056112224448873</v>
      </c>
      <c r="X37" s="42">
        <f>'IoC growth'!X108</f>
        <v>-6.530214424951257</v>
      </c>
      <c r="Y37" s="42">
        <f>'IoC growth'!Y108</f>
        <v>-0.41710114702816026</v>
      </c>
      <c r="Z37" s="42">
        <f>'IoC growth'!Z108</f>
        <v>0.7329842931937203</v>
      </c>
      <c r="AA37" s="42">
        <f>'IoC growth'!AA108</f>
        <v>-1.3513513513513482</v>
      </c>
      <c r="AB37" s="42">
        <f>'IoC growth'!AB108</f>
        <v>-2.3182297154899922</v>
      </c>
      <c r="AC37" s="42">
        <f>'IoC growth'!AC108</f>
        <v>-2.0496224379719585</v>
      </c>
      <c r="AD37" s="42">
        <f>'IoC growth'!AD108</f>
        <v>-5.947136563876643</v>
      </c>
      <c r="AE37" s="42">
        <f>'IoC growth'!AE108</f>
        <v>-3.9812646370023486</v>
      </c>
      <c r="AF37" s="41">
        <f>'IoC growth'!AF108</f>
        <v>0.2439024390243937</v>
      </c>
      <c r="AG37" s="42"/>
    </row>
    <row r="38" spans="1:33" ht="12.75">
      <c r="A38" s="37" t="s">
        <v>23</v>
      </c>
      <c r="B38" s="37"/>
      <c r="C38" s="42">
        <f>'IoC growth'!C109</f>
        <v>8.1283422459893</v>
      </c>
      <c r="D38" s="42">
        <f>'IoC growth'!D109</f>
        <v>1.6815034619188949</v>
      </c>
      <c r="E38" s="42">
        <f>'IoC growth'!E109</f>
        <v>-2.3346303501945442</v>
      </c>
      <c r="F38" s="42">
        <f>'IoC growth'!F109</f>
        <v>-3.1872509960159388</v>
      </c>
      <c r="G38" s="42">
        <f>'IoC growth'!G109</f>
        <v>3.4979423868312667</v>
      </c>
      <c r="H38" s="42">
        <f>'IoC growth'!H109</f>
        <v>-5.566600397614309</v>
      </c>
      <c r="I38" s="42">
        <f>'IoC growth'!I109</f>
        <v>0.8421052631578918</v>
      </c>
      <c r="J38" s="42">
        <f>'IoC growth'!J109</f>
        <v>3.0271398747390457</v>
      </c>
      <c r="K38" s="42">
        <f>'IoC growth'!K109</f>
        <v>1.7223910840932146</v>
      </c>
      <c r="L38" s="42">
        <f>'IoC growth'!L109</f>
        <v>2.191235059760945</v>
      </c>
      <c r="M38" s="42">
        <f>'IoC growth'!M109</f>
        <v>-4.093567251461978</v>
      </c>
      <c r="N38" s="42">
        <f>'IoC growth'!N109</f>
        <v>7.621951219512195</v>
      </c>
      <c r="O38" s="42">
        <f>'IoC growth'!O109</f>
        <v>-2.266288951841365</v>
      </c>
      <c r="P38" s="42">
        <f>'IoC growth'!P109</f>
        <v>4.444444444444439</v>
      </c>
      <c r="Q38" s="42">
        <f>'IoC growth'!Q109</f>
        <v>-0.18501387604069255</v>
      </c>
      <c r="R38" s="42">
        <f>'IoC growth'!R109</f>
        <v>-0.2780352177942645</v>
      </c>
      <c r="S38" s="42">
        <f>'IoC growth'!S109</f>
        <v>1.0223048327137627</v>
      </c>
      <c r="T38" s="42">
        <f>'IoC growth'!T109</f>
        <v>-3.3118675252989958</v>
      </c>
      <c r="U38" s="36">
        <f>'IoC growth'!U109</f>
        <v>-3.0447193149381437</v>
      </c>
      <c r="V38" s="42">
        <f>'IoC growth'!V109</f>
        <v>-2.0608439646712546</v>
      </c>
      <c r="W38" s="42">
        <f>'IoC growth'!W109</f>
        <v>2.8056112224448873</v>
      </c>
      <c r="X38" s="42">
        <f>'IoC growth'!X109</f>
        <v>-6.530214424951257</v>
      </c>
      <c r="Y38" s="42">
        <f>'IoC growth'!Y109</f>
        <v>-0.41710114702816026</v>
      </c>
      <c r="Z38" s="42">
        <f>'IoC growth'!Z109</f>
        <v>0.7329842931937203</v>
      </c>
      <c r="AA38" s="42">
        <f>'IoC growth'!AA109</f>
        <v>-1.3513513513513482</v>
      </c>
      <c r="AB38" s="42">
        <f>'IoC growth'!AB109</f>
        <v>-2.3182297154899922</v>
      </c>
      <c r="AC38" s="42">
        <f>'IoC growth'!AC109</f>
        <v>-2.157497303128371</v>
      </c>
      <c r="AD38" s="42">
        <f>'IoC growth'!AD109</f>
        <v>-5.512679162072767</v>
      </c>
      <c r="AE38" s="42">
        <f>'IoC growth'!AE109</f>
        <v>-4.667444574095683</v>
      </c>
      <c r="AF38" s="42">
        <f>'IoC growth'!AF109</f>
        <v>0.24479804161567056</v>
      </c>
      <c r="AG38" s="41">
        <f>'IoC growth'!AG109</f>
        <v>-6.105006105006105</v>
      </c>
    </row>
    <row r="39" spans="1:34" ht="12.75">
      <c r="A39" s="37" t="s">
        <v>80</v>
      </c>
      <c r="B39" s="37"/>
      <c r="C39" s="42">
        <f>'IoC growth'!C110</f>
        <v>8.1283422459893</v>
      </c>
      <c r="D39" s="42">
        <f>'IoC growth'!D110</f>
        <v>1.6815034619188949</v>
      </c>
      <c r="E39" s="42">
        <f>'IoC growth'!E110</f>
        <v>-2.3346303501945442</v>
      </c>
      <c r="F39" s="42">
        <f>'IoC growth'!F110</f>
        <v>-3.1872509960159388</v>
      </c>
      <c r="G39" s="42">
        <f>'IoC growth'!G110</f>
        <v>3.4979423868312667</v>
      </c>
      <c r="H39" s="42">
        <f>'IoC growth'!H110</f>
        <v>-5.566600397614309</v>
      </c>
      <c r="I39" s="42">
        <f>'IoC growth'!I110</f>
        <v>0.8421052631578918</v>
      </c>
      <c r="J39" s="42">
        <f>'IoC growth'!J110</f>
        <v>3.0271398747390457</v>
      </c>
      <c r="K39" s="42">
        <f>'IoC growth'!K110</f>
        <v>1.7223910840932146</v>
      </c>
      <c r="L39" s="42">
        <f>'IoC growth'!L110</f>
        <v>2.191235059760945</v>
      </c>
      <c r="M39" s="42">
        <f>'IoC growth'!M110</f>
        <v>-4.093567251461978</v>
      </c>
      <c r="N39" s="42">
        <f>'IoC growth'!N110</f>
        <v>7.621951219512195</v>
      </c>
      <c r="O39" s="42">
        <f>'IoC growth'!O110</f>
        <v>-2.266288951841365</v>
      </c>
      <c r="P39" s="42">
        <f>'IoC growth'!P110</f>
        <v>4.444444444444439</v>
      </c>
      <c r="Q39" s="42">
        <f>'IoC growth'!Q110</f>
        <v>-0.18501387604069255</v>
      </c>
      <c r="R39" s="42">
        <f>'IoC growth'!R110</f>
        <v>-0.2780352177942645</v>
      </c>
      <c r="S39" s="42">
        <f>'IoC growth'!S110</f>
        <v>1.0223048327137627</v>
      </c>
      <c r="T39" s="42">
        <f>'IoC growth'!T110</f>
        <v>-3.3118675252989958</v>
      </c>
      <c r="U39" s="42">
        <f>'IoC growth'!U110</f>
        <v>-3.0447193149381437</v>
      </c>
      <c r="V39" s="36">
        <f>'IoC growth'!V110</f>
        <v>-2.0608439646712546</v>
      </c>
      <c r="W39" s="42">
        <f>'IoC growth'!W110</f>
        <v>2.8056112224448873</v>
      </c>
      <c r="X39" s="42">
        <f>'IoC growth'!X110</f>
        <v>-6.530214424951257</v>
      </c>
      <c r="Y39" s="42">
        <f>'IoC growth'!Y110</f>
        <v>-0.41710114702816026</v>
      </c>
      <c r="Z39" s="42">
        <f>'IoC growth'!Z110</f>
        <v>0.7329842931937203</v>
      </c>
      <c r="AA39" s="42">
        <f>'IoC growth'!AA110</f>
        <v>-1.3513513513513482</v>
      </c>
      <c r="AB39" s="42">
        <f>'IoC growth'!AB110</f>
        <v>-2.423603793466819</v>
      </c>
      <c r="AC39" s="42">
        <f>'IoC growth'!AC110</f>
        <v>-2.267818574514033</v>
      </c>
      <c r="AD39" s="42">
        <f>'IoC growth'!AD110</f>
        <v>-5.524861878453039</v>
      </c>
      <c r="AE39" s="42">
        <f>'IoC growth'!AE110</f>
        <v>-4.678362573099415</v>
      </c>
      <c r="AF39" s="42">
        <f>'IoC growth'!AF110</f>
        <v>0.24539877300613847</v>
      </c>
      <c r="AG39" s="42">
        <f>'IoC growth'!AG110</f>
        <v>-6.976744186046514</v>
      </c>
      <c r="AH39" s="41">
        <f>'IoC growth'!AH110</f>
        <v>-2.763157894736835</v>
      </c>
    </row>
    <row r="40" spans="1:35" ht="12.75">
      <c r="A40" s="37" t="s">
        <v>81</v>
      </c>
      <c r="B40" s="37"/>
      <c r="C40" s="42">
        <f>'IoC growth'!C111</f>
        <v>4.919786096256678</v>
      </c>
      <c r="D40" s="42">
        <f>'IoC growth'!D111</f>
        <v>3.3639143730886967</v>
      </c>
      <c r="E40" s="42">
        <f>'IoC growth'!E111</f>
        <v>-1.577909270216971</v>
      </c>
      <c r="F40" s="42">
        <f>'IoC growth'!F111</f>
        <v>-2.7054108216432895</v>
      </c>
      <c r="G40" s="42">
        <f>'IoC growth'!G111</f>
        <v>4.2224510813594325</v>
      </c>
      <c r="H40" s="42">
        <f>'IoC growth'!H111</f>
        <v>-5.039525691699613</v>
      </c>
      <c r="I40" s="42">
        <f>'IoC growth'!I111</f>
        <v>1.040582726326743</v>
      </c>
      <c r="J40" s="42">
        <f>'IoC growth'!J111</f>
        <v>2.471678681771376</v>
      </c>
      <c r="K40" s="42">
        <f>'IoC growth'!K111</f>
        <v>0.6030150753768787</v>
      </c>
      <c r="L40" s="42">
        <f>'IoC growth'!L111</f>
        <v>2.597402597402606</v>
      </c>
      <c r="M40" s="42">
        <f>'IoC growth'!M111</f>
        <v>-4.86854917234664</v>
      </c>
      <c r="N40" s="42">
        <f>'IoC growth'!N111</f>
        <v>6.8577277379733905</v>
      </c>
      <c r="O40" s="42">
        <f>'IoC growth'!O111</f>
        <v>-2.0114942528735713</v>
      </c>
      <c r="P40" s="42">
        <f>'IoC growth'!P111</f>
        <v>5.767350928641257</v>
      </c>
      <c r="Q40" s="42">
        <f>'IoC growth'!Q111</f>
        <v>0</v>
      </c>
      <c r="R40" s="42">
        <f>'IoC growth'!R111</f>
        <v>0.4621072088724584</v>
      </c>
      <c r="S40" s="42">
        <f>'IoC growth'!S111</f>
        <v>-0.09199632014720195</v>
      </c>
      <c r="T40" s="42">
        <f>'IoC growth'!T111</f>
        <v>-3.683241252302026</v>
      </c>
      <c r="U40" s="42">
        <f>'IoC growth'!U111</f>
        <v>-3.3460803059273423</v>
      </c>
      <c r="V40" s="42">
        <f>'IoC growth'!V111</f>
        <v>-3.363006923837776</v>
      </c>
      <c r="W40" s="36">
        <f>'IoC growth'!W111</f>
        <v>2.354145342886384</v>
      </c>
      <c r="X40" s="42">
        <f>'IoC growth'!X111</f>
        <v>-6.700000000000003</v>
      </c>
      <c r="Y40" s="42">
        <f>'IoC growth'!Y111</f>
        <v>-1.9292604501607686</v>
      </c>
      <c r="Z40" s="42">
        <f>'IoC growth'!Z111</f>
        <v>-2.0765027322404435</v>
      </c>
      <c r="AA40" s="42">
        <f>'IoC growth'!AA111</f>
        <v>-2.343749999999994</v>
      </c>
      <c r="AB40" s="42">
        <f>'IoC growth'!AB111</f>
        <v>-0.4571428571428637</v>
      </c>
      <c r="AC40" s="42">
        <f>'IoC growth'!AC111</f>
        <v>-1.7221584385763493</v>
      </c>
      <c r="AD40" s="42">
        <f>'IoC growth'!AD111</f>
        <v>-5.257009345794393</v>
      </c>
      <c r="AE40" s="42">
        <f>'IoC growth'!AE111</f>
        <v>-3.575832305795304</v>
      </c>
      <c r="AF40" s="42">
        <f>'IoC growth'!AF111</f>
        <v>1.1508951406649508</v>
      </c>
      <c r="AG40" s="42">
        <f>'IoC growth'!AG111</f>
        <v>-6.44753476611883</v>
      </c>
      <c r="AH40" s="42">
        <f>'IoC growth'!AH111</f>
        <v>-1.8918918918918997</v>
      </c>
      <c r="AI40" s="41">
        <f>'IoC growth'!AI111</f>
        <v>-7.8512396694214726</v>
      </c>
    </row>
    <row r="41" spans="1:36" ht="12.75">
      <c r="A41" s="37" t="s">
        <v>82</v>
      </c>
      <c r="B41" s="37"/>
      <c r="C41" s="42">
        <f>'IoC growth'!C112</f>
        <v>4.919786096256678</v>
      </c>
      <c r="D41" s="42">
        <f>'IoC growth'!D112</f>
        <v>3.3639143730886967</v>
      </c>
      <c r="E41" s="42">
        <f>'IoC growth'!E112</f>
        <v>-1.577909270216971</v>
      </c>
      <c r="F41" s="42">
        <f>'IoC growth'!F112</f>
        <v>-2.7054108216432895</v>
      </c>
      <c r="G41" s="42">
        <f>'IoC growth'!G112</f>
        <v>4.2224510813594325</v>
      </c>
      <c r="H41" s="42">
        <f>'IoC growth'!H112</f>
        <v>-5.039525691699613</v>
      </c>
      <c r="I41" s="42">
        <f>'IoC growth'!I112</f>
        <v>1.040582726326743</v>
      </c>
      <c r="J41" s="42">
        <f>'IoC growth'!J112</f>
        <v>2.471678681771376</v>
      </c>
      <c r="K41" s="42">
        <f>'IoC growth'!K112</f>
        <v>0.6030150753768787</v>
      </c>
      <c r="L41" s="42">
        <f>'IoC growth'!L112</f>
        <v>2.597402597402606</v>
      </c>
      <c r="M41" s="42">
        <f>'IoC growth'!M112</f>
        <v>-4.86854917234664</v>
      </c>
      <c r="N41" s="42">
        <f>'IoC growth'!N112</f>
        <v>6.8577277379733905</v>
      </c>
      <c r="O41" s="42">
        <f>'IoC growth'!O112</f>
        <v>-2.0114942528735713</v>
      </c>
      <c r="P41" s="42">
        <f>'IoC growth'!P112</f>
        <v>5.767350928641257</v>
      </c>
      <c r="Q41" s="42">
        <f>'IoC growth'!Q112</f>
        <v>0</v>
      </c>
      <c r="R41" s="42">
        <f>'IoC growth'!R112</f>
        <v>0.4621072088724584</v>
      </c>
      <c r="S41" s="42">
        <f>'IoC growth'!S112</f>
        <v>-0.09199632014720195</v>
      </c>
      <c r="T41" s="42">
        <f>'IoC growth'!T112</f>
        <v>-3.683241252302026</v>
      </c>
      <c r="U41" s="42">
        <f>'IoC growth'!U112</f>
        <v>-3.3460803059273423</v>
      </c>
      <c r="V41" s="42">
        <f>'IoC growth'!V112</f>
        <v>-3.363006923837776</v>
      </c>
      <c r="W41" s="42">
        <f>'IoC growth'!W112</f>
        <v>2.354145342886384</v>
      </c>
      <c r="X41" s="36">
        <f>'IoC growth'!X112</f>
        <v>-6.700000000000003</v>
      </c>
      <c r="Y41" s="42">
        <f>'IoC growth'!Y112</f>
        <v>-1.9292604501607686</v>
      </c>
      <c r="Z41" s="42">
        <f>'IoC growth'!Z112</f>
        <v>-2.0765027322404435</v>
      </c>
      <c r="AA41" s="42">
        <f>'IoC growth'!AA112</f>
        <v>-2.343749999999994</v>
      </c>
      <c r="AB41" s="42">
        <f>'IoC growth'!AB112</f>
        <v>-0.4571428571428637</v>
      </c>
      <c r="AC41" s="42">
        <f>'IoC growth'!AC112</f>
        <v>-1.7221584385763493</v>
      </c>
      <c r="AD41" s="42">
        <f>'IoC growth'!AD112</f>
        <v>-5.257009345794393</v>
      </c>
      <c r="AE41" s="42">
        <f>'IoC growth'!AE112</f>
        <v>-3.575832305795304</v>
      </c>
      <c r="AF41" s="42">
        <f>'IoC growth'!AF112</f>
        <v>1.0230179028132955</v>
      </c>
      <c r="AG41" s="42">
        <f>'IoC growth'!AG112</f>
        <v>-6.329113924050633</v>
      </c>
      <c r="AH41" s="42">
        <f>'IoC growth'!AH112</f>
        <v>-1.3513513513513513</v>
      </c>
      <c r="AI41" s="42">
        <f>'IoC growth'!AI112</f>
        <v>-8.082191780821926</v>
      </c>
      <c r="AJ41" s="41">
        <f>'IoC growth'!AJ112</f>
        <v>2.980625931445604</v>
      </c>
    </row>
    <row r="42" spans="1:37" ht="12.75">
      <c r="A42" s="37" t="s">
        <v>83</v>
      </c>
      <c r="B42" s="37"/>
      <c r="C42" s="42">
        <f>'IoC growth'!C113</f>
        <v>4.919786096256678</v>
      </c>
      <c r="D42" s="42">
        <f>'IoC growth'!D113</f>
        <v>3.3639143730886967</v>
      </c>
      <c r="E42" s="42">
        <f>'IoC growth'!E113</f>
        <v>-1.577909270216971</v>
      </c>
      <c r="F42" s="42">
        <f>'IoC growth'!F113</f>
        <v>-2.7054108216432895</v>
      </c>
      <c r="G42" s="42">
        <f>'IoC growth'!G113</f>
        <v>4.2224510813594325</v>
      </c>
      <c r="H42" s="42">
        <f>'IoC growth'!H113</f>
        <v>-5.039525691699613</v>
      </c>
      <c r="I42" s="42">
        <f>'IoC growth'!I113</f>
        <v>1.040582726326743</v>
      </c>
      <c r="J42" s="42">
        <f>'IoC growth'!J113</f>
        <v>2.471678681771376</v>
      </c>
      <c r="K42" s="42">
        <f>'IoC growth'!K113</f>
        <v>0.6030150753768787</v>
      </c>
      <c r="L42" s="42">
        <f>'IoC growth'!L113</f>
        <v>2.597402597402606</v>
      </c>
      <c r="M42" s="42">
        <f>'IoC growth'!M113</f>
        <v>-4.86854917234664</v>
      </c>
      <c r="N42" s="42">
        <f>'IoC growth'!N113</f>
        <v>6.8577277379733905</v>
      </c>
      <c r="O42" s="42">
        <f>'IoC growth'!O113</f>
        <v>-2.0114942528735713</v>
      </c>
      <c r="P42" s="42">
        <f>'IoC growth'!P113</f>
        <v>5.767350928641257</v>
      </c>
      <c r="Q42" s="42">
        <f>'IoC growth'!Q113</f>
        <v>0</v>
      </c>
      <c r="R42" s="42">
        <f>'IoC growth'!R113</f>
        <v>0.4621072088724584</v>
      </c>
      <c r="S42" s="42">
        <f>'IoC growth'!S113</f>
        <v>-0.09199632014720195</v>
      </c>
      <c r="T42" s="42">
        <f>'IoC growth'!T113</f>
        <v>-3.683241252302026</v>
      </c>
      <c r="U42" s="42">
        <f>'IoC growth'!U113</f>
        <v>-3.3460803059273423</v>
      </c>
      <c r="V42" s="42">
        <f>'IoC growth'!V113</f>
        <v>-3.363006923837776</v>
      </c>
      <c r="W42" s="42">
        <f>'IoC growth'!W113</f>
        <v>2.354145342886384</v>
      </c>
      <c r="X42" s="42">
        <f>'IoC growth'!X113</f>
        <v>-6.700000000000003</v>
      </c>
      <c r="Y42" s="36">
        <f>'IoC growth'!Y113</f>
        <v>-1.9292604501607686</v>
      </c>
      <c r="Z42" s="42">
        <f>'IoC growth'!Z113</f>
        <v>-2.0765027322404435</v>
      </c>
      <c r="AA42" s="42">
        <f>'IoC growth'!AA113</f>
        <v>-2.343749999999994</v>
      </c>
      <c r="AB42" s="42">
        <f>'IoC growth'!AB113</f>
        <v>-0.4571428571428637</v>
      </c>
      <c r="AC42" s="42">
        <f>'IoC growth'!AC113</f>
        <v>-1.7221584385763493</v>
      </c>
      <c r="AD42" s="42">
        <f>'IoC growth'!AD113</f>
        <v>-5.257009345794393</v>
      </c>
      <c r="AE42" s="42">
        <f>'IoC growth'!AE113</f>
        <v>-3.575832305795304</v>
      </c>
      <c r="AF42" s="42">
        <f>'IoC growth'!AF113</f>
        <v>1.0230179028132955</v>
      </c>
      <c r="AG42" s="42">
        <f>'IoC growth'!AG113</f>
        <v>-6.329113924050633</v>
      </c>
      <c r="AH42" s="42">
        <f>'IoC growth'!AH113</f>
        <v>-2.5675675675675755</v>
      </c>
      <c r="AI42" s="42">
        <f>'IoC growth'!AI113</f>
        <v>-7.905686546463231</v>
      </c>
      <c r="AJ42" s="42">
        <f>'IoC growth'!AJ113</f>
        <v>2.5602409638554042</v>
      </c>
      <c r="AK42" s="41">
        <f>'IoC growth'!AK113</f>
        <v>0.44052863436125017</v>
      </c>
    </row>
    <row r="43" spans="1:40" ht="12.75">
      <c r="A43" s="37" t="s">
        <v>105</v>
      </c>
      <c r="B43" s="37"/>
      <c r="C43" s="42">
        <f>'IoC growth'!C114</f>
        <v>4.919786096256678</v>
      </c>
      <c r="D43" s="42">
        <f>'IoC growth'!D114</f>
        <v>3.3639143730886967</v>
      </c>
      <c r="E43" s="42">
        <f>'IoC growth'!E114</f>
        <v>-1.577909270216971</v>
      </c>
      <c r="F43" s="42">
        <f>'IoC growth'!F114</f>
        <v>-2.7054108216432895</v>
      </c>
      <c r="G43" s="42">
        <f>'IoC growth'!G114</f>
        <v>4.2224510813594325</v>
      </c>
      <c r="H43" s="42">
        <f>'IoC growth'!H114</f>
        <v>-5.039525691699613</v>
      </c>
      <c r="I43" s="42">
        <f>'IoC growth'!I114</f>
        <v>1.040582726326743</v>
      </c>
      <c r="J43" s="42">
        <f>'IoC growth'!J114</f>
        <v>2.471678681771376</v>
      </c>
      <c r="K43" s="42">
        <f>'IoC growth'!K114</f>
        <v>0.6030150753768787</v>
      </c>
      <c r="L43" s="42">
        <f>'IoC growth'!L114</f>
        <v>2.597402597402606</v>
      </c>
      <c r="M43" s="42">
        <f>'IoC growth'!M114</f>
        <v>-4.86854917234664</v>
      </c>
      <c r="N43" s="42">
        <f>'IoC growth'!N114</f>
        <v>6.8577277379733905</v>
      </c>
      <c r="O43" s="42">
        <f>'IoC growth'!O114</f>
        <v>-2.0114942528735713</v>
      </c>
      <c r="P43" s="42">
        <f>'IoC growth'!P114</f>
        <v>5.767350928641257</v>
      </c>
      <c r="Q43" s="42">
        <f>'IoC growth'!Q114</f>
        <v>0</v>
      </c>
      <c r="R43" s="42">
        <f>'IoC growth'!R114</f>
        <v>0.4621072088724584</v>
      </c>
      <c r="S43" s="42">
        <f>'IoC growth'!S114</f>
        <v>-0.09199632014720195</v>
      </c>
      <c r="T43" s="42">
        <f>'IoC growth'!T114</f>
        <v>-3.683241252302026</v>
      </c>
      <c r="U43" s="42">
        <f>'IoC growth'!U114</f>
        <v>-3.3460803059273423</v>
      </c>
      <c r="V43" s="42">
        <f>'IoC growth'!V114</f>
        <v>-3.363006923837776</v>
      </c>
      <c r="W43" s="42">
        <f>'IoC growth'!W114</f>
        <v>2.354145342886384</v>
      </c>
      <c r="X43" s="42">
        <f>'IoC growth'!X114</f>
        <v>-6.700000000000003</v>
      </c>
      <c r="Y43" s="42">
        <f>'IoC growth'!Y114</f>
        <v>-1.9292604501607686</v>
      </c>
      <c r="Z43" s="36">
        <f>'IoC growth'!Z114</f>
        <v>-2.0765027322404435</v>
      </c>
      <c r="AA43" s="42">
        <f>'IoC growth'!AA114</f>
        <v>-2.343749999999994</v>
      </c>
      <c r="AB43" s="42">
        <f>'IoC growth'!AB114</f>
        <v>-0.4571428571428637</v>
      </c>
      <c r="AC43" s="42">
        <f>'IoC growth'!AC114</f>
        <v>-1.7221584385763493</v>
      </c>
      <c r="AD43" s="42">
        <f>'IoC growth'!AD114</f>
        <v>-5.257009345794393</v>
      </c>
      <c r="AE43" s="42">
        <f>'IoC growth'!AE114</f>
        <v>-3.575832305795304</v>
      </c>
      <c r="AF43" s="42">
        <f>'IoC growth'!AF114</f>
        <v>1.0230179028132955</v>
      </c>
      <c r="AG43" s="42">
        <f>'IoC growth'!AG114</f>
        <v>-6.329113924050633</v>
      </c>
      <c r="AH43" s="42">
        <f>'IoC growth'!AH114</f>
        <v>-2.7027027027027026</v>
      </c>
      <c r="AI43" s="42">
        <f>'IoC growth'!AI114</f>
        <v>-7.9166666666666705</v>
      </c>
      <c r="AJ43" s="42">
        <f>'IoC growth'!AJ114</f>
        <v>2.262443438914027</v>
      </c>
      <c r="AK43" s="42">
        <f>'IoC growth'!AK114</f>
        <v>0.4424778761061905</v>
      </c>
      <c r="AL43" s="41">
        <f>'IoC growth'!AL114</f>
        <v>7.048458149779753</v>
      </c>
      <c r="AM43" s="42"/>
      <c r="AN43" s="42"/>
    </row>
    <row r="44" spans="1:40" ht="12.75">
      <c r="A44" s="37" t="s">
        <v>107</v>
      </c>
      <c r="B44" s="37"/>
      <c r="C44" s="42">
        <f>'IoC growth'!C115</f>
        <v>4.919786096256678</v>
      </c>
      <c r="D44" s="42">
        <f>'IoC growth'!D115</f>
        <v>3.3639143730886967</v>
      </c>
      <c r="E44" s="42">
        <f>'IoC growth'!E115</f>
        <v>-1.577909270216971</v>
      </c>
      <c r="F44" s="42">
        <f>'IoC growth'!F115</f>
        <v>-2.7054108216432895</v>
      </c>
      <c r="G44" s="42">
        <f>'IoC growth'!G115</f>
        <v>4.2224510813594325</v>
      </c>
      <c r="H44" s="42">
        <f>'IoC growth'!H115</f>
        <v>-5.039525691699613</v>
      </c>
      <c r="I44" s="42">
        <f>'IoC growth'!I115</f>
        <v>1.040582726326743</v>
      </c>
      <c r="J44" s="42">
        <f>'IoC growth'!J115</f>
        <v>2.471678681771376</v>
      </c>
      <c r="K44" s="42">
        <f>'IoC growth'!K115</f>
        <v>0.6030150753768787</v>
      </c>
      <c r="L44" s="42">
        <f>'IoC growth'!L115</f>
        <v>2.597402597402606</v>
      </c>
      <c r="M44" s="42">
        <f>'IoC growth'!M115</f>
        <v>-4.86854917234664</v>
      </c>
      <c r="N44" s="42">
        <f>'IoC growth'!N115</f>
        <v>6.8577277379733905</v>
      </c>
      <c r="O44" s="42">
        <f>'IoC growth'!O115</f>
        <v>-2.0114942528735713</v>
      </c>
      <c r="P44" s="42">
        <f>'IoC growth'!P115</f>
        <v>5.767350928641257</v>
      </c>
      <c r="Q44" s="42">
        <f>'IoC growth'!Q115</f>
        <v>0</v>
      </c>
      <c r="R44" s="42">
        <f>'IoC growth'!R115</f>
        <v>0.4621072088724584</v>
      </c>
      <c r="S44" s="42">
        <f>'IoC growth'!S115</f>
        <v>-0.09199632014720195</v>
      </c>
      <c r="T44" s="42">
        <f>'IoC growth'!T115</f>
        <v>-3.683241252302026</v>
      </c>
      <c r="U44" s="42">
        <f>'IoC growth'!U115</f>
        <v>-3.3460803059273423</v>
      </c>
      <c r="V44" s="42">
        <f>'IoC growth'!V115</f>
        <v>-3.363006923837776</v>
      </c>
      <c r="W44" s="42">
        <f>'IoC growth'!W115</f>
        <v>2.354145342886384</v>
      </c>
      <c r="X44" s="42">
        <f>'IoC growth'!X115</f>
        <v>-6.700000000000003</v>
      </c>
      <c r="Y44" s="42">
        <f>'IoC growth'!Y115</f>
        <v>-1.9292604501607686</v>
      </c>
      <c r="Z44" s="42">
        <f>'IoC growth'!Z115</f>
        <v>-2.0765027322404435</v>
      </c>
      <c r="AA44" s="36">
        <f>'IoC growth'!AA115</f>
        <v>-2.343749999999994</v>
      </c>
      <c r="AB44" s="42">
        <f>'IoC growth'!AB115</f>
        <v>-0.4571428571428637</v>
      </c>
      <c r="AC44" s="42">
        <f>'IoC growth'!AC115</f>
        <v>-1.7221584385763493</v>
      </c>
      <c r="AD44" s="42">
        <f>'IoC growth'!AD115</f>
        <v>-5.257009345794393</v>
      </c>
      <c r="AE44" s="42">
        <f>'IoC growth'!AE115</f>
        <v>-3.575832305795304</v>
      </c>
      <c r="AF44" s="42">
        <f>'IoC growth'!AF115</f>
        <v>1.0230179028132955</v>
      </c>
      <c r="AG44" s="42">
        <f>'IoC growth'!AG115</f>
        <v>-6.329113924050633</v>
      </c>
      <c r="AH44" s="42">
        <f>'IoC growth'!AH115</f>
        <v>-2.7027027027027026</v>
      </c>
      <c r="AI44" s="42">
        <f>'IoC growth'!AI115</f>
        <v>-7.9166666666666705</v>
      </c>
      <c r="AJ44" s="42">
        <f>'IoC growth'!AJ115</f>
        <v>2.4132730015083084</v>
      </c>
      <c r="AK44" s="42">
        <f>'IoC growth'!AK115</f>
        <v>0.5891016200294424</v>
      </c>
      <c r="AL44" s="42">
        <f>'IoC growth'!AL115</f>
        <v>6.002928257686689</v>
      </c>
      <c r="AM44" s="41">
        <f>'IoC growth'!AM115</f>
        <v>-10.773480662983442</v>
      </c>
      <c r="AN44" s="42"/>
    </row>
    <row r="45" spans="1:40" ht="12.75">
      <c r="A45" s="37" t="s">
        <v>109</v>
      </c>
      <c r="B45" s="37"/>
      <c r="C45" s="42">
        <f>'IoC growth'!C116</f>
        <v>4.919786096256678</v>
      </c>
      <c r="D45" s="42">
        <f>'IoC growth'!D116</f>
        <v>3.3639143730886967</v>
      </c>
      <c r="E45" s="42">
        <f>'IoC growth'!E116</f>
        <v>-1.577909270216971</v>
      </c>
      <c r="F45" s="42">
        <f>'IoC growth'!F116</f>
        <v>-2.7054108216432895</v>
      </c>
      <c r="G45" s="42">
        <f>'IoC growth'!G116</f>
        <v>4.2224510813594325</v>
      </c>
      <c r="H45" s="42">
        <f>'IoC growth'!H116</f>
        <v>-5.039525691699613</v>
      </c>
      <c r="I45" s="42">
        <f>'IoC growth'!I116</f>
        <v>1.040582726326743</v>
      </c>
      <c r="J45" s="42">
        <f>'IoC growth'!J116</f>
        <v>2.471678681771376</v>
      </c>
      <c r="K45" s="42">
        <f>'IoC growth'!K116</f>
        <v>0.6030150753768787</v>
      </c>
      <c r="L45" s="42">
        <f>'IoC growth'!L116</f>
        <v>2.597402597402606</v>
      </c>
      <c r="M45" s="42">
        <f>'IoC growth'!M116</f>
        <v>-4.86854917234664</v>
      </c>
      <c r="N45" s="42">
        <f>'IoC growth'!N116</f>
        <v>6.8577277379733905</v>
      </c>
      <c r="O45" s="42">
        <f>'IoC growth'!O116</f>
        <v>-2.0114942528735713</v>
      </c>
      <c r="P45" s="42">
        <f>'IoC growth'!P116</f>
        <v>5.767350928641257</v>
      </c>
      <c r="Q45" s="42">
        <f>'IoC growth'!Q116</f>
        <v>0</v>
      </c>
      <c r="R45" s="42">
        <f>'IoC growth'!R116</f>
        <v>0.4621072088724584</v>
      </c>
      <c r="S45" s="42">
        <f>'IoC growth'!S116</f>
        <v>-0.09199632014720195</v>
      </c>
      <c r="T45" s="42">
        <f>'IoC growth'!T116</f>
        <v>-3.683241252302026</v>
      </c>
      <c r="U45" s="42">
        <f>'IoC growth'!U116</f>
        <v>-3.3460803059273423</v>
      </c>
      <c r="V45" s="42">
        <f>'IoC growth'!V116</f>
        <v>-3.363006923837776</v>
      </c>
      <c r="W45" s="42">
        <f>'IoC growth'!W116</f>
        <v>2.354145342886384</v>
      </c>
      <c r="X45" s="42">
        <f>'IoC growth'!X116</f>
        <v>-6.700000000000003</v>
      </c>
      <c r="Y45" s="42">
        <f>'IoC growth'!Y116</f>
        <v>-1.9292604501607686</v>
      </c>
      <c r="Z45" s="42">
        <f>'IoC growth'!Z116</f>
        <v>-2.0765027322404435</v>
      </c>
      <c r="AA45" s="42">
        <f>'IoC growth'!AA116</f>
        <v>-2.343749999999994</v>
      </c>
      <c r="AB45" s="36">
        <f>'IoC growth'!AB116</f>
        <v>-0.4571428571428637</v>
      </c>
      <c r="AC45" s="42">
        <f>'IoC growth'!AC116</f>
        <v>-1.7221584385763493</v>
      </c>
      <c r="AD45" s="42">
        <f>'IoC growth'!AD116</f>
        <v>-5.257009345794393</v>
      </c>
      <c r="AE45" s="42">
        <f>'IoC growth'!AE116</f>
        <v>-3.575832305795304</v>
      </c>
      <c r="AF45" s="42">
        <f>'IoC growth'!AF116</f>
        <v>1.0230179028132955</v>
      </c>
      <c r="AG45" s="42">
        <f>'IoC growth'!AG116</f>
        <v>-6.329113924050633</v>
      </c>
      <c r="AH45" s="42">
        <f>'IoC growth'!AH116</f>
        <v>-2.7027027027027026</v>
      </c>
      <c r="AI45" s="42">
        <f>'IoC growth'!AI116</f>
        <v>-7.9166666666666705</v>
      </c>
      <c r="AJ45" s="42">
        <f>'IoC growth'!AJ116</f>
        <v>2.4132730015083084</v>
      </c>
      <c r="AK45" s="42">
        <f>'IoC growth'!AK116</f>
        <v>0.5891016200294424</v>
      </c>
      <c r="AL45" s="42">
        <f>'IoC growth'!AL116</f>
        <v>6.588579795021962</v>
      </c>
      <c r="AM45" s="42">
        <f>'IoC growth'!AM116</f>
        <v>-10.851648351648342</v>
      </c>
      <c r="AN45" s="41">
        <f>'IoC growth'!AN116</f>
        <v>-3.235747303543927</v>
      </c>
    </row>
    <row r="46" spans="1:41" ht="12.75">
      <c r="A46" s="37" t="s">
        <v>111</v>
      </c>
      <c r="B46" s="37"/>
      <c r="C46" s="42">
        <f>'IoC growth'!C117</f>
        <v>4.919786096256678</v>
      </c>
      <c r="D46" s="42">
        <f>'IoC growth'!D117</f>
        <v>3.3639143730886967</v>
      </c>
      <c r="E46" s="42">
        <f>'IoC growth'!E117</f>
        <v>-1.577909270216971</v>
      </c>
      <c r="F46" s="42">
        <f>'IoC growth'!F117</f>
        <v>-2.7054108216432895</v>
      </c>
      <c r="G46" s="42">
        <f>'IoC growth'!G117</f>
        <v>4.2224510813594325</v>
      </c>
      <c r="H46" s="42">
        <f>'IoC growth'!H117</f>
        <v>-5.039525691699613</v>
      </c>
      <c r="I46" s="42">
        <f>'IoC growth'!I117</f>
        <v>1.040582726326743</v>
      </c>
      <c r="J46" s="42">
        <f>'IoC growth'!J117</f>
        <v>2.471678681771376</v>
      </c>
      <c r="K46" s="42">
        <f>'IoC growth'!K117</f>
        <v>0.6030150753768787</v>
      </c>
      <c r="L46" s="42">
        <f>'IoC growth'!L117</f>
        <v>2.597402597402606</v>
      </c>
      <c r="M46" s="42">
        <f>'IoC growth'!M117</f>
        <v>-4.86854917234664</v>
      </c>
      <c r="N46" s="42">
        <f>'IoC growth'!N117</f>
        <v>6.8577277379733905</v>
      </c>
      <c r="O46" s="42">
        <f>'IoC growth'!O117</f>
        <v>-2.0114942528735713</v>
      </c>
      <c r="P46" s="42">
        <f>'IoC growth'!P117</f>
        <v>5.767350928641257</v>
      </c>
      <c r="Q46" s="42">
        <f>'IoC growth'!Q117</f>
        <v>0</v>
      </c>
      <c r="R46" s="42">
        <f>'IoC growth'!R117</f>
        <v>0.4621072088724584</v>
      </c>
      <c r="S46" s="42">
        <f>'IoC growth'!S117</f>
        <v>-0.09199632014720195</v>
      </c>
      <c r="T46" s="42">
        <f>'IoC growth'!T117</f>
        <v>-3.683241252302026</v>
      </c>
      <c r="U46" s="42">
        <f>'IoC growth'!U117</f>
        <v>-3.3460803059273423</v>
      </c>
      <c r="V46" s="42">
        <f>'IoC growth'!V117</f>
        <v>-3.363006923837776</v>
      </c>
      <c r="W46" s="42">
        <f>'IoC growth'!W117</f>
        <v>2.354145342886384</v>
      </c>
      <c r="X46" s="42">
        <f>'IoC growth'!X117</f>
        <v>-6.700000000000003</v>
      </c>
      <c r="Y46" s="42">
        <f>'IoC growth'!Y117</f>
        <v>-1.9292604501607686</v>
      </c>
      <c r="Z46" s="42">
        <f>'IoC growth'!Z117</f>
        <v>-2.0765027322404435</v>
      </c>
      <c r="AA46" s="42">
        <f>'IoC growth'!AA117</f>
        <v>-2.343749999999994</v>
      </c>
      <c r="AB46" s="42">
        <f>'IoC growth'!AB117</f>
        <v>-0.4571428571428637</v>
      </c>
      <c r="AC46" s="36">
        <f>'IoC growth'!AC117</f>
        <v>-0.6888633754305331</v>
      </c>
      <c r="AD46" s="42">
        <f>'IoC growth'!AD117</f>
        <v>-6.242774566473995</v>
      </c>
      <c r="AE46" s="42">
        <f>'IoC growth'!AE117</f>
        <v>-3.575832305795304</v>
      </c>
      <c r="AF46" s="42">
        <f>'IoC growth'!AF117</f>
        <v>1.0230179028132955</v>
      </c>
      <c r="AG46" s="42">
        <f>'IoC growth'!AG117</f>
        <v>-6.329113924050633</v>
      </c>
      <c r="AH46" s="42">
        <f>'IoC growth'!AH117</f>
        <v>-2.7027027027027026</v>
      </c>
      <c r="AI46" s="42">
        <f>'IoC growth'!AI117</f>
        <v>-7.9166666666666705</v>
      </c>
      <c r="AJ46" s="42">
        <f>'IoC growth'!AJ117</f>
        <v>2.4132730015083084</v>
      </c>
      <c r="AK46" s="42">
        <f>'IoC growth'!AK117</f>
        <v>0.29455081001471073</v>
      </c>
      <c r="AL46" s="42">
        <f>'IoC growth'!AL117</f>
        <v>6.901615271659329</v>
      </c>
      <c r="AM46" s="42">
        <f>'IoC growth'!AM117</f>
        <v>-11.401098901098898</v>
      </c>
      <c r="AN46" s="42">
        <f>'IoC growth'!AN117</f>
        <v>-1.2403100775193754</v>
      </c>
      <c r="AO46" s="41">
        <f>'IoC growth'!AO117</f>
        <v>1.0989010989011034</v>
      </c>
    </row>
    <row r="47" spans="1:42" ht="12.75">
      <c r="A47" s="37" t="s">
        <v>113</v>
      </c>
      <c r="B47" s="37"/>
      <c r="C47" s="42">
        <f>'IoC growth'!C118</f>
        <v>4.919786096256678</v>
      </c>
      <c r="D47" s="42">
        <f>'IoC growth'!D118</f>
        <v>3.3639143730886967</v>
      </c>
      <c r="E47" s="42">
        <f>'IoC growth'!E118</f>
        <v>-1.577909270216971</v>
      </c>
      <c r="F47" s="42">
        <f>'IoC growth'!F118</f>
        <v>-2.7054108216432895</v>
      </c>
      <c r="G47" s="42">
        <f>'IoC growth'!G118</f>
        <v>4.2224510813594325</v>
      </c>
      <c r="H47" s="42">
        <f>'IoC growth'!H118</f>
        <v>-5.039525691699613</v>
      </c>
      <c r="I47" s="42">
        <f>'IoC growth'!I118</f>
        <v>1.040582726326743</v>
      </c>
      <c r="J47" s="42">
        <f>'IoC growth'!J118</f>
        <v>2.471678681771376</v>
      </c>
      <c r="K47" s="42">
        <f>'IoC growth'!K118</f>
        <v>0.6030150753768787</v>
      </c>
      <c r="L47" s="42">
        <f>'IoC growth'!L118</f>
        <v>2.597402597402606</v>
      </c>
      <c r="M47" s="42">
        <f>'IoC growth'!M118</f>
        <v>-4.86854917234664</v>
      </c>
      <c r="N47" s="42">
        <f>'IoC growth'!N118</f>
        <v>6.8577277379733905</v>
      </c>
      <c r="O47" s="42">
        <f>'IoC growth'!O118</f>
        <v>-2.0114942528735713</v>
      </c>
      <c r="P47" s="42">
        <f>'IoC growth'!P118</f>
        <v>5.767350928641257</v>
      </c>
      <c r="Q47" s="42">
        <f>'IoC growth'!Q118</f>
        <v>0</v>
      </c>
      <c r="R47" s="42">
        <f>'IoC growth'!R118</f>
        <v>0.4621072088724584</v>
      </c>
      <c r="S47" s="42">
        <f>'IoC growth'!S118</f>
        <v>-0.09199632014720195</v>
      </c>
      <c r="T47" s="42">
        <f>'IoC growth'!T118</f>
        <v>-3.683241252302026</v>
      </c>
      <c r="U47" s="42">
        <f>'IoC growth'!U118</f>
        <v>-3.3460803059273423</v>
      </c>
      <c r="V47" s="42">
        <f>'IoC growth'!V118</f>
        <v>-3.363006923837776</v>
      </c>
      <c r="W47" s="42">
        <f>'IoC growth'!W118</f>
        <v>2.354145342886384</v>
      </c>
      <c r="X47" s="42">
        <f>'IoC growth'!X118</f>
        <v>-6.700000000000003</v>
      </c>
      <c r="Y47" s="42">
        <f>'IoC growth'!Y118</f>
        <v>-1.9292604501607686</v>
      </c>
      <c r="Z47" s="42">
        <f>'IoC growth'!Z118</f>
        <v>-2.0765027322404435</v>
      </c>
      <c r="AA47" s="42">
        <f>'IoC growth'!AA118</f>
        <v>-2.343749999999994</v>
      </c>
      <c r="AB47" s="42">
        <f>'IoC growth'!AB118</f>
        <v>-0.4571428571428637</v>
      </c>
      <c r="AC47" s="42">
        <f>'IoC growth'!AC118</f>
        <v>-1.7221584385763493</v>
      </c>
      <c r="AD47" s="36">
        <f>'IoC growth'!AD118</f>
        <v>-5.257009345794393</v>
      </c>
      <c r="AE47" s="42">
        <f>'IoC growth'!AE118</f>
        <v>-3.575832305795304</v>
      </c>
      <c r="AF47" s="42">
        <f>'IoC growth'!AF118</f>
        <v>1.0230179028132955</v>
      </c>
      <c r="AG47" s="42">
        <f>'IoC growth'!AG118</f>
        <v>-6.329113924050633</v>
      </c>
      <c r="AH47" s="42">
        <f>'IoC growth'!AH118</f>
        <v>-2.7027027027027026</v>
      </c>
      <c r="AI47" s="42">
        <f>'IoC growth'!AI118</f>
        <v>-7.9166666666666705</v>
      </c>
      <c r="AJ47" s="42">
        <f>'IoC growth'!AJ118</f>
        <v>2.5641025641025683</v>
      </c>
      <c r="AK47" s="42">
        <f>'IoC growth'!AK118</f>
        <v>0.14705882352940342</v>
      </c>
      <c r="AL47" s="42">
        <f>'IoC growth'!AL118</f>
        <v>7.6358296622613855</v>
      </c>
      <c r="AM47" s="42">
        <f>'IoC growth'!AM118</f>
        <v>-11.459754433833549</v>
      </c>
      <c r="AN47" s="42">
        <f>'IoC growth'!AN118</f>
        <v>-2.00308166409862</v>
      </c>
      <c r="AO47" s="42">
        <f>'IoC growth'!AO118</f>
        <v>1.2578616352201324</v>
      </c>
      <c r="AP47" s="41">
        <f>'IoC growth'!AP118</f>
        <v>0.4658385093167658</v>
      </c>
    </row>
    <row r="48" spans="1:43" ht="12.75">
      <c r="A48" s="37" t="s">
        <v>114</v>
      </c>
      <c r="B48" s="37"/>
      <c r="C48" s="42">
        <f>'IoC growth'!C119</f>
        <v>4.919786096256678</v>
      </c>
      <c r="D48" s="42">
        <f>'IoC growth'!D119</f>
        <v>3.3639143730886967</v>
      </c>
      <c r="E48" s="42">
        <f>'IoC growth'!E119</f>
        <v>-1.577909270216971</v>
      </c>
      <c r="F48" s="42">
        <f>'IoC growth'!F119</f>
        <v>-2.7054108216432895</v>
      </c>
      <c r="G48" s="42">
        <f>'IoC growth'!G119</f>
        <v>4.2224510813594325</v>
      </c>
      <c r="H48" s="42">
        <f>'IoC growth'!H119</f>
        <v>-5.039525691699613</v>
      </c>
      <c r="I48" s="42">
        <f>'IoC growth'!I119</f>
        <v>1.040582726326743</v>
      </c>
      <c r="J48" s="42">
        <f>'IoC growth'!J119</f>
        <v>2.471678681771376</v>
      </c>
      <c r="K48" s="42">
        <f>'IoC growth'!K119</f>
        <v>0.6030150753768787</v>
      </c>
      <c r="L48" s="42">
        <f>'IoC growth'!L119</f>
        <v>2.597402597402606</v>
      </c>
      <c r="M48" s="42">
        <f>'IoC growth'!M119</f>
        <v>-4.86854917234664</v>
      </c>
      <c r="N48" s="42">
        <f>'IoC growth'!N119</f>
        <v>6.8577277379733905</v>
      </c>
      <c r="O48" s="42">
        <f>'IoC growth'!O119</f>
        <v>-2.0114942528735713</v>
      </c>
      <c r="P48" s="42">
        <f>'IoC growth'!P119</f>
        <v>5.767350928641257</v>
      </c>
      <c r="Q48" s="42">
        <f>'IoC growth'!Q119</f>
        <v>0</v>
      </c>
      <c r="R48" s="42">
        <f>'IoC growth'!R119</f>
        <v>0.4621072088724584</v>
      </c>
      <c r="S48" s="42">
        <f>'IoC growth'!S119</f>
        <v>-0.09199632014720195</v>
      </c>
      <c r="T48" s="42">
        <f>'IoC growth'!T119</f>
        <v>-3.683241252302026</v>
      </c>
      <c r="U48" s="42">
        <f>'IoC growth'!U119</f>
        <v>-3.3460803059273423</v>
      </c>
      <c r="V48" s="42">
        <f>'IoC growth'!V119</f>
        <v>-3.363006923837776</v>
      </c>
      <c r="W48" s="42">
        <f>'IoC growth'!W119</f>
        <v>2.354145342886384</v>
      </c>
      <c r="X48" s="42">
        <f>'IoC growth'!X119</f>
        <v>-6.700000000000003</v>
      </c>
      <c r="Y48" s="42">
        <f>'IoC growth'!Y119</f>
        <v>-1.9292604501607686</v>
      </c>
      <c r="Z48" s="42">
        <f>'IoC growth'!Z119</f>
        <v>-2.0765027322404435</v>
      </c>
      <c r="AA48" s="42">
        <f>'IoC growth'!AA119</f>
        <v>-2.343749999999994</v>
      </c>
      <c r="AB48" s="42">
        <f>'IoC growth'!AB119</f>
        <v>-0.4571428571428637</v>
      </c>
      <c r="AC48" s="42">
        <f>'IoC growth'!AC119</f>
        <v>-1.7221584385763493</v>
      </c>
      <c r="AD48" s="42">
        <f>'IoC growth'!AD119</f>
        <v>-5.257009345794393</v>
      </c>
      <c r="AE48" s="36">
        <f>'IoC growth'!AE119</f>
        <v>-3.575832305795304</v>
      </c>
      <c r="AF48" s="42">
        <f>'IoC growth'!AF119</f>
        <v>1.0230179028132955</v>
      </c>
      <c r="AG48" s="42">
        <f>'IoC growth'!AG119</f>
        <v>-6.329113924050633</v>
      </c>
      <c r="AH48" s="42">
        <f>'IoC growth'!AH119</f>
        <v>-2.7027027027027026</v>
      </c>
      <c r="AI48" s="42">
        <f>'IoC growth'!AI119</f>
        <v>-7.9166666666666705</v>
      </c>
      <c r="AJ48" s="42">
        <f>'IoC growth'!AJ119</f>
        <v>2.4132730015083084</v>
      </c>
      <c r="AK48" s="42">
        <f>'IoC growth'!AK119</f>
        <v>0.5891016200294424</v>
      </c>
      <c r="AL48" s="42">
        <f>'IoC growth'!AL119</f>
        <v>7.320644216691069</v>
      </c>
      <c r="AM48" s="42">
        <f>'IoC growth'!AM119</f>
        <v>-11.459754433833549</v>
      </c>
      <c r="AN48" s="42">
        <f>'IoC growth'!AN119</f>
        <v>-2.1571648690292844</v>
      </c>
      <c r="AO48" s="42">
        <f>'IoC growth'!AO119</f>
        <v>0.47244094488188526</v>
      </c>
      <c r="AP48" s="42">
        <f>'IoC growth'!AP119</f>
        <v>2.03761755485893</v>
      </c>
      <c r="AQ48" s="41">
        <f>'IoC growth'!AQ119</f>
        <v>-5.376344086021495</v>
      </c>
    </row>
    <row r="49" spans="1:45" ht="12.75">
      <c r="A49" s="37" t="s">
        <v>115</v>
      </c>
      <c r="B49" s="37"/>
      <c r="C49" s="42">
        <f>'IoC growth'!C120</f>
        <v>4.919786096256678</v>
      </c>
      <c r="D49" s="42">
        <f>'IoC growth'!D120</f>
        <v>3.3639143730886967</v>
      </c>
      <c r="E49" s="42">
        <f>'IoC growth'!E120</f>
        <v>-1.577909270216971</v>
      </c>
      <c r="F49" s="42">
        <f>'IoC growth'!F120</f>
        <v>-2.7054108216432895</v>
      </c>
      <c r="G49" s="42">
        <f>'IoC growth'!G120</f>
        <v>4.2224510813594325</v>
      </c>
      <c r="H49" s="42">
        <f>'IoC growth'!H120</f>
        <v>-5.039525691699613</v>
      </c>
      <c r="I49" s="42">
        <f>'IoC growth'!I120</f>
        <v>1.040582726326743</v>
      </c>
      <c r="J49" s="42">
        <f>'IoC growth'!J120</f>
        <v>2.471678681771376</v>
      </c>
      <c r="K49" s="42">
        <f>'IoC growth'!K120</f>
        <v>0.6030150753768787</v>
      </c>
      <c r="L49" s="42">
        <f>'IoC growth'!L120</f>
        <v>2.597402597402606</v>
      </c>
      <c r="M49" s="42">
        <f>'IoC growth'!M120</f>
        <v>-4.86854917234664</v>
      </c>
      <c r="N49" s="42">
        <f>'IoC growth'!N120</f>
        <v>6.8577277379733905</v>
      </c>
      <c r="O49" s="42">
        <f>'IoC growth'!O120</f>
        <v>-2.0114942528735713</v>
      </c>
      <c r="P49" s="42">
        <f>'IoC growth'!P120</f>
        <v>5.767350928641257</v>
      </c>
      <c r="Q49" s="42">
        <f>'IoC growth'!Q120</f>
        <v>0</v>
      </c>
      <c r="R49" s="42">
        <f>'IoC growth'!R120</f>
        <v>0.4621072088724584</v>
      </c>
      <c r="S49" s="42">
        <f>'IoC growth'!S120</f>
        <v>-0.09199632014720195</v>
      </c>
      <c r="T49" s="42">
        <f>'IoC growth'!T120</f>
        <v>-3.683241252302026</v>
      </c>
      <c r="U49" s="42">
        <f>'IoC growth'!U120</f>
        <v>-3.3460803059273423</v>
      </c>
      <c r="V49" s="42">
        <f>'IoC growth'!V120</f>
        <v>-3.363006923837776</v>
      </c>
      <c r="W49" s="42">
        <f>'IoC growth'!W120</f>
        <v>2.354145342886384</v>
      </c>
      <c r="X49" s="42">
        <f>'IoC growth'!X120</f>
        <v>-6.700000000000003</v>
      </c>
      <c r="Y49" s="42">
        <f>'IoC growth'!Y120</f>
        <v>-1.9292604501607686</v>
      </c>
      <c r="Z49" s="42">
        <f>'IoC growth'!Z120</f>
        <v>-2.0765027322404435</v>
      </c>
      <c r="AA49" s="42">
        <f>'IoC growth'!AA120</f>
        <v>-2.343749999999994</v>
      </c>
      <c r="AB49" s="42">
        <f>'IoC growth'!AB120</f>
        <v>-0.4571428571428637</v>
      </c>
      <c r="AC49" s="42">
        <f>'IoC growth'!AC120</f>
        <v>-1.7221584385763493</v>
      </c>
      <c r="AD49" s="42">
        <f>'IoC growth'!AD120</f>
        <v>-5.257009345794393</v>
      </c>
      <c r="AE49" s="42">
        <f>'IoC growth'!AE120</f>
        <v>-3.575832305795304</v>
      </c>
      <c r="AF49" s="36">
        <f>'IoC growth'!AF120</f>
        <v>1.0230179028132955</v>
      </c>
      <c r="AG49" s="42">
        <f>'IoC growth'!AG120</f>
        <v>-6.329113924050633</v>
      </c>
      <c r="AH49" s="42">
        <f>'IoC growth'!AH120</f>
        <v>-2.7027027027027026</v>
      </c>
      <c r="AI49" s="42">
        <f>'IoC growth'!AI120</f>
        <v>-7.9166666666666705</v>
      </c>
      <c r="AJ49" s="42">
        <f>'IoC growth'!AJ120</f>
        <v>2.4132730015083084</v>
      </c>
      <c r="AK49" s="42">
        <f>'IoC growth'!AK120</f>
        <v>0.5891016200294424</v>
      </c>
      <c r="AL49" s="42">
        <f>'IoC growth'!AL120</f>
        <v>7.320644216691069</v>
      </c>
      <c r="AM49" s="42">
        <f>'IoC growth'!AM120</f>
        <v>-11.459754433833549</v>
      </c>
      <c r="AN49" s="42">
        <f>'IoC growth'!AN120</f>
        <v>-2.4653312788906137</v>
      </c>
      <c r="AO49" s="42">
        <f>'IoC growth'!AO120</f>
        <v>0.3159557661927375</v>
      </c>
      <c r="AP49" s="42">
        <f>'IoC growth'!AP120</f>
        <v>0</v>
      </c>
      <c r="AQ49" s="42">
        <f>'IoC growth'!AQ120</f>
        <v>-5.1968503937007835</v>
      </c>
      <c r="AR49" s="41">
        <f>'IoC growth'!AR120</f>
        <v>2.3255813953488347</v>
      </c>
      <c r="AS49" s="60"/>
    </row>
    <row r="50" spans="1:45" ht="12.75">
      <c r="A50" s="37" t="s">
        <v>116</v>
      </c>
      <c r="B50" s="37"/>
      <c r="C50" s="42">
        <f>'IoC growth'!C121</f>
        <v>5.15638207945901</v>
      </c>
      <c r="D50" s="42">
        <f>'IoC growth'!D121</f>
        <v>3.215434083601286</v>
      </c>
      <c r="E50" s="42">
        <f>'IoC growth'!E121</f>
        <v>-1.4797507788162036</v>
      </c>
      <c r="F50" s="42">
        <f>'IoC growth'!F121</f>
        <v>-2.766798418972332</v>
      </c>
      <c r="G50" s="42">
        <f>'IoC growth'!G121</f>
        <v>4.471544715447155</v>
      </c>
      <c r="H50" s="42">
        <f>'IoC growth'!H121</f>
        <v>-5.214007782101169</v>
      </c>
      <c r="I50" s="42">
        <f>'IoC growth'!I121</f>
        <v>1.2315270935960592</v>
      </c>
      <c r="J50" s="42">
        <f>'IoC growth'!J121</f>
        <v>2.5952960259529627</v>
      </c>
      <c r="K50" s="42">
        <f>'IoC growth'!K121</f>
        <v>0.47430830039525246</v>
      </c>
      <c r="L50" s="42">
        <f>'IoC growth'!L121</f>
        <v>2.5963808025177117</v>
      </c>
      <c r="M50" s="42">
        <f>'IoC growth'!M121</f>
        <v>-4.907975460122704</v>
      </c>
      <c r="N50" s="42">
        <f>'IoC growth'!N121</f>
        <v>6.9354838709677376</v>
      </c>
      <c r="O50" s="42">
        <f>'IoC growth'!O121</f>
        <v>-1.960784313725486</v>
      </c>
      <c r="P50" s="42">
        <f>'IoC growth'!P121</f>
        <v>5.769230769230769</v>
      </c>
      <c r="Q50" s="42">
        <f>'IoC growth'!Q121</f>
        <v>0</v>
      </c>
      <c r="R50" s="42">
        <f>'IoC growth'!R121</f>
        <v>0.5090909090909008</v>
      </c>
      <c r="S50" s="42">
        <f>'IoC growth'!S121</f>
        <v>-0.0723589001447137</v>
      </c>
      <c r="T50" s="42">
        <f>'IoC growth'!T121</f>
        <v>-3.76538740043446</v>
      </c>
      <c r="U50" s="42">
        <f>'IoC growth'!U121</f>
        <v>-3.310759969902186</v>
      </c>
      <c r="V50" s="42">
        <f>'IoC growth'!V121</f>
        <v>-3.11284046692607</v>
      </c>
      <c r="W50" s="42">
        <f>'IoC growth'!W121</f>
        <v>2.4096385542168677</v>
      </c>
      <c r="X50" s="42">
        <f>'IoC growth'!X121</f>
        <v>-6.666666666666667</v>
      </c>
      <c r="Y50" s="42">
        <f>'IoC growth'!Y121</f>
        <v>-1.680672268907563</v>
      </c>
      <c r="Z50" s="42">
        <f>'IoC growth'!Z121</f>
        <v>-2.1367521367521367</v>
      </c>
      <c r="AA50" s="42">
        <f>'IoC growth'!AA121</f>
        <v>-1.9213973799126662</v>
      </c>
      <c r="AB50" s="42">
        <f>'IoC growth'!AB121</f>
        <v>-0.712377560106854</v>
      </c>
      <c r="AC50" s="42">
        <f>'IoC growth'!AC121</f>
        <v>-1.7937219730941705</v>
      </c>
      <c r="AD50" s="42">
        <f>'IoC growth'!AD121</f>
        <v>-5.0228310502283104</v>
      </c>
      <c r="AE50" s="42">
        <f>'IoC growth'!AE121</f>
        <v>-3.653846153846151</v>
      </c>
      <c r="AF50" s="42">
        <f>'IoC growth'!AF121</f>
        <v>0.7984031936127716</v>
      </c>
      <c r="AG50" s="36">
        <f>'IoC growth'!AG121</f>
        <v>-6.138613861386141</v>
      </c>
      <c r="AH50" s="42">
        <f>'IoC growth'!AH121</f>
        <v>-3.4810126582278453</v>
      </c>
      <c r="AI50" s="42">
        <f>'IoC growth'!AI121</f>
        <v>-7.2131147540983545</v>
      </c>
      <c r="AJ50" s="42">
        <f>'IoC growth'!AJ121</f>
        <v>2.1201413427561806</v>
      </c>
      <c r="AK50" s="42">
        <f>'IoC growth'!AK121</f>
        <v>1.0380622837370144</v>
      </c>
      <c r="AL50" s="42">
        <f>'IoC growth'!AL121</f>
        <v>6.963470319634714</v>
      </c>
      <c r="AM50" s="42">
        <f>'IoC growth'!AM121</f>
        <v>-11.632870864461053</v>
      </c>
      <c r="AN50" s="42">
        <f>'IoC growth'!AN121</f>
        <v>-3.8647342995169116</v>
      </c>
      <c r="AO50" s="42">
        <f>'IoC growth'!AO121</f>
        <v>1.3819095477387042</v>
      </c>
      <c r="AP50" s="42">
        <f>'IoC growth'!AP121</f>
        <v>0.867410161090462</v>
      </c>
      <c r="AQ50" s="42">
        <f>'IoC growth'!AQ121</f>
        <v>-6.0196560196560265</v>
      </c>
      <c r="AR50" s="42">
        <f>'IoC growth'!AR121</f>
        <v>1.3071895424836601</v>
      </c>
      <c r="AS50" s="41">
        <f>'IoC growth'!AS121</f>
        <v>-3.741935483870975</v>
      </c>
    </row>
    <row r="51" spans="1:46" ht="12.75">
      <c r="A51" s="37" t="s">
        <v>117</v>
      </c>
      <c r="B51" s="37"/>
      <c r="C51" s="42">
        <f>'IoC growth'!C122</f>
        <v>5.329949238578678</v>
      </c>
      <c r="D51" s="42">
        <f>'IoC growth'!D122</f>
        <v>3.132530120481932</v>
      </c>
      <c r="E51" s="42">
        <f>'IoC growth'!E122</f>
        <v>-1.4797507788162036</v>
      </c>
      <c r="F51" s="42">
        <f>'IoC growth'!F122</f>
        <v>-2.766798418972332</v>
      </c>
      <c r="G51" s="42">
        <f>'IoC growth'!G122</f>
        <v>4.471544715447155</v>
      </c>
      <c r="H51" s="42">
        <f>'IoC growth'!H122</f>
        <v>-5.214007782101169</v>
      </c>
      <c r="I51" s="42">
        <f>'IoC growth'!I122</f>
        <v>1.2315270935960592</v>
      </c>
      <c r="J51" s="42">
        <f>'IoC growth'!J122</f>
        <v>2.5952960259529627</v>
      </c>
      <c r="K51" s="42">
        <f>'IoC growth'!K122</f>
        <v>0.47430830039525246</v>
      </c>
      <c r="L51" s="42">
        <f>'IoC growth'!L122</f>
        <v>2.5963808025177117</v>
      </c>
      <c r="M51" s="42">
        <f>'IoC growth'!M122</f>
        <v>-4.907975460122704</v>
      </c>
      <c r="N51" s="42">
        <f>'IoC growth'!N122</f>
        <v>6.9354838709677376</v>
      </c>
      <c r="O51" s="42">
        <f>'IoC growth'!O122</f>
        <v>-1.960784313725486</v>
      </c>
      <c r="P51" s="42">
        <f>'IoC growth'!P122</f>
        <v>5.769230769230769</v>
      </c>
      <c r="Q51" s="42">
        <f>'IoC growth'!Q122</f>
        <v>0</v>
      </c>
      <c r="R51" s="42">
        <f>'IoC growth'!R122</f>
        <v>0.5090909090909008</v>
      </c>
      <c r="S51" s="42">
        <f>'IoC growth'!S122</f>
        <v>-0.0723589001447137</v>
      </c>
      <c r="T51" s="42">
        <f>'IoC growth'!T122</f>
        <v>-3.76538740043446</v>
      </c>
      <c r="U51" s="42">
        <f>'IoC growth'!U122</f>
        <v>-3.3860045146726856</v>
      </c>
      <c r="V51" s="42">
        <f>'IoC growth'!V122</f>
        <v>-2.9595015576324073</v>
      </c>
      <c r="W51" s="42">
        <f>'IoC growth'!W122</f>
        <v>2.3274478330658153</v>
      </c>
      <c r="X51" s="42">
        <f>'IoC growth'!X122</f>
        <v>-6.666666666666667</v>
      </c>
      <c r="Y51" s="42">
        <f>'IoC growth'!Y122</f>
        <v>-1.680672268907563</v>
      </c>
      <c r="Z51" s="42">
        <f>'IoC growth'!Z122</f>
        <v>-2.2222222222222174</v>
      </c>
      <c r="AA51" s="42">
        <f>'IoC growth'!AA122</f>
        <v>-1.835664335664343</v>
      </c>
      <c r="AB51" s="42">
        <f>'IoC growth'!AB122</f>
        <v>-0.712377560106854</v>
      </c>
      <c r="AC51" s="42">
        <f>'IoC growth'!AC122</f>
        <v>-1.7937219730941705</v>
      </c>
      <c r="AD51" s="42">
        <f>'IoC growth'!AD122</f>
        <v>-5.0228310502283104</v>
      </c>
      <c r="AE51" s="42">
        <f>'IoC growth'!AE122</f>
        <v>-3.653846153846151</v>
      </c>
      <c r="AF51" s="42">
        <f>'IoC growth'!AF122</f>
        <v>0.7984031936127716</v>
      </c>
      <c r="AG51" s="42">
        <f>'IoC growth'!AG122</f>
        <v>-6.138613861386141</v>
      </c>
      <c r="AH51" s="36">
        <f>'IoC growth'!AH122</f>
        <v>-3.4810126582278453</v>
      </c>
      <c r="AI51" s="42">
        <f>'IoC growth'!AI122</f>
        <v>-7.2131147540983545</v>
      </c>
      <c r="AJ51" s="42">
        <f>'IoC growth'!AJ122</f>
        <v>2.2379269729092948</v>
      </c>
      <c r="AK51" s="42">
        <f>'IoC growth'!AK122</f>
        <v>0.9216589861751119</v>
      </c>
      <c r="AL51" s="42">
        <f>'IoC growth'!AL122</f>
        <v>6.963470319634714</v>
      </c>
      <c r="AM51" s="42">
        <f>'IoC growth'!AM122</f>
        <v>-11.632870864461053</v>
      </c>
      <c r="AN51" s="42">
        <f>'IoC growth'!AN122</f>
        <v>-3.8647342995169116</v>
      </c>
      <c r="AO51" s="42">
        <f>'IoC growth'!AO122</f>
        <v>1.1306532663316655</v>
      </c>
      <c r="AP51" s="42">
        <f>'IoC growth'!AP122</f>
        <v>0.6211180124223602</v>
      </c>
      <c r="AQ51" s="42">
        <f>'IoC growth'!AQ122</f>
        <v>-6.172839506172839</v>
      </c>
      <c r="AR51" s="42">
        <f>'IoC growth'!AR122</f>
        <v>1.5789473684210564</v>
      </c>
      <c r="AS51" s="42">
        <f>'IoC growth'!AS122</f>
        <v>-4.663212435233172</v>
      </c>
      <c r="AT51" s="41">
        <f>'IoC growth'!AT122</f>
        <v>0.543478260869573</v>
      </c>
    </row>
    <row r="52" spans="1:47" ht="12.75">
      <c r="A52" s="37" t="s">
        <v>118</v>
      </c>
      <c r="B52" s="37"/>
      <c r="C52" s="42">
        <f>'IoC growth'!C123</f>
        <v>5.329949238578678</v>
      </c>
      <c r="D52" s="42">
        <f>'IoC growth'!D123</f>
        <v>3.132530120481932</v>
      </c>
      <c r="E52" s="42">
        <f>'IoC growth'!E123</f>
        <v>-1.4797507788162036</v>
      </c>
      <c r="F52" s="42">
        <f>'IoC growth'!F123</f>
        <v>-2.766798418972332</v>
      </c>
      <c r="G52" s="42">
        <f>'IoC growth'!G123</f>
        <v>4.471544715447155</v>
      </c>
      <c r="H52" s="42">
        <f>'IoC growth'!H123</f>
        <v>-5.214007782101169</v>
      </c>
      <c r="I52" s="42">
        <f>'IoC growth'!I123</f>
        <v>1.2315270935960592</v>
      </c>
      <c r="J52" s="42">
        <f>'IoC growth'!J123</f>
        <v>2.5952960259529627</v>
      </c>
      <c r="K52" s="42">
        <f>'IoC growth'!K123</f>
        <v>0.47430830039525246</v>
      </c>
      <c r="L52" s="42">
        <f>'IoC growth'!L123</f>
        <v>2.5963808025177117</v>
      </c>
      <c r="M52" s="42">
        <f>'IoC growth'!M123</f>
        <v>-4.907975460122704</v>
      </c>
      <c r="N52" s="42">
        <f>'IoC growth'!N123</f>
        <v>6.9354838709677376</v>
      </c>
      <c r="O52" s="42">
        <f>'IoC growth'!O123</f>
        <v>-1.960784313725486</v>
      </c>
      <c r="P52" s="42">
        <f>'IoC growth'!P123</f>
        <v>5.769230769230769</v>
      </c>
      <c r="Q52" s="42">
        <f>'IoC growth'!Q123</f>
        <v>0</v>
      </c>
      <c r="R52" s="42">
        <f>'IoC growth'!R123</f>
        <v>0.5090909090909008</v>
      </c>
      <c r="S52" s="42">
        <f>'IoC growth'!S123</f>
        <v>-0.0723589001447137</v>
      </c>
      <c r="T52" s="42">
        <f>'IoC growth'!T123</f>
        <v>-3.76538740043446</v>
      </c>
      <c r="U52" s="42">
        <f>'IoC growth'!U123</f>
        <v>-3.3860045146726856</v>
      </c>
      <c r="V52" s="42">
        <f>'IoC growth'!V123</f>
        <v>-2.9595015576324073</v>
      </c>
      <c r="W52" s="42">
        <f>'IoC growth'!W123</f>
        <v>2.3274478330658153</v>
      </c>
      <c r="X52" s="42">
        <f>'IoC growth'!X123</f>
        <v>-6.666666666666667</v>
      </c>
      <c r="Y52" s="42">
        <f>'IoC growth'!Y123</f>
        <v>-1.680672268907563</v>
      </c>
      <c r="Z52" s="42">
        <f>'IoC growth'!Z123</f>
        <v>-2.2222222222222174</v>
      </c>
      <c r="AA52" s="42">
        <f>'IoC growth'!AA123</f>
        <v>-1.835664335664343</v>
      </c>
      <c r="AB52" s="42">
        <f>'IoC growth'!AB123</f>
        <v>-0.712377560106854</v>
      </c>
      <c r="AC52" s="42">
        <f>'IoC growth'!AC123</f>
        <v>-1.7937219730941705</v>
      </c>
      <c r="AD52" s="42">
        <f>'IoC growth'!AD123</f>
        <v>-5.0228310502283104</v>
      </c>
      <c r="AE52" s="42">
        <f>'IoC growth'!AE123</f>
        <v>-3.653846153846151</v>
      </c>
      <c r="AF52" s="42">
        <f>'IoC growth'!AF123</f>
        <v>0.7984031936127716</v>
      </c>
      <c r="AG52" s="42">
        <f>'IoC growth'!AG123</f>
        <v>-6.138613861386141</v>
      </c>
      <c r="AH52" s="42">
        <f>'IoC growth'!AH123</f>
        <v>-3.4810126582278453</v>
      </c>
      <c r="AI52" s="36">
        <f>'IoC growth'!AI123</f>
        <v>-7.2131147540983545</v>
      </c>
      <c r="AJ52" s="42">
        <f>'IoC growth'!AJ123</f>
        <v>2.2379269729092948</v>
      </c>
      <c r="AK52" s="42">
        <f>'IoC growth'!AK123</f>
        <v>0.9216589861751119</v>
      </c>
      <c r="AL52" s="42">
        <f>'IoC growth'!AL123</f>
        <v>6.963470319634714</v>
      </c>
      <c r="AM52" s="42">
        <f>'IoC growth'!AM123</f>
        <v>-11.632870864461053</v>
      </c>
      <c r="AN52" s="42">
        <f>'IoC growth'!AN123</f>
        <v>-3.8647342995169116</v>
      </c>
      <c r="AO52" s="42">
        <f>'IoC growth'!AO123</f>
        <v>1.1306532663316655</v>
      </c>
      <c r="AP52" s="42">
        <f>'IoC growth'!AP123</f>
        <v>0.8695652173913079</v>
      </c>
      <c r="AQ52" s="42">
        <f>'IoC growth'!AQ123</f>
        <v>-6.157635467980295</v>
      </c>
      <c r="AR52" s="42">
        <f>'IoC growth'!AR123</f>
        <v>1.443569553805767</v>
      </c>
      <c r="AS52" s="42">
        <f>'IoC growth'!AS123</f>
        <v>-5.17464424320828</v>
      </c>
      <c r="AT52" s="42">
        <f>'IoC growth'!AT123</f>
        <v>1.364256480218281</v>
      </c>
      <c r="AU52" s="41">
        <f>'IoC growth'!AU123</f>
        <v>-3.6339165545087524</v>
      </c>
    </row>
    <row r="53" spans="1:48" ht="12.75">
      <c r="A53" s="37" t="s">
        <v>119</v>
      </c>
      <c r="B53" s="37"/>
      <c r="C53" s="42">
        <f>'IoC growth'!C124</f>
        <v>5.263157894736838</v>
      </c>
      <c r="D53" s="42">
        <f>'IoC growth'!D124</f>
        <v>3.169014084507042</v>
      </c>
      <c r="E53" s="42">
        <f>'IoC growth'!E124</f>
        <v>-1.5017064846416306</v>
      </c>
      <c r="F53" s="42">
        <f>'IoC growth'!F124</f>
        <v>-2.772002772002772</v>
      </c>
      <c r="G53" s="42">
        <f>'IoC growth'!G124</f>
        <v>4.419101924447603</v>
      </c>
      <c r="H53" s="42">
        <f>'IoC growth'!H124</f>
        <v>-5.1194539249146755</v>
      </c>
      <c r="I53" s="42">
        <f>'IoC growth'!I124</f>
        <v>1.223021582733805</v>
      </c>
      <c r="J53" s="42">
        <f>'IoC growth'!J124</f>
        <v>2.629708599857866</v>
      </c>
      <c r="K53" s="42">
        <f>'IoC growth'!K124</f>
        <v>0.4847645429362802</v>
      </c>
      <c r="L53" s="42">
        <f>'IoC growth'!L124</f>
        <v>2.5499655410062143</v>
      </c>
      <c r="M53" s="42">
        <f>'IoC growth'!M124</f>
        <v>-4.973118279569896</v>
      </c>
      <c r="N53" s="42">
        <f>'IoC growth'!N124</f>
        <v>7.0014144271570045</v>
      </c>
      <c r="O53" s="42">
        <f>'IoC growth'!O124</f>
        <v>-1.982815598149372</v>
      </c>
      <c r="P53" s="42">
        <f>'IoC growth'!P124</f>
        <v>5.731625084288604</v>
      </c>
      <c r="Q53" s="42">
        <f>'IoC growth'!Q124</f>
        <v>0</v>
      </c>
      <c r="R53" s="42">
        <f>'IoC growth'!R124</f>
        <v>0.5102040816326422</v>
      </c>
      <c r="S53" s="42">
        <f>'IoC growth'!S124</f>
        <v>-0.0634517766497426</v>
      </c>
      <c r="T53" s="42">
        <f>'IoC growth'!T124</f>
        <v>-3.8095238095238098</v>
      </c>
      <c r="U53" s="42">
        <f>'IoC growth'!U124</f>
        <v>-3.366336633663362</v>
      </c>
      <c r="V53" s="42">
        <f>'IoC growth'!V124</f>
        <v>-3.0054644808743207</v>
      </c>
      <c r="W53" s="42">
        <f>'IoC growth'!W124</f>
        <v>2.3943661971831025</v>
      </c>
      <c r="X53" s="42">
        <f>'IoC growth'!X124</f>
        <v>-6.602475928473172</v>
      </c>
      <c r="Y53" s="42">
        <f>'IoC growth'!Y124</f>
        <v>-1.6936671575846916</v>
      </c>
      <c r="Z53" s="42">
        <f>'IoC growth'!Z124</f>
        <v>-2.247191011235955</v>
      </c>
      <c r="AA53" s="42">
        <f>'IoC growth'!AA124</f>
        <v>-1.9157088122605364</v>
      </c>
      <c r="AB53" s="42">
        <f>'IoC growth'!AB124</f>
        <v>-0.7031250000000044</v>
      </c>
      <c r="AC53" s="42">
        <f>'IoC growth'!AC124</f>
        <v>-1.7309205350117929</v>
      </c>
      <c r="AD53" s="42">
        <f>'IoC growth'!AD124</f>
        <v>-5.044035228182555</v>
      </c>
      <c r="AE53" s="42">
        <f>'IoC growth'!AE124</f>
        <v>-3.625632377740301</v>
      </c>
      <c r="AF53" s="42">
        <f>'IoC growth'!AF124</f>
        <v>0.7874015748031546</v>
      </c>
      <c r="AG53" s="42">
        <f>'IoC growth'!AG124</f>
        <v>-6.163194444444452</v>
      </c>
      <c r="AH53" s="42">
        <f>'IoC growth'!AH124</f>
        <v>-3.4227567067529963</v>
      </c>
      <c r="AI53" s="42">
        <f>'IoC growth'!AI124</f>
        <v>-7.279693486590046</v>
      </c>
      <c r="AJ53" s="36">
        <f>'IoC growth'!AJ124</f>
        <v>2.1694214876033144</v>
      </c>
      <c r="AK53" s="42">
        <f>'IoC growth'!AK124</f>
        <v>1.0111223458038423</v>
      </c>
      <c r="AL53" s="42">
        <f>'IoC growth'!AL124</f>
        <v>7.207207207207196</v>
      </c>
      <c r="AM53" s="42">
        <f>'IoC growth'!AM124</f>
        <v>-11.858076563958907</v>
      </c>
      <c r="AN53" s="42">
        <f>'IoC growth'!AN124</f>
        <v>-3.7076271186440675</v>
      </c>
      <c r="AO53" s="42">
        <f>'IoC growth'!AO124</f>
        <v>1.1001100110011</v>
      </c>
      <c r="AP53" s="42">
        <f>'IoC growth'!AP124</f>
        <v>2.829162132752986</v>
      </c>
      <c r="AQ53" s="42">
        <f>'IoC growth'!AQ124</f>
        <v>-6.243386243386249</v>
      </c>
      <c r="AR53" s="42">
        <f>'IoC growth'!AR124</f>
        <v>1.241534988713328</v>
      </c>
      <c r="AS53" s="42">
        <f>'IoC growth'!AS124</f>
        <v>-4.90523968784839</v>
      </c>
      <c r="AT53" s="42">
        <f>'IoC growth'!AT124</f>
        <v>1.7584994138335288</v>
      </c>
      <c r="AU53" s="42">
        <f>'IoC growth'!AU124</f>
        <v>-0.11520737327188285</v>
      </c>
      <c r="AV53" s="41">
        <f>'IoC growth'!AV124</f>
        <v>-0.6920415224913593</v>
      </c>
    </row>
    <row r="54" spans="1:49" ht="12.75">
      <c r="A54" s="37" t="s">
        <v>120</v>
      </c>
      <c r="B54" s="37"/>
      <c r="C54" s="42">
        <f>'IoC growth'!C125</f>
        <v>5.263157894736838</v>
      </c>
      <c r="D54" s="42">
        <f>'IoC growth'!D125</f>
        <v>3.169014084507042</v>
      </c>
      <c r="E54" s="42">
        <f>'IoC growth'!E125</f>
        <v>-1.5017064846416306</v>
      </c>
      <c r="F54" s="42">
        <f>'IoC growth'!F125</f>
        <v>-2.772002772002772</v>
      </c>
      <c r="G54" s="42">
        <f>'IoC growth'!G125</f>
        <v>4.419101924447603</v>
      </c>
      <c r="H54" s="42">
        <f>'IoC growth'!H125</f>
        <v>-5.1194539249146755</v>
      </c>
      <c r="I54" s="42">
        <f>'IoC growth'!I125</f>
        <v>1.223021582733805</v>
      </c>
      <c r="J54" s="42">
        <f>'IoC growth'!J125</f>
        <v>2.629708599857866</v>
      </c>
      <c r="K54" s="42">
        <f>'IoC growth'!K125</f>
        <v>0.4847645429362802</v>
      </c>
      <c r="L54" s="42">
        <f>'IoC growth'!L125</f>
        <v>2.5499655410062143</v>
      </c>
      <c r="M54" s="42">
        <f>'IoC growth'!M125</f>
        <v>-4.973118279569896</v>
      </c>
      <c r="N54" s="42">
        <f>'IoC growth'!N125</f>
        <v>7.0014144271570045</v>
      </c>
      <c r="O54" s="42">
        <f>'IoC growth'!O125</f>
        <v>-1.982815598149372</v>
      </c>
      <c r="P54" s="42">
        <f>'IoC growth'!P125</f>
        <v>5.731625084288604</v>
      </c>
      <c r="Q54" s="42">
        <f>'IoC growth'!Q125</f>
        <v>0</v>
      </c>
      <c r="R54" s="42">
        <f>'IoC growth'!R125</f>
        <v>0.5102040816326422</v>
      </c>
      <c r="S54" s="42">
        <f>'IoC growth'!S125</f>
        <v>-0.0634517766497426</v>
      </c>
      <c r="T54" s="42">
        <f>'IoC growth'!T125</f>
        <v>-3.8095238095238098</v>
      </c>
      <c r="U54" s="42">
        <f>'IoC growth'!U125</f>
        <v>-3.366336633663362</v>
      </c>
      <c r="V54" s="42">
        <f>'IoC growth'!V125</f>
        <v>-3.0054644808743207</v>
      </c>
      <c r="W54" s="42">
        <f>'IoC growth'!W125</f>
        <v>2.3943661971831025</v>
      </c>
      <c r="X54" s="42">
        <f>'IoC growth'!X125</f>
        <v>-6.602475928473172</v>
      </c>
      <c r="Y54" s="42">
        <f>'IoC growth'!Y125</f>
        <v>-1.6936671575846916</v>
      </c>
      <c r="Z54" s="42">
        <f>'IoC growth'!Z125</f>
        <v>-2.247191011235955</v>
      </c>
      <c r="AA54" s="42">
        <f>'IoC growth'!AA125</f>
        <v>-1.9157088122605364</v>
      </c>
      <c r="AB54" s="42">
        <f>'IoC growth'!AB125</f>
        <v>-0.7031250000000044</v>
      </c>
      <c r="AC54" s="42">
        <f>'IoC growth'!AC125</f>
        <v>-1.7309205350117929</v>
      </c>
      <c r="AD54" s="42">
        <f>'IoC growth'!AD125</f>
        <v>-5.044035228182555</v>
      </c>
      <c r="AE54" s="42">
        <f>'IoC growth'!AE125</f>
        <v>-3.625632377740301</v>
      </c>
      <c r="AF54" s="42">
        <f>'IoC growth'!AF125</f>
        <v>0.7874015748031546</v>
      </c>
      <c r="AG54" s="42">
        <f>'IoC growth'!AG125</f>
        <v>-6.163194444444452</v>
      </c>
      <c r="AH54" s="42">
        <f>'IoC growth'!AH125</f>
        <v>-3.4227567067529963</v>
      </c>
      <c r="AI54" s="42">
        <f>'IoC growth'!AI125</f>
        <v>-7.279693486590046</v>
      </c>
      <c r="AJ54" s="42">
        <f>'IoC growth'!AJ125</f>
        <v>2.1694214876033144</v>
      </c>
      <c r="AK54" s="36">
        <f>'IoC growth'!AK125</f>
        <v>1.0111223458038423</v>
      </c>
      <c r="AL54" s="42">
        <f>'IoC growth'!AL125</f>
        <v>7.207207207207196</v>
      </c>
      <c r="AM54" s="42">
        <f>'IoC growth'!AM125</f>
        <v>-11.858076563958907</v>
      </c>
      <c r="AN54" s="42">
        <f>'IoC growth'!AN125</f>
        <v>-3.7076271186440675</v>
      </c>
      <c r="AO54" s="42">
        <f>'IoC growth'!AO125</f>
        <v>1.2101210121012038</v>
      </c>
      <c r="AP54" s="42">
        <f>'IoC growth'!AP125</f>
        <v>1.0869565217391304</v>
      </c>
      <c r="AQ54" s="42">
        <f>'IoC growth'!AQ125</f>
        <v>-6.12903225806452</v>
      </c>
      <c r="AR54" s="42">
        <f>'IoC growth'!AR125</f>
        <v>1.1454753722794961</v>
      </c>
      <c r="AS54" s="42">
        <f>'IoC growth'!AS125</f>
        <v>-4.983012457531134</v>
      </c>
      <c r="AT54" s="42">
        <f>'IoC growth'!AT125</f>
        <v>3.3373063170440966</v>
      </c>
      <c r="AU54" s="42">
        <f>'IoC growth'!AU125</f>
        <v>0.4613610149942231</v>
      </c>
      <c r="AV54" s="42">
        <f>'IoC growth'!AV125</f>
        <v>-0.9184845005740495</v>
      </c>
      <c r="AW54" s="41">
        <f>'IoC growth'!AW125</f>
        <v>3.9397450753186627</v>
      </c>
    </row>
    <row r="55" spans="1:50" ht="12.75">
      <c r="A55" s="37" t="s">
        <v>121</v>
      </c>
      <c r="B55" s="37"/>
      <c r="C55" s="42">
        <f>'IoC growth'!C126</f>
        <v>5.263157894736838</v>
      </c>
      <c r="D55" s="42">
        <f>'IoC growth'!D126</f>
        <v>3.2394366197183055</v>
      </c>
      <c r="E55" s="42">
        <f>'IoC growth'!E126</f>
        <v>-1.5688949522510116</v>
      </c>
      <c r="F55" s="42">
        <f>'IoC growth'!F126</f>
        <v>-2.702702702702706</v>
      </c>
      <c r="G55" s="42">
        <f>'IoC growth'!G126</f>
        <v>4.34472934472934</v>
      </c>
      <c r="H55" s="42">
        <f>'IoC growth'!H126</f>
        <v>-5.051194539249151</v>
      </c>
      <c r="I55" s="42">
        <f>'IoC growth'!I126</f>
        <v>1.150251617541333</v>
      </c>
      <c r="J55" s="42">
        <f>'IoC growth'!J126</f>
        <v>2.629708599857866</v>
      </c>
      <c r="K55" s="42">
        <f>'IoC growth'!K126</f>
        <v>0.4847645429362802</v>
      </c>
      <c r="L55" s="42">
        <f>'IoC growth'!L126</f>
        <v>2.5499655410062143</v>
      </c>
      <c r="M55" s="42">
        <f>'IoC growth'!M126</f>
        <v>-4.973118279569896</v>
      </c>
      <c r="N55" s="42">
        <f>'IoC growth'!N126</f>
        <v>7.0014144271570045</v>
      </c>
      <c r="O55" s="42">
        <f>'IoC growth'!O126</f>
        <v>-1.982815598149372</v>
      </c>
      <c r="P55" s="42">
        <f>'IoC growth'!P126</f>
        <v>5.731625084288604</v>
      </c>
      <c r="Q55" s="42">
        <f>'IoC growth'!Q126</f>
        <v>0</v>
      </c>
      <c r="R55" s="42">
        <f>'IoC growth'!R126</f>
        <v>0.5102040816326422</v>
      </c>
      <c r="S55" s="42">
        <f>'IoC growth'!S126</f>
        <v>-0.0634517766497426</v>
      </c>
      <c r="T55" s="42">
        <f>'IoC growth'!T126</f>
        <v>-3.8095238095238098</v>
      </c>
      <c r="U55" s="42">
        <f>'IoC growth'!U126</f>
        <v>-3.366336633663362</v>
      </c>
      <c r="V55" s="42">
        <f>'IoC growth'!V126</f>
        <v>-3.0054644808743207</v>
      </c>
      <c r="W55" s="42">
        <f>'IoC growth'!W126</f>
        <v>2.3943661971831025</v>
      </c>
      <c r="X55" s="42">
        <f>'IoC growth'!X126</f>
        <v>-6.602475928473172</v>
      </c>
      <c r="Y55" s="42">
        <f>'IoC growth'!Y126</f>
        <v>-1.6936671575846916</v>
      </c>
      <c r="Z55" s="42">
        <f>'IoC growth'!Z126</f>
        <v>-2.247191011235955</v>
      </c>
      <c r="AA55" s="42">
        <f>'IoC growth'!AA126</f>
        <v>-1.9157088122605364</v>
      </c>
      <c r="AB55" s="42">
        <f>'IoC growth'!AB126</f>
        <v>-0.7031250000000044</v>
      </c>
      <c r="AC55" s="42">
        <f>'IoC growth'!AC126</f>
        <v>-1.7309205350117929</v>
      </c>
      <c r="AD55" s="42">
        <f>'IoC growth'!AD126</f>
        <v>-5.044035228182555</v>
      </c>
      <c r="AE55" s="42">
        <f>'IoC growth'!AE126</f>
        <v>-3.625632377740301</v>
      </c>
      <c r="AF55" s="42">
        <f>'IoC growth'!AF126</f>
        <v>0.7874015748031546</v>
      </c>
      <c r="AG55" s="42">
        <f>'IoC growth'!AG126</f>
        <v>-6.163194444444452</v>
      </c>
      <c r="AH55" s="42">
        <f>'IoC growth'!AH126</f>
        <v>-3.4227567067529963</v>
      </c>
      <c r="AI55" s="42">
        <f>'IoC growth'!AI126</f>
        <v>-7.279693486590046</v>
      </c>
      <c r="AJ55" s="42">
        <f>'IoC growth'!AJ126</f>
        <v>2.1694214876033144</v>
      </c>
      <c r="AK55" s="42">
        <f>'IoC growth'!AK126</f>
        <v>1.0111223458038423</v>
      </c>
      <c r="AL55" s="36">
        <f>'IoC growth'!AL126</f>
        <v>7.207207207207196</v>
      </c>
      <c r="AM55" s="42">
        <f>'IoC growth'!AM126</f>
        <v>-11.858076563958907</v>
      </c>
      <c r="AN55" s="42">
        <f>'IoC growth'!AN126</f>
        <v>-3.7076271186440675</v>
      </c>
      <c r="AO55" s="42">
        <f>'IoC growth'!AO126</f>
        <v>1.2101210121012038</v>
      </c>
      <c r="AP55" s="42">
        <f>'IoC growth'!AP126</f>
        <v>1.0869565217391304</v>
      </c>
      <c r="AQ55" s="42">
        <f>'IoC growth'!AQ126</f>
        <v>-6.12903225806452</v>
      </c>
      <c r="AR55" s="42">
        <f>'IoC growth'!AR126</f>
        <v>1.1454753722794961</v>
      </c>
      <c r="AS55" s="42">
        <f>'IoC growth'!AS126</f>
        <v>-4.983012457531134</v>
      </c>
      <c r="AT55" s="42">
        <f>'IoC growth'!AT126</f>
        <v>4.529201430274132</v>
      </c>
      <c r="AU55" s="42">
        <f>'IoC growth'!AU126</f>
        <v>1.4823261117445805</v>
      </c>
      <c r="AV55" s="42">
        <f>'IoC growth'!AV126</f>
        <v>-0.3370786516853901</v>
      </c>
      <c r="AW55" s="42">
        <f>'IoC growth'!AW126</f>
        <v>5.636978579481398</v>
      </c>
      <c r="AX55" s="41">
        <f>'IoC growth'!AX126</f>
        <v>6.510138740661681</v>
      </c>
    </row>
    <row r="56" spans="1:51" ht="12.75">
      <c r="A56" s="37" t="s">
        <v>122</v>
      </c>
      <c r="B56" s="37"/>
      <c r="C56" s="42">
        <f>'IoC growth'!C127</f>
        <v>5.263157894736838</v>
      </c>
      <c r="D56" s="42">
        <f>'IoC growth'!D127</f>
        <v>3.2394366197183055</v>
      </c>
      <c r="E56" s="42">
        <f>'IoC growth'!E127</f>
        <v>-1.5688949522510116</v>
      </c>
      <c r="F56" s="42">
        <f>'IoC growth'!F127</f>
        <v>-2.702702702702706</v>
      </c>
      <c r="G56" s="42">
        <f>'IoC growth'!G127</f>
        <v>4.34472934472934</v>
      </c>
      <c r="H56" s="42">
        <f>'IoC growth'!H127</f>
        <v>-5.051194539249151</v>
      </c>
      <c r="I56" s="42">
        <f>'IoC growth'!I127</f>
        <v>1.150251617541333</v>
      </c>
      <c r="J56" s="42">
        <f>'IoC growth'!J127</f>
        <v>2.629708599857866</v>
      </c>
      <c r="K56" s="42">
        <f>'IoC growth'!K127</f>
        <v>0.4847645429362802</v>
      </c>
      <c r="L56" s="42">
        <f>'IoC growth'!L127</f>
        <v>2.5499655410062143</v>
      </c>
      <c r="M56" s="42">
        <f>'IoC growth'!M127</f>
        <v>-4.973118279569896</v>
      </c>
      <c r="N56" s="42">
        <f>'IoC growth'!N127</f>
        <v>7.0014144271570045</v>
      </c>
      <c r="O56" s="42">
        <f>'IoC growth'!O127</f>
        <v>-1.982815598149372</v>
      </c>
      <c r="P56" s="42">
        <f>'IoC growth'!P127</f>
        <v>5.731625084288604</v>
      </c>
      <c r="Q56" s="42">
        <f>'IoC growth'!Q127</f>
        <v>0</v>
      </c>
      <c r="R56" s="42">
        <f>'IoC growth'!R127</f>
        <v>0.5102040816326422</v>
      </c>
      <c r="S56" s="42">
        <f>'IoC growth'!S127</f>
        <v>-0.0634517766497426</v>
      </c>
      <c r="T56" s="42">
        <f>'IoC growth'!T127</f>
        <v>-3.8095238095238098</v>
      </c>
      <c r="U56" s="42">
        <f>'IoC growth'!U127</f>
        <v>-3.366336633663362</v>
      </c>
      <c r="V56" s="42">
        <f>'IoC growth'!V127</f>
        <v>-3.0054644808743207</v>
      </c>
      <c r="W56" s="42">
        <f>'IoC growth'!W127</f>
        <v>2.3943661971831025</v>
      </c>
      <c r="X56" s="42">
        <f>'IoC growth'!X127</f>
        <v>-6.602475928473172</v>
      </c>
      <c r="Y56" s="42">
        <f>'IoC growth'!Y127</f>
        <v>-1.6936671575846916</v>
      </c>
      <c r="Z56" s="42">
        <f>'IoC growth'!Z127</f>
        <v>-2.247191011235955</v>
      </c>
      <c r="AA56" s="42">
        <f>'IoC growth'!AA127</f>
        <v>-1.9157088122605364</v>
      </c>
      <c r="AB56" s="42">
        <f>'IoC growth'!AB127</f>
        <v>-0.7031250000000044</v>
      </c>
      <c r="AC56" s="42">
        <f>'IoC growth'!AC127</f>
        <v>-1.7309205350117929</v>
      </c>
      <c r="AD56" s="42">
        <f>'IoC growth'!AD127</f>
        <v>-5.044035228182555</v>
      </c>
      <c r="AE56" s="42">
        <f>'IoC growth'!AE127</f>
        <v>-3.625632377740301</v>
      </c>
      <c r="AF56" s="42">
        <f>'IoC growth'!AF127</f>
        <v>0.7874015748031546</v>
      </c>
      <c r="AG56" s="42">
        <f>'IoC growth'!AG127</f>
        <v>-6.163194444444452</v>
      </c>
      <c r="AH56" s="42">
        <f>'IoC growth'!AH127</f>
        <v>-3.4227567067529963</v>
      </c>
      <c r="AI56" s="42">
        <f>'IoC growth'!AI127</f>
        <v>-7.279693486590046</v>
      </c>
      <c r="AJ56" s="42">
        <f>'IoC growth'!AJ127</f>
        <v>2.1694214876033144</v>
      </c>
      <c r="AK56" s="42">
        <f>'IoC growth'!AK127</f>
        <v>1.0111223458038423</v>
      </c>
      <c r="AL56" s="42">
        <f>'IoC growth'!AL127</f>
        <v>7.207207207207196</v>
      </c>
      <c r="AM56" s="36">
        <f>'IoC growth'!AM127</f>
        <v>-11.858076563958907</v>
      </c>
      <c r="AN56" s="42">
        <f>'IoC growth'!AN127</f>
        <v>-3.7076271186440675</v>
      </c>
      <c r="AO56" s="42">
        <f>'IoC growth'!AO127</f>
        <v>1.2101210121012038</v>
      </c>
      <c r="AP56" s="42">
        <f>'IoC growth'!AP127</f>
        <v>1.0869565217391304</v>
      </c>
      <c r="AQ56" s="42">
        <f>'IoC growth'!AQ127</f>
        <v>-6.12903225806452</v>
      </c>
      <c r="AR56" s="42">
        <f>'IoC growth'!AR127</f>
        <v>1.1454753722794961</v>
      </c>
      <c r="AS56" s="42">
        <f>'IoC growth'!AS127</f>
        <v>-4.983012457531134</v>
      </c>
      <c r="AT56" s="42">
        <f>'IoC growth'!AT127</f>
        <v>5.840286054827164</v>
      </c>
      <c r="AU56" s="42">
        <f>'IoC growth'!AU127</f>
        <v>0</v>
      </c>
      <c r="AV56" s="42">
        <f>'IoC growth'!AV127</f>
        <v>1.3513513513513546</v>
      </c>
      <c r="AW56" s="42">
        <f>'IoC growth'!AW127</f>
        <v>4.777777777777774</v>
      </c>
      <c r="AX56" s="42">
        <f>'IoC growth'!AX127</f>
        <v>8.907741251325563</v>
      </c>
      <c r="AY56" s="41">
        <f>'IoC growth'!AY127</f>
        <v>2.0447906523855837</v>
      </c>
    </row>
    <row r="57" spans="1:52" ht="12.75">
      <c r="A57" s="37" t="s">
        <v>123</v>
      </c>
      <c r="B57" s="37"/>
      <c r="C57" s="42">
        <f>'IoC growth'!C128</f>
        <v>4.538904899135434</v>
      </c>
      <c r="D57" s="42">
        <f>'IoC growth'!D128</f>
        <v>3.3080634045485953</v>
      </c>
      <c r="E57" s="42">
        <f>'IoC growth'!E128</f>
        <v>-1.2008005336891336</v>
      </c>
      <c r="F57" s="42">
        <f>'IoC growth'!F128</f>
        <v>-2.700877785280216</v>
      </c>
      <c r="G57" s="42">
        <f>'IoC growth'!G128</f>
        <v>4.7883414295628075</v>
      </c>
      <c r="H57" s="42">
        <f>'IoC growth'!H128</f>
        <v>-5.298013245033113</v>
      </c>
      <c r="I57" s="42">
        <f>'IoC growth'!I128</f>
        <v>1.3286713286713328</v>
      </c>
      <c r="J57" s="42">
        <f>'IoC growth'!J128</f>
        <v>2.5534851621808063</v>
      </c>
      <c r="K57" s="42">
        <f>'IoC growth'!K128</f>
        <v>0.5383580080753778</v>
      </c>
      <c r="L57" s="42">
        <f>'IoC growth'!L128</f>
        <v>2.6104417670682767</v>
      </c>
      <c r="M57" s="42">
        <f>'IoC growth'!M128</f>
        <v>-4.957599478147437</v>
      </c>
      <c r="N57" s="42">
        <f>'IoC growth'!N128</f>
        <v>7.275223061084437</v>
      </c>
      <c r="O57" s="42">
        <f>'IoC growth'!O128</f>
        <v>-1.9193857965451053</v>
      </c>
      <c r="P57" s="42">
        <f>'IoC growth'!P128</f>
        <v>5.870841487279844</v>
      </c>
      <c r="Q57" s="42">
        <f>'IoC growth'!Q128</f>
        <v>0.12322858903264855</v>
      </c>
      <c r="R57" s="42">
        <f>'IoC growth'!R128</f>
        <v>0.6153846153846154</v>
      </c>
      <c r="S57" s="42">
        <f>'IoC growth'!S128</f>
        <v>0</v>
      </c>
      <c r="T57" s="42">
        <f>'IoC growth'!T128</f>
        <v>-3.7308868501529013</v>
      </c>
      <c r="U57" s="42">
        <f>'IoC growth'!U128</f>
        <v>-3.367217280813222</v>
      </c>
      <c r="V57" s="42">
        <f>'IoC growth'!V128</f>
        <v>-2.8928336620644353</v>
      </c>
      <c r="W57" s="42">
        <f>'IoC growth'!W128</f>
        <v>2.3019634394042017</v>
      </c>
      <c r="X57" s="42">
        <f>'IoC growth'!X128</f>
        <v>-6.419589675711442</v>
      </c>
      <c r="Y57" s="42">
        <f>'IoC growth'!Y128</f>
        <v>-1.9801980198019882</v>
      </c>
      <c r="Z57" s="42">
        <f>'IoC growth'!Z128</f>
        <v>-2.020202020202008</v>
      </c>
      <c r="AA57" s="42">
        <f>'IoC growth'!AA128</f>
        <v>-1.9145802650957455</v>
      </c>
      <c r="AB57" s="42">
        <f>'IoC growth'!AB128</f>
        <v>-0.9009009009008924</v>
      </c>
      <c r="AC57" s="42">
        <f>'IoC growth'!AC128</f>
        <v>-1.666666666666658</v>
      </c>
      <c r="AD57" s="42">
        <f>'IoC growth'!AD128</f>
        <v>-4.930662557781205</v>
      </c>
      <c r="AE57" s="42">
        <f>'IoC growth'!AE128</f>
        <v>-3.6466774716369525</v>
      </c>
      <c r="AF57" s="42">
        <f>'IoC growth'!AF128</f>
        <v>0.8410428931875525</v>
      </c>
      <c r="AG57" s="42">
        <f>'IoC growth'!AG128</f>
        <v>-6.171809841534617</v>
      </c>
      <c r="AH57" s="42">
        <f>'IoC growth'!AH128</f>
        <v>-3.466666666666672</v>
      </c>
      <c r="AI57" s="42">
        <f>'IoC growth'!AI128</f>
        <v>-7.274401473296494</v>
      </c>
      <c r="AJ57" s="42">
        <f>'IoC growth'!AJ128</f>
        <v>2.2840119165839097</v>
      </c>
      <c r="AK57" s="42">
        <f>'IoC growth'!AK128</f>
        <v>0.9708737864077669</v>
      </c>
      <c r="AL57" s="42">
        <f>'IoC growth'!AL128</f>
        <v>7.211538461538461</v>
      </c>
      <c r="AM57" s="42">
        <f>'IoC growth'!AM128</f>
        <v>-11.838565022421527</v>
      </c>
      <c r="AN57" s="36">
        <f>'IoC growth'!AN128</f>
        <v>-3.8657171922685625</v>
      </c>
      <c r="AO57" s="42">
        <f>'IoC growth'!AO128</f>
        <v>1.2698412698412729</v>
      </c>
      <c r="AP57" s="42">
        <f>'IoC growth'!AP128</f>
        <v>1.149425287356316</v>
      </c>
      <c r="AQ57" s="42">
        <f>'IoC growth'!AQ128</f>
        <v>-5.99173553719008</v>
      </c>
      <c r="AR57" s="42">
        <f>'IoC growth'!AR128</f>
        <v>1.098901098901099</v>
      </c>
      <c r="AS57" s="42">
        <f>'IoC growth'!AS128</f>
        <v>-4.999999999999994</v>
      </c>
      <c r="AT57" s="42">
        <f>'IoC growth'!AT128</f>
        <v>4.233409610983969</v>
      </c>
      <c r="AU57" s="42">
        <f>'IoC growth'!AU128</f>
        <v>0</v>
      </c>
      <c r="AV57" s="42">
        <f>'IoC growth'!AV128</f>
        <v>1.5367727771679536</v>
      </c>
      <c r="AW57" s="42">
        <f>'IoC growth'!AW128</f>
        <v>4.864864864864865</v>
      </c>
      <c r="AX57" s="42">
        <f>'IoC growth'!AX128</f>
        <v>8.762886597938143</v>
      </c>
      <c r="AY57" s="42">
        <f>'IoC growth'!AY128</f>
        <v>0.47393364928909953</v>
      </c>
      <c r="AZ57" s="41">
        <f>'IoC growth'!AZ128</f>
        <v>-2.45283018867924</v>
      </c>
    </row>
    <row r="58" spans="1:53" ht="12.75">
      <c r="A58" s="37" t="s">
        <v>124</v>
      </c>
      <c r="B58" s="37"/>
      <c r="C58" s="42">
        <f>'IoC growth'!C129</f>
        <v>4.68975468975469</v>
      </c>
      <c r="D58" s="42">
        <f>'IoC growth'!D129</f>
        <v>3.3080634045485953</v>
      </c>
      <c r="E58" s="42">
        <f>'IoC growth'!E129</f>
        <v>-1.2008005336891336</v>
      </c>
      <c r="F58" s="42">
        <f>'IoC growth'!F129</f>
        <v>-2.700877785280216</v>
      </c>
      <c r="G58" s="42">
        <f>'IoC growth'!G129</f>
        <v>4.7883414295628075</v>
      </c>
      <c r="H58" s="42">
        <f>'IoC growth'!H129</f>
        <v>-5.298013245033113</v>
      </c>
      <c r="I58" s="42">
        <f>'IoC growth'!I129</f>
        <v>1.2587412587412667</v>
      </c>
      <c r="J58" s="42">
        <f>'IoC growth'!J129</f>
        <v>2.6243093922651815</v>
      </c>
      <c r="K58" s="42">
        <f>'IoC growth'!K129</f>
        <v>0.5383580080753778</v>
      </c>
      <c r="L58" s="42">
        <f>'IoC growth'!L129</f>
        <v>2.6104417670682767</v>
      </c>
      <c r="M58" s="42">
        <f>'IoC growth'!M129</f>
        <v>-4.957599478147437</v>
      </c>
      <c r="N58" s="42">
        <f>'IoC growth'!N129</f>
        <v>7.20658888126287</v>
      </c>
      <c r="O58" s="42">
        <f>'IoC growth'!O129</f>
        <v>-1.8565941101152224</v>
      </c>
      <c r="P58" s="42">
        <f>'IoC growth'!P129</f>
        <v>5.870841487279844</v>
      </c>
      <c r="Q58" s="42">
        <f>'IoC growth'!Q129</f>
        <v>0.12322858903264855</v>
      </c>
      <c r="R58" s="42">
        <f>'IoC growth'!R129</f>
        <v>0.5538461538461573</v>
      </c>
      <c r="S58" s="42">
        <f>'IoC growth'!S129</f>
        <v>0.06119951040391328</v>
      </c>
      <c r="T58" s="42">
        <f>'IoC growth'!T129</f>
        <v>-3.7308868501529013</v>
      </c>
      <c r="U58" s="42">
        <f>'IoC growth'!U129</f>
        <v>-3.367217280813222</v>
      </c>
      <c r="V58" s="42">
        <f>'IoC growth'!V129</f>
        <v>-2.8928336620644353</v>
      </c>
      <c r="W58" s="42">
        <f>'IoC growth'!W129</f>
        <v>2.3019634394042017</v>
      </c>
      <c r="X58" s="42">
        <f>'IoC growth'!X129</f>
        <v>-6.419589675711442</v>
      </c>
      <c r="Y58" s="42">
        <f>'IoC growth'!Y129</f>
        <v>-1.9801980198019882</v>
      </c>
      <c r="Z58" s="42">
        <f>'IoC growth'!Z129</f>
        <v>-2.020202020202008</v>
      </c>
      <c r="AA58" s="42">
        <f>'IoC growth'!AA129</f>
        <v>-1.9145802650957455</v>
      </c>
      <c r="AB58" s="42">
        <f>'IoC growth'!AB129</f>
        <v>-0.9759759759759632</v>
      </c>
      <c r="AC58" s="42">
        <f>'IoC growth'!AC129</f>
        <v>-1.5921152388172815</v>
      </c>
      <c r="AD58" s="42">
        <f>'IoC growth'!AD129</f>
        <v>-4.930662557781205</v>
      </c>
      <c r="AE58" s="42">
        <f>'IoC growth'!AE129</f>
        <v>-3.6466774716369525</v>
      </c>
      <c r="AF58" s="42">
        <f>'IoC growth'!AF129</f>
        <v>0.8410428931875525</v>
      </c>
      <c r="AG58" s="42">
        <f>'IoC growth'!AG129</f>
        <v>-6.171809841534617</v>
      </c>
      <c r="AH58" s="42">
        <f>'IoC growth'!AH129</f>
        <v>-3.466666666666672</v>
      </c>
      <c r="AI58" s="42">
        <f>'IoC growth'!AI129</f>
        <v>-7.274401473296494</v>
      </c>
      <c r="AJ58" s="42">
        <f>'IoC growth'!AJ129</f>
        <v>2.2840119165839097</v>
      </c>
      <c r="AK58" s="42">
        <f>'IoC growth'!AK129</f>
        <v>0.9708737864077669</v>
      </c>
      <c r="AL58" s="42">
        <f>'IoC growth'!AL129</f>
        <v>7.211538461538461</v>
      </c>
      <c r="AM58" s="42">
        <f>'IoC growth'!AM129</f>
        <v>-11.838565022421527</v>
      </c>
      <c r="AN58" s="42">
        <f>'IoC growth'!AN129</f>
        <v>-3.8657171922685625</v>
      </c>
      <c r="AO58" s="36">
        <f>'IoC growth'!AO129</f>
        <v>1.2698412698412729</v>
      </c>
      <c r="AP58" s="42">
        <f>'IoC growth'!AP129</f>
        <v>1.149425287356316</v>
      </c>
      <c r="AQ58" s="42">
        <f>'IoC growth'!AQ129</f>
        <v>-5.99173553719008</v>
      </c>
      <c r="AR58" s="42">
        <f>'IoC growth'!AR129</f>
        <v>1.098901098901099</v>
      </c>
      <c r="AS58" s="42">
        <f>'IoC growth'!AS129</f>
        <v>-4.999999999999994</v>
      </c>
      <c r="AT58" s="42">
        <f>'IoC growth'!AT129</f>
        <v>4.118993135011435</v>
      </c>
      <c r="AU58" s="42">
        <f>'IoC growth'!AU129</f>
        <v>0</v>
      </c>
      <c r="AV58" s="42">
        <f>'IoC growth'!AV129</f>
        <v>1.6483516483516485</v>
      </c>
      <c r="AW58" s="42">
        <f>'IoC growth'!AW129</f>
        <v>4.864864864864865</v>
      </c>
      <c r="AX58" s="42">
        <f>'IoC growth'!AX129</f>
        <v>8.865979381443292</v>
      </c>
      <c r="AY58" s="42">
        <f>'IoC growth'!AY129</f>
        <v>0.946969696969697</v>
      </c>
      <c r="AZ58" s="42">
        <f>'IoC growth'!AZ129</f>
        <v>-4.502814258911818</v>
      </c>
      <c r="BA58" s="41">
        <f>'IoC growth'!BA129</f>
        <v>-1.7681728880157142</v>
      </c>
    </row>
    <row r="59" spans="1:54" ht="12.75">
      <c r="A59" s="37" t="s">
        <v>125</v>
      </c>
      <c r="B59" s="37"/>
      <c r="C59" s="42">
        <f>'IoC growth'!C130</f>
        <v>4.617604617604622</v>
      </c>
      <c r="D59" s="42">
        <f>'IoC growth'!D130</f>
        <v>3.37931034482759</v>
      </c>
      <c r="E59" s="42">
        <f>'IoC growth'!E130</f>
        <v>-1.2008005336891336</v>
      </c>
      <c r="F59" s="42">
        <f>'IoC growth'!F130</f>
        <v>-2.700877785280216</v>
      </c>
      <c r="G59" s="42">
        <f>'IoC growth'!G130</f>
        <v>4.7883414295628075</v>
      </c>
      <c r="H59" s="42">
        <f>'IoC growth'!H130</f>
        <v>-5.298013245033113</v>
      </c>
      <c r="I59" s="42">
        <f>'IoC growth'!I130</f>
        <v>1.3286713286713328</v>
      </c>
      <c r="J59" s="42">
        <f>'IoC growth'!J130</f>
        <v>2.5534851621808063</v>
      </c>
      <c r="K59" s="42">
        <f>'IoC growth'!K130</f>
        <v>0.5383580080753778</v>
      </c>
      <c r="L59" s="42">
        <f>'IoC growth'!L130</f>
        <v>2.6104417670682767</v>
      </c>
      <c r="M59" s="42">
        <f>'IoC growth'!M130</f>
        <v>-4.957599478147437</v>
      </c>
      <c r="N59" s="42">
        <f>'IoC growth'!N130</f>
        <v>7.275223061084437</v>
      </c>
      <c r="O59" s="42">
        <f>'IoC growth'!O130</f>
        <v>-1.9193857965451053</v>
      </c>
      <c r="P59" s="42">
        <f>'IoC growth'!P130</f>
        <v>5.870841487279844</v>
      </c>
      <c r="Q59" s="42">
        <f>'IoC growth'!Q130</f>
        <v>0.12322858903264855</v>
      </c>
      <c r="R59" s="42">
        <f>'IoC growth'!R130</f>
        <v>0.5538461538461573</v>
      </c>
      <c r="S59" s="42">
        <f>'IoC growth'!S130</f>
        <v>0.06119951040391328</v>
      </c>
      <c r="T59" s="42">
        <f>'IoC growth'!T130</f>
        <v>-3.7308868501529013</v>
      </c>
      <c r="U59" s="42">
        <f>'IoC growth'!U130</f>
        <v>-3.367217280813222</v>
      </c>
      <c r="V59" s="42">
        <f>'IoC growth'!V130</f>
        <v>-2.8928336620644353</v>
      </c>
      <c r="W59" s="42">
        <f>'IoC growth'!W130</f>
        <v>2.3019634394042017</v>
      </c>
      <c r="X59" s="42">
        <f>'IoC growth'!X130</f>
        <v>-6.419589675711442</v>
      </c>
      <c r="Y59" s="42">
        <f>'IoC growth'!Y130</f>
        <v>-1.9801980198019882</v>
      </c>
      <c r="Z59" s="42">
        <f>'IoC growth'!Z130</f>
        <v>-2.0923520923520966</v>
      </c>
      <c r="AA59" s="42">
        <f>'IoC growth'!AA130</f>
        <v>-1.915991156963887</v>
      </c>
      <c r="AB59" s="42">
        <f>'IoC growth'!AB130</f>
        <v>-0.9015777610818848</v>
      </c>
      <c r="AC59" s="42">
        <f>'IoC growth'!AC130</f>
        <v>-1.5921152388172815</v>
      </c>
      <c r="AD59" s="42">
        <f>'IoC growth'!AD130</f>
        <v>-4.930662557781205</v>
      </c>
      <c r="AE59" s="42">
        <f>'IoC growth'!AE130</f>
        <v>-3.6466774716369525</v>
      </c>
      <c r="AF59" s="42">
        <f>'IoC growth'!AF130</f>
        <v>0.8410428931875525</v>
      </c>
      <c r="AG59" s="42">
        <f>'IoC growth'!AG130</f>
        <v>-6.171809841534617</v>
      </c>
      <c r="AH59" s="42">
        <f>'IoC growth'!AH130</f>
        <v>-3.466666666666672</v>
      </c>
      <c r="AI59" s="42">
        <f>'IoC growth'!AI130</f>
        <v>-7.274401473296494</v>
      </c>
      <c r="AJ59" s="42">
        <f>'IoC growth'!AJ130</f>
        <v>2.2840119165839097</v>
      </c>
      <c r="AK59" s="42">
        <f>'IoC growth'!AK130</f>
        <v>0.9708737864077669</v>
      </c>
      <c r="AL59" s="42">
        <f>'IoC growth'!AL130</f>
        <v>7.211538461538461</v>
      </c>
      <c r="AM59" s="42">
        <f>'IoC growth'!AM130</f>
        <v>-11.838565022421527</v>
      </c>
      <c r="AN59" s="42">
        <f>'IoC growth'!AN130</f>
        <v>-3.8657171922685625</v>
      </c>
      <c r="AO59" s="42">
        <f>'IoC growth'!AO130</f>
        <v>1.2698412698412729</v>
      </c>
      <c r="AP59" s="36">
        <f>'IoC growth'!AP130</f>
        <v>1.149425287356316</v>
      </c>
      <c r="AQ59" s="42">
        <f>'IoC growth'!AQ130</f>
        <v>-5.99173553719008</v>
      </c>
      <c r="AR59" s="42">
        <f>'IoC growth'!AR130</f>
        <v>1.098901098901099</v>
      </c>
      <c r="AS59" s="42">
        <f>'IoC growth'!AS130</f>
        <v>-4.999999999999994</v>
      </c>
      <c r="AT59" s="42">
        <f>'IoC growth'!AT130</f>
        <v>4.118993135011435</v>
      </c>
      <c r="AU59" s="42">
        <f>'IoC growth'!AU130</f>
        <v>0</v>
      </c>
      <c r="AV59" s="42">
        <f>'IoC growth'!AV130</f>
        <v>1.6483516483516485</v>
      </c>
      <c r="AW59" s="42">
        <f>'IoC growth'!AW130</f>
        <v>4.972972972972967</v>
      </c>
      <c r="AX59" s="42">
        <f>'IoC growth'!AX130</f>
        <v>8.753861997940268</v>
      </c>
      <c r="AY59" s="42">
        <f>'IoC growth'!AY130</f>
        <v>0.8522727272727327</v>
      </c>
      <c r="AZ59" s="42">
        <f>'IoC growth'!AZ130</f>
        <v>-4.413145539906107</v>
      </c>
      <c r="BA59" s="42">
        <f>'IoC growth'!BA130</f>
        <v>2.6522593320235788</v>
      </c>
      <c r="BB59" s="41">
        <f>'IoC growth'!BB130</f>
        <v>3.4449760765550184</v>
      </c>
    </row>
    <row r="60" spans="1:55" ht="12.75">
      <c r="A60" s="37" t="s">
        <v>126</v>
      </c>
      <c r="B60" s="37"/>
      <c r="C60" s="42">
        <f>'IoC growth'!C131</f>
        <v>4.672897196261682</v>
      </c>
      <c r="D60" s="42">
        <f>'IoC growth'!D131</f>
        <v>3.3163265306122374</v>
      </c>
      <c r="E60" s="42">
        <f>'IoC growth'!E131</f>
        <v>-1.172839506172843</v>
      </c>
      <c r="F60" s="42">
        <f>'IoC growth'!F131</f>
        <v>-2.6858213616489586</v>
      </c>
      <c r="G60" s="42">
        <f>'IoC growth'!G131</f>
        <v>4.74967907573811</v>
      </c>
      <c r="H60" s="42">
        <f>'IoC growth'!H131</f>
        <v>-5.33088235294117</v>
      </c>
      <c r="I60" s="42">
        <f>'IoC growth'!I131</f>
        <v>1.35922330097087</v>
      </c>
      <c r="J60" s="42">
        <f>'IoC growth'!J131</f>
        <v>2.618135376756063</v>
      </c>
      <c r="K60" s="42">
        <f>'IoC growth'!K131</f>
        <v>0.49782202862477376</v>
      </c>
      <c r="L60" s="42">
        <f>'IoC growth'!L131</f>
        <v>2.600619195046433</v>
      </c>
      <c r="M60" s="42">
        <f>'IoC growth'!M131</f>
        <v>-4.888352444176219</v>
      </c>
      <c r="N60" s="42">
        <f>'IoC growth'!N131</f>
        <v>7.170050761421328</v>
      </c>
      <c r="O60" s="42">
        <f>'IoC growth'!O131</f>
        <v>-1.8946121965660252</v>
      </c>
      <c r="P60" s="42">
        <f>'IoC growth'!P131</f>
        <v>5.914302957151485</v>
      </c>
      <c r="Q60" s="42">
        <f>'IoC growth'!Q131</f>
        <v>0.1709401709401774</v>
      </c>
      <c r="R60" s="42">
        <f>'IoC growth'!R131</f>
        <v>0.5119453924914547</v>
      </c>
      <c r="S60" s="42">
        <f>'IoC growth'!S131</f>
        <v>0</v>
      </c>
      <c r="T60" s="42">
        <f>'IoC growth'!T131</f>
        <v>-3.6785512167515564</v>
      </c>
      <c r="U60" s="42">
        <f>'IoC growth'!U131</f>
        <v>-3.4077555816686154</v>
      </c>
      <c r="V60" s="42">
        <f>'IoC growth'!V131</f>
        <v>-2.8588807785888184</v>
      </c>
      <c r="W60" s="42">
        <f>'IoC growth'!W131</f>
        <v>2.2542266750156688</v>
      </c>
      <c r="X60" s="42">
        <f>'IoC growth'!X131</f>
        <v>-6.368646662584204</v>
      </c>
      <c r="Y60" s="42">
        <f>'IoC growth'!Y131</f>
        <v>-1.962066710268149</v>
      </c>
      <c r="Z60" s="42">
        <f>'IoC growth'!Z131</f>
        <v>-2.0680453635757132</v>
      </c>
      <c r="AA60" s="42">
        <f>'IoC growth'!AA131</f>
        <v>-1.975476839237061</v>
      </c>
      <c r="AB60" s="42">
        <f>'IoC growth'!AB131</f>
        <v>-0.8339124391938963</v>
      </c>
      <c r="AC60" s="42">
        <f>'IoC growth'!AC131</f>
        <v>-1.6818500350385266</v>
      </c>
      <c r="AD60" s="42">
        <f>'IoC growth'!AD131</f>
        <v>-4.276550249465431</v>
      </c>
      <c r="AE60" s="42">
        <f>'IoC growth'!AE131</f>
        <v>-3.5740878629933066</v>
      </c>
      <c r="AF60" s="42">
        <f>'IoC growth'!AF131</f>
        <v>0.6177606177606265</v>
      </c>
      <c r="AG60" s="42">
        <f>'IoC growth'!AG131</f>
        <v>-6.062931696085959</v>
      </c>
      <c r="AH60" s="42">
        <f>'IoC growth'!AH131</f>
        <v>-3.4313725490196103</v>
      </c>
      <c r="AI60" s="42">
        <f>'IoC growth'!AI131</f>
        <v>-7.275803722504238</v>
      </c>
      <c r="AJ60" s="42">
        <f>'IoC growth'!AJ131</f>
        <v>2.281021897810219</v>
      </c>
      <c r="AK60" s="42">
        <f>'IoC growth'!AK131</f>
        <v>0.9812667261373851</v>
      </c>
      <c r="AL60" s="42">
        <f>'IoC growth'!AL131</f>
        <v>7.155477031802116</v>
      </c>
      <c r="AM60" s="42">
        <f>'IoC growth'!AM131</f>
        <v>-11.871393239901066</v>
      </c>
      <c r="AN60" s="42">
        <f>'IoC growth'!AN131</f>
        <v>-3.7418147801683816</v>
      </c>
      <c r="AO60" s="42">
        <f>'IoC growth'!AO131</f>
        <v>1.263362487852281</v>
      </c>
      <c r="AP60" s="42">
        <f>'IoC growth'!AP131</f>
        <v>1.0556621880998025</v>
      </c>
      <c r="AQ60" s="36">
        <f>'IoC growth'!AQ131</f>
        <v>-5.98290598290598</v>
      </c>
      <c r="AR60" s="42">
        <f>'IoC growth'!AR131</f>
        <v>1.6161616161616104</v>
      </c>
      <c r="AS60" s="42">
        <f>'IoC growth'!AS131</f>
        <v>-5.467196819085488</v>
      </c>
      <c r="AT60" s="42">
        <f>'IoC growth'!AT131</f>
        <v>4.206098843322819</v>
      </c>
      <c r="AU60" s="42">
        <f>'IoC growth'!AU131</f>
        <v>0</v>
      </c>
      <c r="AV60" s="42">
        <f>'IoC growth'!AV131</f>
        <v>1.7154389505549978</v>
      </c>
      <c r="AW60" s="42">
        <f>'IoC growth'!AW131</f>
        <v>4.9603174603174605</v>
      </c>
      <c r="AX60" s="42">
        <f>'IoC growth'!AX131</f>
        <v>8.884688090737246</v>
      </c>
      <c r="AY60" s="42">
        <f>'IoC growth'!AY131</f>
        <v>1.1284722222222199</v>
      </c>
      <c r="AZ60" s="42">
        <f>'IoC growth'!AZ131</f>
        <v>-4.463519313304723</v>
      </c>
      <c r="BA60" s="42">
        <f>'IoC growth'!BA131</f>
        <v>2.6954177897574128</v>
      </c>
      <c r="BB60" s="42">
        <f>'IoC growth'!BB131</f>
        <v>1.2248468941382378</v>
      </c>
      <c r="BC60" s="41">
        <f>'IoC growth'!BC131</f>
        <v>4.062229904926537</v>
      </c>
    </row>
    <row r="61" spans="1:56" ht="12.75">
      <c r="A61" s="37" t="s">
        <v>127</v>
      </c>
      <c r="B61" s="37"/>
      <c r="C61" s="42">
        <f>'IoC growth'!C132</f>
        <v>4.672897196261682</v>
      </c>
      <c r="D61" s="42">
        <f>'IoC growth'!D132</f>
        <v>3.3163265306122374</v>
      </c>
      <c r="E61" s="42">
        <f>'IoC growth'!E132</f>
        <v>-1.172839506172843</v>
      </c>
      <c r="F61" s="42">
        <f>'IoC growth'!F132</f>
        <v>-2.6858213616489586</v>
      </c>
      <c r="G61" s="42">
        <f>'IoC growth'!G132</f>
        <v>4.74967907573811</v>
      </c>
      <c r="H61" s="42">
        <f>'IoC growth'!H132</f>
        <v>-5.33088235294117</v>
      </c>
      <c r="I61" s="42">
        <f>'IoC growth'!I132</f>
        <v>1.35922330097087</v>
      </c>
      <c r="J61" s="42">
        <f>'IoC growth'!J132</f>
        <v>2.618135376756063</v>
      </c>
      <c r="K61" s="42">
        <f>'IoC growth'!K132</f>
        <v>0.49782202862477376</v>
      </c>
      <c r="L61" s="42">
        <f>'IoC growth'!L132</f>
        <v>2.600619195046433</v>
      </c>
      <c r="M61" s="42">
        <f>'IoC growth'!M132</f>
        <v>-4.888352444176219</v>
      </c>
      <c r="N61" s="42">
        <f>'IoC growth'!N132</f>
        <v>7.170050761421328</v>
      </c>
      <c r="O61" s="42">
        <f>'IoC growth'!O132</f>
        <v>-1.8946121965660252</v>
      </c>
      <c r="P61" s="42">
        <f>'IoC growth'!P132</f>
        <v>5.914302957151485</v>
      </c>
      <c r="Q61" s="42">
        <f>'IoC growth'!Q132</f>
        <v>0.1709401709401774</v>
      </c>
      <c r="R61" s="42">
        <f>'IoC growth'!R132</f>
        <v>0.5119453924914547</v>
      </c>
      <c r="S61" s="42">
        <f>'IoC growth'!S132</f>
        <v>0</v>
      </c>
      <c r="T61" s="42">
        <f>'IoC growth'!T132</f>
        <v>-3.6785512167515564</v>
      </c>
      <c r="U61" s="42">
        <f>'IoC growth'!U132</f>
        <v>-3.4077555816686154</v>
      </c>
      <c r="V61" s="42">
        <f>'IoC growth'!V132</f>
        <v>-2.8588807785888184</v>
      </c>
      <c r="W61" s="42">
        <f>'IoC growth'!W132</f>
        <v>2.2542266750156688</v>
      </c>
      <c r="X61" s="42">
        <f>'IoC growth'!X132</f>
        <v>-6.368646662584204</v>
      </c>
      <c r="Y61" s="42">
        <f>'IoC growth'!Y132</f>
        <v>-1.962066710268149</v>
      </c>
      <c r="Z61" s="42">
        <f>'IoC growth'!Z132</f>
        <v>-2.0680453635757132</v>
      </c>
      <c r="AA61" s="42">
        <f>'IoC growth'!AA132</f>
        <v>-1.975476839237061</v>
      </c>
      <c r="AB61" s="42">
        <f>'IoC growth'!AB132</f>
        <v>-0.8339124391938963</v>
      </c>
      <c r="AC61" s="42">
        <f>'IoC growth'!AC132</f>
        <v>-1.6818500350385266</v>
      </c>
      <c r="AD61" s="42">
        <f>'IoC growth'!AD132</f>
        <v>-4.276550249465431</v>
      </c>
      <c r="AE61" s="42">
        <f>'IoC growth'!AE132</f>
        <v>-3.5740878629933066</v>
      </c>
      <c r="AF61" s="42">
        <f>'IoC growth'!AF132</f>
        <v>0.6177606177606265</v>
      </c>
      <c r="AG61" s="42">
        <f>'IoC growth'!AG132</f>
        <v>-6.062931696085959</v>
      </c>
      <c r="AH61" s="42">
        <f>'IoC growth'!AH132</f>
        <v>-3.4313725490196103</v>
      </c>
      <c r="AI61" s="42">
        <f>'IoC growth'!AI132</f>
        <v>-7.275803722504238</v>
      </c>
      <c r="AJ61" s="42">
        <f>'IoC growth'!AJ132</f>
        <v>2.281021897810219</v>
      </c>
      <c r="AK61" s="42">
        <f>'IoC growth'!AK132</f>
        <v>0.9812667261373851</v>
      </c>
      <c r="AL61" s="42">
        <f>'IoC growth'!AL132</f>
        <v>7.155477031802116</v>
      </c>
      <c r="AM61" s="42">
        <f>'IoC growth'!AM132</f>
        <v>-11.871393239901066</v>
      </c>
      <c r="AN61" s="42">
        <f>'IoC growth'!AN132</f>
        <v>-3.7418147801683816</v>
      </c>
      <c r="AO61" s="42">
        <f>'IoC growth'!AO132</f>
        <v>1.263362487852281</v>
      </c>
      <c r="AP61" s="42">
        <f>'IoC growth'!AP132</f>
        <v>1.0556621880998025</v>
      </c>
      <c r="AQ61" s="42">
        <f>'IoC growth'!AQ132</f>
        <v>-5.98290598290598</v>
      </c>
      <c r="AR61" s="36">
        <f>'IoC growth'!AR132</f>
        <v>1.6161616161616104</v>
      </c>
      <c r="AS61" s="42">
        <f>'IoC growth'!AS132</f>
        <v>-5.467196819085488</v>
      </c>
      <c r="AT61" s="42">
        <f>'IoC growth'!AT132</f>
        <v>4.206098843322819</v>
      </c>
      <c r="AU61" s="42">
        <f>'IoC growth'!AU132</f>
        <v>0</v>
      </c>
      <c r="AV61" s="42">
        <f>'IoC growth'!AV132</f>
        <v>1.7154389505549978</v>
      </c>
      <c r="AW61" s="42">
        <f>'IoC growth'!AW132</f>
        <v>4.9603174603174605</v>
      </c>
      <c r="AX61" s="42">
        <f>'IoC growth'!AX132</f>
        <v>8.884688090737246</v>
      </c>
      <c r="AY61" s="42">
        <f>'IoC growth'!AY132</f>
        <v>0.694444444444442</v>
      </c>
      <c r="AZ61" s="42">
        <f>'IoC growth'!AZ132</f>
        <v>-5.344827586206899</v>
      </c>
      <c r="BA61" s="42">
        <f>'IoC growth'!BA132</f>
        <v>3.2786885245901716</v>
      </c>
      <c r="BB61" s="42">
        <f>'IoC growth'!BB132</f>
        <v>2.028218694885359</v>
      </c>
      <c r="BC61" s="42">
        <f>'IoC growth'!BC132</f>
        <v>5.185825410544512</v>
      </c>
      <c r="BD61" s="41">
        <f>'IoC growth'!BD132</f>
        <v>-1.8898931799506962</v>
      </c>
    </row>
    <row r="62" spans="1:57" ht="12.75">
      <c r="A62" s="37" t="s">
        <v>128</v>
      </c>
      <c r="B62" s="37"/>
      <c r="C62" s="42">
        <f>'IoC growth'!C133</f>
        <v>4.625407166123774</v>
      </c>
      <c r="D62" s="42">
        <f>'IoC growth'!D133</f>
        <v>3.362391033623914</v>
      </c>
      <c r="E62" s="42">
        <f>'IoC growth'!E133</f>
        <v>-1.265060240963852</v>
      </c>
      <c r="F62" s="42">
        <f>'IoC growth'!F133</f>
        <v>-2.6235509456986037</v>
      </c>
      <c r="G62" s="42">
        <f>'IoC growth'!G133</f>
        <v>4.699248120300752</v>
      </c>
      <c r="H62" s="42">
        <f>'IoC growth'!H133</f>
        <v>-5.62537402752843</v>
      </c>
      <c r="I62" s="42">
        <f>'IoC growth'!I133</f>
        <v>1.2682308180088777</v>
      </c>
      <c r="J62" s="42">
        <f>'IoC growth'!J133</f>
        <v>2.692548528490928</v>
      </c>
      <c r="K62" s="42">
        <f>'IoC growth'!K133</f>
        <v>0.5487804878048815</v>
      </c>
      <c r="L62" s="42">
        <f>'IoC growth'!L133</f>
        <v>2.6682838083687117</v>
      </c>
      <c r="M62" s="42">
        <f>'IoC growth'!M133</f>
        <v>-4.725339633786178</v>
      </c>
      <c r="N62" s="42">
        <f>'IoC growth'!N133</f>
        <v>7.067575945443259</v>
      </c>
      <c r="O62" s="42">
        <f>'IoC growth'!O133</f>
        <v>-1.9108280254776973</v>
      </c>
      <c r="P62" s="42">
        <f>'IoC growth'!P133</f>
        <v>5.844155844155847</v>
      </c>
      <c r="Q62" s="42">
        <f>'IoC growth'!Q133</f>
        <v>0.16731734523144612</v>
      </c>
      <c r="R62" s="42">
        <f>'IoC growth'!R133</f>
        <v>0.5011135857461056</v>
      </c>
      <c r="S62" s="42">
        <f>'IoC growth'!S133</f>
        <v>0</v>
      </c>
      <c r="T62" s="42">
        <f>'IoC growth'!T133</f>
        <v>-3.5457063711911387</v>
      </c>
      <c r="U62" s="42">
        <f>'IoC growth'!U133</f>
        <v>-3.503733486502007</v>
      </c>
      <c r="V62" s="42">
        <f>'IoC growth'!V133</f>
        <v>-3.035714285714282</v>
      </c>
      <c r="W62" s="42">
        <f>'IoC growth'!W133</f>
        <v>2.148557397176182</v>
      </c>
      <c r="X62" s="42">
        <f>'IoC growth'!X133</f>
        <v>-6.430288461538472</v>
      </c>
      <c r="Y62" s="42">
        <f>'IoC growth'!Y133</f>
        <v>-1.926782273603083</v>
      </c>
      <c r="Z62" s="42">
        <f>'IoC growth'!Z133</f>
        <v>-2.161100196463643</v>
      </c>
      <c r="AA62" s="42">
        <f>'IoC growth'!AA133</f>
        <v>-1.7402945113788446</v>
      </c>
      <c r="AB62" s="42">
        <f>'IoC growth'!AB133</f>
        <v>-0.7493188010899337</v>
      </c>
      <c r="AC62" s="42">
        <f>'IoC growth'!AC133</f>
        <v>-1.6472203157172116</v>
      </c>
      <c r="AD62" s="42">
        <f>'IoC growth'!AD133</f>
        <v>-4.25680390788557</v>
      </c>
      <c r="AE62" s="42">
        <f>'IoC growth'!AE133</f>
        <v>-3.571428571428555</v>
      </c>
      <c r="AF62" s="42">
        <f>'IoC growth'!AF133</f>
        <v>0.6046863189720203</v>
      </c>
      <c r="AG62" s="42">
        <f>'IoC growth'!AG133</f>
        <v>-6.085649887302775</v>
      </c>
      <c r="AH62" s="42">
        <f>'IoC growth'!AH133</f>
        <v>-3.4399999999999977</v>
      </c>
      <c r="AI62" s="42">
        <f>'IoC growth'!AI133</f>
        <v>-7.373653686826848</v>
      </c>
      <c r="AJ62" s="42">
        <f>'IoC growth'!AJ133</f>
        <v>2.23613595706619</v>
      </c>
      <c r="AK62" s="42">
        <f>'IoC growth'!AK133</f>
        <v>0.9623797025371904</v>
      </c>
      <c r="AL62" s="42">
        <f>'IoC growth'!AL133</f>
        <v>7.279029462738294</v>
      </c>
      <c r="AM62" s="42">
        <f>'IoC growth'!AM133</f>
        <v>-11.873990306946691</v>
      </c>
      <c r="AN62" s="42">
        <f>'IoC growth'!AN133</f>
        <v>-3.758020164986246</v>
      </c>
      <c r="AO62" s="42">
        <f>'IoC growth'!AO133</f>
        <v>1.2380952380952355</v>
      </c>
      <c r="AP62" s="42">
        <f>'IoC growth'!AP133</f>
        <v>-0.37629350893696284</v>
      </c>
      <c r="AQ62" s="42">
        <f>'IoC growth'!AQ133</f>
        <v>-7.459867799811147</v>
      </c>
      <c r="AR62" s="42">
        <f>'IoC growth'!AR133</f>
        <v>3.061224489795918</v>
      </c>
      <c r="AS62" s="36">
        <f>'IoC growth'!AS133</f>
        <v>-5.74257425742574</v>
      </c>
      <c r="AT62" s="42">
        <f>'IoC growth'!AT133</f>
        <v>4.411764705882356</v>
      </c>
      <c r="AU62" s="42">
        <f>'IoC growth'!AU133</f>
        <v>-0.10060362173039086</v>
      </c>
      <c r="AV62" s="42">
        <f>'IoC growth'!AV133</f>
        <v>1.7119838872104762</v>
      </c>
      <c r="AW62" s="42">
        <f>'IoC growth'!AW133</f>
        <v>5.049504950495043</v>
      </c>
      <c r="AX62" s="42">
        <f>'IoC growth'!AX133</f>
        <v>8.76531573986806</v>
      </c>
      <c r="AY62" s="42">
        <f>'IoC growth'!AY133</f>
        <v>0.6932409012131691</v>
      </c>
      <c r="AZ62" s="42">
        <f>'IoC growth'!AZ133</f>
        <v>-4.561101549053354</v>
      </c>
      <c r="BA62" s="42">
        <f>'IoC growth'!BA133</f>
        <v>2.7953110910730334</v>
      </c>
      <c r="BB62" s="42">
        <f>'IoC growth'!BB133</f>
        <v>3.070175438596491</v>
      </c>
      <c r="BC62" s="42">
        <f>'IoC growth'!BC133</f>
        <v>3.659574468085104</v>
      </c>
      <c r="BD62" s="42">
        <f>'IoC growth'!BD133</f>
        <v>-1.2315270935960592</v>
      </c>
      <c r="BE62" s="41">
        <f>'IoC growth'!BE133</f>
        <v>6.899418121363256</v>
      </c>
    </row>
    <row r="63" spans="1:58" ht="12.75">
      <c r="A63" s="37" t="s">
        <v>129</v>
      </c>
      <c r="B63" s="37"/>
      <c r="C63" s="42">
        <f>'IoC growth'!C134</f>
        <v>4.226267880364109</v>
      </c>
      <c r="D63" s="42">
        <f>'IoC growth'!D134</f>
        <v>3.5558328134747277</v>
      </c>
      <c r="E63" s="42">
        <f>'IoC growth'!E134</f>
        <v>-0.24096385542169016</v>
      </c>
      <c r="F63" s="42">
        <f>'IoC growth'!F134</f>
        <v>-2.717391304347826</v>
      </c>
      <c r="G63" s="42">
        <f>'IoC growth'!G134</f>
        <v>3.6623215394165154</v>
      </c>
      <c r="H63" s="42">
        <f>'IoC growth'!H134</f>
        <v>-5.928143712574854</v>
      </c>
      <c r="I63" s="42">
        <f>'IoC growth'!I134</f>
        <v>1.3367281985996147</v>
      </c>
      <c r="J63" s="42">
        <f>'IoC growth'!J134</f>
        <v>2.9522613065326744</v>
      </c>
      <c r="K63" s="42">
        <f>'IoC growth'!K134</f>
        <v>0.24405125076266362</v>
      </c>
      <c r="L63" s="42">
        <f>'IoC growth'!L134</f>
        <v>2.6780279975654153</v>
      </c>
      <c r="M63" s="42">
        <f>'IoC growth'!M134</f>
        <v>-4.682868998221682</v>
      </c>
      <c r="N63" s="42">
        <f>'IoC growth'!N134</f>
        <v>7.462686567164178</v>
      </c>
      <c r="O63" s="42">
        <f>'IoC growth'!O134</f>
        <v>-2.2569444444444473</v>
      </c>
      <c r="P63" s="42">
        <f>'IoC growth'!P134</f>
        <v>6.453522794552994</v>
      </c>
      <c r="Q63" s="42">
        <f>'IoC growth'!Q134</f>
        <v>0.5561735261401557</v>
      </c>
      <c r="R63" s="42">
        <f>'IoC growth'!R134</f>
        <v>-0.5530973451327433</v>
      </c>
      <c r="S63" s="42">
        <f>'IoC growth'!S134</f>
        <v>0.27808676307007785</v>
      </c>
      <c r="T63" s="42">
        <f>'IoC growth'!T134</f>
        <v>-3.3832501386578047</v>
      </c>
      <c r="U63" s="42">
        <f>'IoC growth'!U134</f>
        <v>-3.3295063145809314</v>
      </c>
      <c r="V63" s="42">
        <f>'IoC growth'!V134</f>
        <v>-1.306413301662718</v>
      </c>
      <c r="W63" s="42">
        <f>'IoC growth'!W134</f>
        <v>0.7220216606498299</v>
      </c>
      <c r="X63" s="42">
        <f>'IoC growth'!X134</f>
        <v>-5.675029868578255</v>
      </c>
      <c r="Y63" s="42">
        <f>'IoC growth'!Y134</f>
        <v>-2.34325522482585</v>
      </c>
      <c r="Z63" s="42">
        <f>'IoC growth'!Z134</f>
        <v>-2.334630350194549</v>
      </c>
      <c r="AA63" s="42">
        <f>'IoC growth'!AA134</f>
        <v>-1.9920318725099602</v>
      </c>
      <c r="AB63" s="42">
        <f>'IoC growth'!AB134</f>
        <v>-0.8807588075880644</v>
      </c>
      <c r="AC63" s="42">
        <f>'IoC growth'!AC134</f>
        <v>-1.5721120984278956</v>
      </c>
      <c r="AD63" s="42">
        <f>'IoC growth'!AD134</f>
        <v>-3.8194444444444446</v>
      </c>
      <c r="AE63" s="42">
        <f>'IoC growth'!AE134</f>
        <v>-3.9711191335740073</v>
      </c>
      <c r="AF63" s="42">
        <f>'IoC growth'!AF134</f>
        <v>0.5263157894736757</v>
      </c>
      <c r="AG63" s="42">
        <f>'IoC growth'!AG134</f>
        <v>-5.7591623036649136</v>
      </c>
      <c r="AH63" s="42">
        <f>'IoC growth'!AH134</f>
        <v>-3.571428571428571</v>
      </c>
      <c r="AI63" s="42">
        <f>'IoC growth'!AI134</f>
        <v>-7.242798353909463</v>
      </c>
      <c r="AJ63" s="42">
        <f>'IoC growth'!AJ134</f>
        <v>2.3070097604259043</v>
      </c>
      <c r="AK63" s="42">
        <f>'IoC growth'!AK134</f>
        <v>1.1274934952298328</v>
      </c>
      <c r="AL63" s="42">
        <f>'IoC growth'!AL134</f>
        <v>6.432246998284734</v>
      </c>
      <c r="AM63" s="42">
        <f>'IoC growth'!AM134</f>
        <v>-11.603545527800154</v>
      </c>
      <c r="AN63" s="42">
        <f>'IoC growth'!AN134</f>
        <v>-3.646308113035551</v>
      </c>
      <c r="AO63" s="42">
        <f>'IoC growth'!AO134</f>
        <v>0.09460737937558591</v>
      </c>
      <c r="AP63" s="42">
        <f>'IoC growth'!AP134</f>
        <v>0.09451795841210636</v>
      </c>
      <c r="AQ63" s="42">
        <f>'IoC growth'!AQ134</f>
        <v>-7.648725212464597</v>
      </c>
      <c r="AR63" s="42">
        <f>'IoC growth'!AR134</f>
        <v>2.9652351738241367</v>
      </c>
      <c r="AS63" s="42">
        <f>'IoC growth'!AS134</f>
        <v>-5.064548162859989</v>
      </c>
      <c r="AT63" s="36">
        <f>'IoC growth'!AT134</f>
        <v>4.393305439330547</v>
      </c>
      <c r="AU63" s="42">
        <f>'IoC growth'!AU134</f>
        <v>-0.6012024048096136</v>
      </c>
      <c r="AV63" s="42">
        <f>'IoC growth'!AV134</f>
        <v>1.9153225806451526</v>
      </c>
      <c r="AW63" s="42">
        <f>'IoC growth'!AW134</f>
        <v>4.747774480712177</v>
      </c>
      <c r="AX63" s="42">
        <f>'IoC growth'!AX134</f>
        <v>9.820585457979217</v>
      </c>
      <c r="AY63" s="42">
        <f>'IoC growth'!AY134</f>
        <v>-0.4299226139294927</v>
      </c>
      <c r="AZ63" s="42">
        <f>'IoC growth'!AZ134</f>
        <v>-4.576856649395507</v>
      </c>
      <c r="BA63" s="42">
        <f>'IoC growth'!BA134</f>
        <v>3.167420814479638</v>
      </c>
      <c r="BB63" s="42">
        <f>'IoC growth'!BB134</f>
        <v>2.8070175438596516</v>
      </c>
      <c r="BC63" s="42">
        <f>'IoC growth'!BC134</f>
        <v>3.1569965870307195</v>
      </c>
      <c r="BD63" s="42">
        <f>'IoC growth'!BD134</f>
        <v>-0.9098428453267233</v>
      </c>
      <c r="BE63" s="42">
        <f>'IoC growth'!BE134</f>
        <v>6.5108514190317175</v>
      </c>
      <c r="BF63" s="41">
        <f>'IoC growth'!BF134</f>
        <v>-1.6457680250783657</v>
      </c>
    </row>
    <row r="64" spans="1:59" ht="12.75">
      <c r="A64" s="37" t="s">
        <v>130</v>
      </c>
      <c r="B64" s="37"/>
      <c r="C64" s="42">
        <f>'IoC growth'!C135</f>
        <v>4.226267880364109</v>
      </c>
      <c r="D64" s="42">
        <f>'IoC growth'!D135</f>
        <v>3.5558328134747277</v>
      </c>
      <c r="E64" s="42">
        <f>'IoC growth'!E135</f>
        <v>-0.24096385542169016</v>
      </c>
      <c r="F64" s="42">
        <f>'IoC growth'!F135</f>
        <v>-2.717391304347826</v>
      </c>
      <c r="G64" s="42">
        <f>'IoC growth'!G135</f>
        <v>3.6623215394165154</v>
      </c>
      <c r="H64" s="42">
        <f>'IoC growth'!H135</f>
        <v>-5.928143712574854</v>
      </c>
      <c r="I64" s="42">
        <f>'IoC growth'!I135</f>
        <v>1.3367281985996147</v>
      </c>
      <c r="J64" s="42">
        <f>'IoC growth'!J135</f>
        <v>2.9522613065326744</v>
      </c>
      <c r="K64" s="42">
        <f>'IoC growth'!K135</f>
        <v>0.24405125076266362</v>
      </c>
      <c r="L64" s="42">
        <f>'IoC growth'!L135</f>
        <v>2.6780279975654153</v>
      </c>
      <c r="M64" s="42">
        <f>'IoC growth'!M135</f>
        <v>-4.682868998221682</v>
      </c>
      <c r="N64" s="42">
        <f>'IoC growth'!N135</f>
        <v>7.462686567164178</v>
      </c>
      <c r="O64" s="42">
        <f>'IoC growth'!O135</f>
        <v>-2.2569444444444473</v>
      </c>
      <c r="P64" s="42">
        <f>'IoC growth'!P135</f>
        <v>6.453522794552994</v>
      </c>
      <c r="Q64" s="42">
        <f>'IoC growth'!Q135</f>
        <v>0.5561735261401557</v>
      </c>
      <c r="R64" s="42">
        <f>'IoC growth'!R135</f>
        <v>-0.7190265486725727</v>
      </c>
      <c r="S64" s="42">
        <f>'IoC growth'!S135</f>
        <v>0.44568245125348827</v>
      </c>
      <c r="T64" s="42">
        <f>'IoC growth'!T135</f>
        <v>-3.3832501386578047</v>
      </c>
      <c r="U64" s="42">
        <f>'IoC growth'!U135</f>
        <v>-3.3295063145809314</v>
      </c>
      <c r="V64" s="42">
        <f>'IoC growth'!V135</f>
        <v>-1.306413301662718</v>
      </c>
      <c r="W64" s="42">
        <f>'IoC growth'!W135</f>
        <v>0.7220216606498299</v>
      </c>
      <c r="X64" s="42">
        <f>'IoC growth'!X135</f>
        <v>-5.675029868578255</v>
      </c>
      <c r="Y64" s="42">
        <f>'IoC growth'!Y135</f>
        <v>-2.34325522482585</v>
      </c>
      <c r="Z64" s="42">
        <f>'IoC growth'!Z135</f>
        <v>-2.334630350194549</v>
      </c>
      <c r="AA64" s="42">
        <f>'IoC growth'!AA135</f>
        <v>-1.9920318725099602</v>
      </c>
      <c r="AB64" s="42">
        <f>'IoC growth'!AB135</f>
        <v>-0.8807588075880644</v>
      </c>
      <c r="AC64" s="42">
        <f>'IoC growth'!AC135</f>
        <v>-1.5721120984278956</v>
      </c>
      <c r="AD64" s="42">
        <f>'IoC growth'!AD135</f>
        <v>-3.8194444444444446</v>
      </c>
      <c r="AE64" s="42">
        <f>'IoC growth'!AE135</f>
        <v>-3.9711191335740073</v>
      </c>
      <c r="AF64" s="42">
        <f>'IoC growth'!AF135</f>
        <v>0.5263157894736757</v>
      </c>
      <c r="AG64" s="42">
        <f>'IoC growth'!AG135</f>
        <v>-5.7591623036649136</v>
      </c>
      <c r="AH64" s="42">
        <f>'IoC growth'!AH135</f>
        <v>-3.571428571428571</v>
      </c>
      <c r="AI64" s="42">
        <f>'IoC growth'!AI135</f>
        <v>-7.242798353909463</v>
      </c>
      <c r="AJ64" s="42">
        <f>'IoC growth'!AJ135</f>
        <v>2.3070097604259043</v>
      </c>
      <c r="AK64" s="42">
        <f>'IoC growth'!AK135</f>
        <v>1.1274934952298328</v>
      </c>
      <c r="AL64" s="42">
        <f>'IoC growth'!AL135</f>
        <v>6.432246998284734</v>
      </c>
      <c r="AM64" s="42">
        <f>'IoC growth'!AM135</f>
        <v>-11.603545527800154</v>
      </c>
      <c r="AN64" s="42">
        <f>'IoC growth'!AN135</f>
        <v>-3.646308113035551</v>
      </c>
      <c r="AO64" s="42">
        <f>'IoC growth'!AO135</f>
        <v>0.09460737937558591</v>
      </c>
      <c r="AP64" s="42">
        <f>'IoC growth'!AP135</f>
        <v>0.09451795841210636</v>
      </c>
      <c r="AQ64" s="42">
        <f>'IoC growth'!AQ135</f>
        <v>-7.648725212464597</v>
      </c>
      <c r="AR64" s="42">
        <f>'IoC growth'!AR135</f>
        <v>2.9652351738241367</v>
      </c>
      <c r="AS64" s="42">
        <f>'IoC growth'!AS135</f>
        <v>-5.064548162859989</v>
      </c>
      <c r="AT64" s="42">
        <f>'IoC growth'!AT135</f>
        <v>4.393305439330547</v>
      </c>
      <c r="AU64" s="36">
        <f>'IoC growth'!AU135</f>
        <v>-0.6012024048096136</v>
      </c>
      <c r="AV64" s="42">
        <f>'IoC growth'!AV135</f>
        <v>1.9153225806451526</v>
      </c>
      <c r="AW64" s="42">
        <f>'IoC growth'!AW135</f>
        <v>4.747774480712177</v>
      </c>
      <c r="AX64" s="42">
        <f>'IoC growth'!AX135</f>
        <v>9.820585457979217</v>
      </c>
      <c r="AY64" s="42">
        <f>'IoC growth'!AY135</f>
        <v>-0.4299226139294927</v>
      </c>
      <c r="AZ64" s="42">
        <f>'IoC growth'!AZ135</f>
        <v>-4.576856649395507</v>
      </c>
      <c r="BA64" s="42">
        <f>'IoC growth'!BA135</f>
        <v>3.167420814479638</v>
      </c>
      <c r="BB64" s="42">
        <f>'IoC growth'!BB135</f>
        <v>3.070175438596491</v>
      </c>
      <c r="BC64" s="42">
        <f>'IoC growth'!BC135</f>
        <v>3.659574468085104</v>
      </c>
      <c r="BD64" s="42">
        <f>'IoC growth'!BD135</f>
        <v>-1.8062397372742223</v>
      </c>
      <c r="BE64" s="42">
        <f>'IoC growth'!BE135</f>
        <v>7.2742474916388105</v>
      </c>
      <c r="BF64" s="42">
        <f>'IoC growth'!BF135</f>
        <v>-1.247077162899461</v>
      </c>
      <c r="BG64" s="41">
        <f>'IoC growth'!BG135</f>
        <v>4.104183109707973</v>
      </c>
    </row>
    <row r="65" spans="1:60" ht="12.75">
      <c r="A65" s="37" t="s">
        <v>131</v>
      </c>
      <c r="B65" s="37"/>
      <c r="C65" s="42">
        <f>'IoC growth'!C136</f>
        <v>4.1415662650602405</v>
      </c>
      <c r="D65" s="42">
        <f>'IoC growth'!D136</f>
        <v>3.615328994938539</v>
      </c>
      <c r="E65" s="42">
        <f>'IoC growth'!E136</f>
        <v>-0.06978367062109053</v>
      </c>
      <c r="F65" s="42">
        <f>'IoC growth'!F136</f>
        <v>-2.863128491620108</v>
      </c>
      <c r="G65" s="42">
        <f>'IoC growth'!G136</f>
        <v>3.594536304816679</v>
      </c>
      <c r="H65" s="42">
        <f>'IoC growth'!H136</f>
        <v>-5.6904927133934695</v>
      </c>
      <c r="I65" s="42">
        <f>'IoC growth'!I136</f>
        <v>1.2509197939661432</v>
      </c>
      <c r="J65" s="42">
        <f>'IoC growth'!J136</f>
        <v>2.9069767441860463</v>
      </c>
      <c r="K65" s="42">
        <f>'IoC growth'!K136</f>
        <v>0.21186440677966903</v>
      </c>
      <c r="L65" s="42">
        <f>'IoC growth'!L136</f>
        <v>2.6779422128259216</v>
      </c>
      <c r="M65" s="42">
        <f>'IoC growth'!M136</f>
        <v>-4.667124227865465</v>
      </c>
      <c r="N65" s="42">
        <f>'IoC growth'!N136</f>
        <v>7.48740100791937</v>
      </c>
      <c r="O65" s="42">
        <f>'IoC growth'!O136</f>
        <v>-2.3442732752846616</v>
      </c>
      <c r="P65" s="42">
        <f>'IoC growth'!P136</f>
        <v>6.721536351165969</v>
      </c>
      <c r="Q65" s="42">
        <f>'IoC growth'!Q136</f>
        <v>0.3856041131105362</v>
      </c>
      <c r="R65" s="42">
        <f>'IoC growth'!R136</f>
        <v>-0.5761843790012658</v>
      </c>
      <c r="S65" s="42">
        <f>'IoC growth'!S136</f>
        <v>0.515132002575649</v>
      </c>
      <c r="T65" s="42">
        <f>'IoC growth'!T136</f>
        <v>-3.523382447149263</v>
      </c>
      <c r="U65" s="42">
        <f>'IoC growth'!U136</f>
        <v>-3.452855245683924</v>
      </c>
      <c r="V65" s="42">
        <f>'IoC growth'!V136</f>
        <v>-1.1004126547455255</v>
      </c>
      <c r="W65" s="42">
        <f>'IoC growth'!W136</f>
        <v>0.6954102920723226</v>
      </c>
      <c r="X65" s="42">
        <f>'IoC growth'!X136</f>
        <v>-5.870165745856353</v>
      </c>
      <c r="Y65" s="42">
        <f>'IoC growth'!Y136</f>
        <v>-2.347762289068244</v>
      </c>
      <c r="Z65" s="42">
        <f>'IoC growth'!Z136</f>
        <v>-2.17881292261458</v>
      </c>
      <c r="AA65" s="42">
        <f>'IoC growth'!AA136</f>
        <v>-2.150537634408589</v>
      </c>
      <c r="AB65" s="42">
        <f>'IoC growth'!AB136</f>
        <v>-0.7849293563579277</v>
      </c>
      <c r="AC65" s="42">
        <f>'IoC growth'!AC136</f>
        <v>-1.582278481012658</v>
      </c>
      <c r="AD65" s="42">
        <f>'IoC growth'!AD136</f>
        <v>-4.581993569131835</v>
      </c>
      <c r="AE65" s="42">
        <f>'IoC growth'!AE136</f>
        <v>-4.0438079191238385</v>
      </c>
      <c r="AF65" s="42">
        <f>'IoC growth'!AF136</f>
        <v>0.5267778753292311</v>
      </c>
      <c r="AG65" s="42">
        <f>'IoC growth'!AG136</f>
        <v>-5.502183406113534</v>
      </c>
      <c r="AH65" s="42">
        <f>'IoC growth'!AH136</f>
        <v>-3.604436229205181</v>
      </c>
      <c r="AI65" s="42">
        <f>'IoC growth'!AI136</f>
        <v>-7.1907957813998085</v>
      </c>
      <c r="AJ65" s="42">
        <f>'IoC growth'!AJ136</f>
        <v>2.066115702479339</v>
      </c>
      <c r="AK65" s="42">
        <f>'IoC growth'!AK136</f>
        <v>1.2145748987854281</v>
      </c>
      <c r="AL65" s="42">
        <f>'IoC growth'!AL136</f>
        <v>6.400000000000006</v>
      </c>
      <c r="AM65" s="42">
        <f>'IoC growth'!AM136</f>
        <v>-11.654135338345869</v>
      </c>
      <c r="AN65" s="42">
        <f>'IoC growth'!AN136</f>
        <v>-3.510638297872337</v>
      </c>
      <c r="AO65" s="42">
        <f>'IoC growth'!AO136</f>
        <v>0.11025358324144909</v>
      </c>
      <c r="AP65" s="42">
        <f>'IoC growth'!AP136</f>
        <v>0</v>
      </c>
      <c r="AQ65" s="42">
        <f>'IoC growth'!AQ136</f>
        <v>-7.709251101321586</v>
      </c>
      <c r="AR65" s="42">
        <f>'IoC growth'!AR136</f>
        <v>2.983293556085919</v>
      </c>
      <c r="AS65" s="42">
        <f>'IoC growth'!AS136</f>
        <v>-4.982618771726532</v>
      </c>
      <c r="AT65" s="42">
        <f>'IoC growth'!AT136</f>
        <v>4.634146341463411</v>
      </c>
      <c r="AU65" s="42">
        <f>'IoC growth'!AU136</f>
        <v>-0.11655011655010994</v>
      </c>
      <c r="AV65" s="36">
        <f>'IoC growth'!AV136</f>
        <v>2.217036172695439</v>
      </c>
      <c r="AW65" s="42">
        <f>'IoC growth'!AW136</f>
        <v>5.0228310502283176</v>
      </c>
      <c r="AX65" s="42">
        <f>'IoC growth'!AX136</f>
        <v>10.217391304347831</v>
      </c>
      <c r="AY65" s="42">
        <f>'IoC growth'!AY136</f>
        <v>-0.1972386587771231</v>
      </c>
      <c r="AZ65" s="42">
        <f>'IoC growth'!AZ136</f>
        <v>-3.853754940711468</v>
      </c>
      <c r="BA65" s="42">
        <f>'IoC growth'!BA136</f>
        <v>2.877697841726616</v>
      </c>
      <c r="BB65" s="42">
        <f>'IoC growth'!BB136</f>
        <v>2.4975024975024978</v>
      </c>
      <c r="BC65" s="42">
        <f>'IoC growth'!BC136</f>
        <v>3.996101364522426</v>
      </c>
      <c r="BD65" s="42">
        <f>'IoC growth'!BD136</f>
        <v>-1.7806935332708582</v>
      </c>
      <c r="BE65" s="42">
        <f>'IoC growth'!BE136</f>
        <v>7.633587786259542</v>
      </c>
      <c r="BF65" s="42">
        <f>'IoC growth'!BF136</f>
        <v>-0.17730496453900962</v>
      </c>
      <c r="BG65" s="42">
        <f>'IoC growth'!BG136</f>
        <v>2.309058614564839</v>
      </c>
      <c r="BH65" s="41">
        <f>'IoC growth'!BH136</f>
        <v>1.2152777777777704</v>
      </c>
    </row>
    <row r="66" spans="1:61" ht="12.75">
      <c r="A66" s="37" t="s">
        <v>132</v>
      </c>
      <c r="B66" s="37"/>
      <c r="C66" s="42">
        <f>'IoC growth'!C137</f>
        <v>4.518072289156626</v>
      </c>
      <c r="D66" s="42">
        <f>'IoC growth'!D137</f>
        <v>3.2420749279538903</v>
      </c>
      <c r="E66" s="42">
        <f>'IoC growth'!E137</f>
        <v>-0.06978367062109053</v>
      </c>
      <c r="F66" s="42">
        <f>'IoC growth'!F137</f>
        <v>-2.863128491620108</v>
      </c>
      <c r="G66" s="42">
        <f>'IoC growth'!G137</f>
        <v>3.594536304816679</v>
      </c>
      <c r="H66" s="42">
        <f>'IoC growth'!H137</f>
        <v>-5.6904927133934695</v>
      </c>
      <c r="I66" s="42">
        <f>'IoC growth'!I137</f>
        <v>1.2509197939661432</v>
      </c>
      <c r="J66" s="42">
        <f>'IoC growth'!J137</f>
        <v>2.9069767441860463</v>
      </c>
      <c r="K66" s="42">
        <f>'IoC growth'!K137</f>
        <v>0.21186440677966903</v>
      </c>
      <c r="L66" s="42">
        <f>'IoC growth'!L137</f>
        <v>2.6779422128259216</v>
      </c>
      <c r="M66" s="42">
        <f>'IoC growth'!M137</f>
        <v>-4.667124227865465</v>
      </c>
      <c r="N66" s="42">
        <f>'IoC growth'!N137</f>
        <v>7.48740100791937</v>
      </c>
      <c r="O66" s="42">
        <f>'IoC growth'!O137</f>
        <v>-2.3442732752846616</v>
      </c>
      <c r="P66" s="42">
        <f>'IoC growth'!P137</f>
        <v>6.721536351165969</v>
      </c>
      <c r="Q66" s="42">
        <f>'IoC growth'!Q137</f>
        <v>0.3856041131105362</v>
      </c>
      <c r="R66" s="42">
        <f>'IoC growth'!R137</f>
        <v>-0.5761843790012658</v>
      </c>
      <c r="S66" s="42">
        <f>'IoC growth'!S137</f>
        <v>0.515132002575649</v>
      </c>
      <c r="T66" s="42">
        <f>'IoC growth'!T137</f>
        <v>-3.523382447149263</v>
      </c>
      <c r="U66" s="42">
        <f>'IoC growth'!U137</f>
        <v>-3.452855245683924</v>
      </c>
      <c r="V66" s="42">
        <f>'IoC growth'!V137</f>
        <v>-1.1004126547455255</v>
      </c>
      <c r="W66" s="42">
        <f>'IoC growth'!W137</f>
        <v>0.6954102920723226</v>
      </c>
      <c r="X66" s="42">
        <f>'IoC growth'!X137</f>
        <v>-5.870165745856353</v>
      </c>
      <c r="Y66" s="42">
        <f>'IoC growth'!Y137</f>
        <v>-2.347762289068244</v>
      </c>
      <c r="Z66" s="42">
        <f>'IoC growth'!Z137</f>
        <v>-2.17881292261458</v>
      </c>
      <c r="AA66" s="42">
        <f>'IoC growth'!AA137</f>
        <v>-2.150537634408589</v>
      </c>
      <c r="AB66" s="42">
        <f>'IoC growth'!AB137</f>
        <v>-0.7849293563579277</v>
      </c>
      <c r="AC66" s="42">
        <f>'IoC growth'!AC137</f>
        <v>-1.582278481012658</v>
      </c>
      <c r="AD66" s="42">
        <f>'IoC growth'!AD137</f>
        <v>-4.581993569131835</v>
      </c>
      <c r="AE66" s="42">
        <f>'IoC growth'!AE137</f>
        <v>-4.0438079191238385</v>
      </c>
      <c r="AF66" s="42">
        <f>'IoC growth'!AF137</f>
        <v>0.5267778753292311</v>
      </c>
      <c r="AG66" s="42">
        <f>'IoC growth'!AG137</f>
        <v>-5.502183406113534</v>
      </c>
      <c r="AH66" s="42">
        <f>'IoC growth'!AH137</f>
        <v>-3.604436229205181</v>
      </c>
      <c r="AI66" s="42">
        <f>'IoC growth'!AI137</f>
        <v>-7.1907957813998085</v>
      </c>
      <c r="AJ66" s="42">
        <f>'IoC growth'!AJ137</f>
        <v>2.066115702479339</v>
      </c>
      <c r="AK66" s="42">
        <f>'IoC growth'!AK137</f>
        <v>1.2145748987854281</v>
      </c>
      <c r="AL66" s="42">
        <f>'IoC growth'!AL137</f>
        <v>6.400000000000006</v>
      </c>
      <c r="AM66" s="42">
        <f>'IoC growth'!AM137</f>
        <v>-11.654135338345869</v>
      </c>
      <c r="AN66" s="42">
        <f>'IoC growth'!AN137</f>
        <v>-3.510638297872337</v>
      </c>
      <c r="AO66" s="42">
        <f>'IoC growth'!AO137</f>
        <v>0.11025358324144909</v>
      </c>
      <c r="AP66" s="42">
        <f>'IoC growth'!AP137</f>
        <v>0</v>
      </c>
      <c r="AQ66" s="42">
        <f>'IoC growth'!AQ137</f>
        <v>-7.709251101321586</v>
      </c>
      <c r="AR66" s="42">
        <f>'IoC growth'!AR137</f>
        <v>2.983293556085919</v>
      </c>
      <c r="AS66" s="42">
        <f>'IoC growth'!AS137</f>
        <v>-4.982618771726532</v>
      </c>
      <c r="AT66" s="42">
        <f>'IoC growth'!AT137</f>
        <v>4.634146341463411</v>
      </c>
      <c r="AU66" s="42">
        <f>'IoC growth'!AU137</f>
        <v>-0.11655011655010994</v>
      </c>
      <c r="AV66" s="42">
        <f>'IoC growth'!AV137</f>
        <v>2.217036172695439</v>
      </c>
      <c r="AW66" s="36">
        <f>'IoC growth'!AW137</f>
        <v>5.0228310502283176</v>
      </c>
      <c r="AX66" s="42">
        <f>'IoC growth'!AX137</f>
        <v>10.217391304347831</v>
      </c>
      <c r="AY66" s="42">
        <f>'IoC growth'!AY137</f>
        <v>-0.1972386587771231</v>
      </c>
      <c r="AZ66" s="42">
        <f>'IoC growth'!AZ137</f>
        <v>-3.853754940711468</v>
      </c>
      <c r="BA66" s="42">
        <f>'IoC growth'!BA137</f>
        <v>2.877697841726616</v>
      </c>
      <c r="BB66" s="42">
        <f>'IoC growth'!BB137</f>
        <v>2.4975024975024978</v>
      </c>
      <c r="BC66" s="42">
        <f>'IoC growth'!BC137</f>
        <v>3.8986354775828467</v>
      </c>
      <c r="BD66" s="42">
        <f>'IoC growth'!BD137</f>
        <v>-1.6885553470919297</v>
      </c>
      <c r="BE66" s="42">
        <f>'IoC growth'!BE137</f>
        <v>7.347328244274812</v>
      </c>
      <c r="BF66" s="42">
        <f>'IoC growth'!BF137</f>
        <v>0.1777777777777803</v>
      </c>
      <c r="BG66" s="42">
        <f>'IoC growth'!BG137</f>
        <v>2.12954747116237</v>
      </c>
      <c r="BH66" s="42">
        <f>'IoC growth'!BH137</f>
        <v>-0.5212858384013852</v>
      </c>
      <c r="BI66" s="41">
        <f>'IoC growth'!BI137</f>
        <v>1.5720524017467226</v>
      </c>
    </row>
    <row r="68" spans="1:61" ht="12.75">
      <c r="A68" s="37" t="s">
        <v>30</v>
      </c>
      <c r="B68" s="37"/>
      <c r="C68" s="42">
        <f>C66</f>
        <v>4.518072289156626</v>
      </c>
      <c r="D68" s="42">
        <f aca="true" t="shared" si="0" ref="D68:BH68">D66</f>
        <v>3.2420749279538903</v>
      </c>
      <c r="E68" s="42">
        <f t="shared" si="0"/>
        <v>-0.06978367062109053</v>
      </c>
      <c r="F68" s="42">
        <f t="shared" si="0"/>
        <v>-2.863128491620108</v>
      </c>
      <c r="G68" s="42">
        <f t="shared" si="0"/>
        <v>3.594536304816679</v>
      </c>
      <c r="H68" s="42">
        <f t="shared" si="0"/>
        <v>-5.6904927133934695</v>
      </c>
      <c r="I68" s="42">
        <f t="shared" si="0"/>
        <v>1.2509197939661432</v>
      </c>
      <c r="J68" s="42">
        <f t="shared" si="0"/>
        <v>2.9069767441860463</v>
      </c>
      <c r="K68" s="42">
        <f t="shared" si="0"/>
        <v>0.21186440677966903</v>
      </c>
      <c r="L68" s="42">
        <f t="shared" si="0"/>
        <v>2.6779422128259216</v>
      </c>
      <c r="M68" s="42">
        <f t="shared" si="0"/>
        <v>-4.667124227865465</v>
      </c>
      <c r="N68" s="42">
        <f t="shared" si="0"/>
        <v>7.48740100791937</v>
      </c>
      <c r="O68" s="42">
        <f t="shared" si="0"/>
        <v>-2.3442732752846616</v>
      </c>
      <c r="P68" s="42">
        <f t="shared" si="0"/>
        <v>6.721536351165969</v>
      </c>
      <c r="Q68" s="42">
        <f t="shared" si="0"/>
        <v>0.3856041131105362</v>
      </c>
      <c r="R68" s="42">
        <f t="shared" si="0"/>
        <v>-0.5761843790012658</v>
      </c>
      <c r="S68" s="42">
        <f t="shared" si="0"/>
        <v>0.515132002575649</v>
      </c>
      <c r="T68" s="42">
        <f t="shared" si="0"/>
        <v>-3.523382447149263</v>
      </c>
      <c r="U68" s="42">
        <f t="shared" si="0"/>
        <v>-3.452855245683924</v>
      </c>
      <c r="V68" s="42">
        <f t="shared" si="0"/>
        <v>-1.1004126547455255</v>
      </c>
      <c r="W68" s="42">
        <f t="shared" si="0"/>
        <v>0.6954102920723226</v>
      </c>
      <c r="X68" s="42">
        <f t="shared" si="0"/>
        <v>-5.870165745856353</v>
      </c>
      <c r="Y68" s="42">
        <f t="shared" si="0"/>
        <v>-2.347762289068244</v>
      </c>
      <c r="Z68" s="42">
        <f t="shared" si="0"/>
        <v>-2.17881292261458</v>
      </c>
      <c r="AA68" s="42">
        <f t="shared" si="0"/>
        <v>-2.150537634408589</v>
      </c>
      <c r="AB68" s="42">
        <f t="shared" si="0"/>
        <v>-0.7849293563579277</v>
      </c>
      <c r="AC68" s="42">
        <f t="shared" si="0"/>
        <v>-1.582278481012658</v>
      </c>
      <c r="AD68" s="42">
        <f t="shared" si="0"/>
        <v>-4.581993569131835</v>
      </c>
      <c r="AE68" s="42">
        <f t="shared" si="0"/>
        <v>-4.0438079191238385</v>
      </c>
      <c r="AF68" s="42">
        <f t="shared" si="0"/>
        <v>0.5267778753292311</v>
      </c>
      <c r="AG68" s="42">
        <f t="shared" si="0"/>
        <v>-5.502183406113534</v>
      </c>
      <c r="AH68" s="42">
        <f t="shared" si="0"/>
        <v>-3.604436229205181</v>
      </c>
      <c r="AI68" s="42">
        <f t="shared" si="0"/>
        <v>-7.1907957813998085</v>
      </c>
      <c r="AJ68" s="42">
        <f t="shared" si="0"/>
        <v>2.066115702479339</v>
      </c>
      <c r="AK68" s="42">
        <f t="shared" si="0"/>
        <v>1.2145748987854281</v>
      </c>
      <c r="AL68" s="42">
        <f t="shared" si="0"/>
        <v>6.400000000000006</v>
      </c>
      <c r="AM68" s="42">
        <f t="shared" si="0"/>
        <v>-11.654135338345869</v>
      </c>
      <c r="AN68" s="42">
        <f t="shared" si="0"/>
        <v>-3.510638297872337</v>
      </c>
      <c r="AO68" s="42">
        <f t="shared" si="0"/>
        <v>0.11025358324144909</v>
      </c>
      <c r="AP68" s="42">
        <f t="shared" si="0"/>
        <v>0</v>
      </c>
      <c r="AQ68" s="42">
        <f t="shared" si="0"/>
        <v>-7.709251101321586</v>
      </c>
      <c r="AR68" s="42">
        <f t="shared" si="0"/>
        <v>2.983293556085919</v>
      </c>
      <c r="AS68" s="42">
        <f t="shared" si="0"/>
        <v>-4.982618771726532</v>
      </c>
      <c r="AT68" s="42">
        <f t="shared" si="0"/>
        <v>4.634146341463411</v>
      </c>
      <c r="AU68" s="42">
        <f t="shared" si="0"/>
        <v>-0.11655011655010994</v>
      </c>
      <c r="AV68" s="42">
        <f t="shared" si="0"/>
        <v>2.217036172695439</v>
      </c>
      <c r="AW68" s="42">
        <f t="shared" si="0"/>
        <v>5.0228310502283176</v>
      </c>
      <c r="AX68" s="42">
        <f t="shared" si="0"/>
        <v>10.217391304347831</v>
      </c>
      <c r="AY68" s="42">
        <f t="shared" si="0"/>
        <v>-0.1972386587771231</v>
      </c>
      <c r="AZ68" s="42">
        <f t="shared" si="0"/>
        <v>-3.853754940711468</v>
      </c>
      <c r="BA68" s="42">
        <f t="shared" si="0"/>
        <v>2.877697841726616</v>
      </c>
      <c r="BB68" s="42">
        <f t="shared" si="0"/>
        <v>2.4975024975024978</v>
      </c>
      <c r="BC68" s="42">
        <f t="shared" si="0"/>
        <v>3.8986354775828467</v>
      </c>
      <c r="BD68" s="42">
        <f t="shared" si="0"/>
        <v>-1.6885553470919297</v>
      </c>
      <c r="BE68" s="42">
        <f t="shared" si="0"/>
        <v>7.347328244274812</v>
      </c>
      <c r="BF68" s="42">
        <f t="shared" si="0"/>
        <v>0.1777777777777803</v>
      </c>
      <c r="BG68" s="42">
        <f t="shared" si="0"/>
        <v>2.12954747116237</v>
      </c>
      <c r="BH68" s="42">
        <f t="shared" si="0"/>
        <v>-0.5212858384013852</v>
      </c>
      <c r="BI68" s="42">
        <f>BI66</f>
        <v>1.5720524017467226</v>
      </c>
    </row>
  </sheetData>
  <sheetProtection password="91A1" sheet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8"/>
  <sheetViews>
    <sheetView zoomScalePageLayoutView="0" workbookViewId="0" topLeftCell="AB1">
      <selection activeCell="BI68" sqref="BI68"/>
    </sheetView>
  </sheetViews>
  <sheetFormatPr defaultColWidth="9.140625" defaultRowHeight="12.75"/>
  <cols>
    <col min="1" max="1" width="16.00390625" style="47" customWidth="1"/>
    <col min="2" max="3" width="6.140625" style="47" customWidth="1"/>
    <col min="4" max="4" width="6.57421875" style="47" customWidth="1"/>
    <col min="5" max="7" width="6.28125" style="47" customWidth="1"/>
    <col min="8" max="8" width="5.7109375" style="47" customWidth="1"/>
    <col min="9" max="9" width="6.00390625" style="47" customWidth="1"/>
    <col min="10" max="10" width="5.8515625" style="47" customWidth="1"/>
    <col min="11" max="11" width="6.00390625" style="47" customWidth="1"/>
    <col min="12" max="13" width="5.57421875" style="47" customWidth="1"/>
    <col min="14" max="14" width="5.421875" style="47" customWidth="1"/>
    <col min="15" max="15" width="6.00390625" style="47" customWidth="1"/>
    <col min="16" max="16" width="5.7109375" style="47" customWidth="1"/>
    <col min="17" max="17" width="5.8515625" style="47" customWidth="1"/>
    <col min="18" max="19" width="6.00390625" style="47" customWidth="1"/>
    <col min="20" max="22" width="5.8515625" style="47" customWidth="1"/>
    <col min="23" max="23" width="6.00390625" style="47" customWidth="1"/>
    <col min="24" max="24" width="5.7109375" style="47" customWidth="1"/>
    <col min="25" max="25" width="5.8515625" style="47" customWidth="1"/>
    <col min="26" max="26" width="5.57421875" style="47" customWidth="1"/>
    <col min="27" max="28" width="6.00390625" style="47" customWidth="1"/>
    <col min="29" max="29" width="5.8515625" style="47" customWidth="1"/>
    <col min="30" max="31" width="5.7109375" style="47" customWidth="1"/>
    <col min="32" max="32" width="5.57421875" style="47" customWidth="1"/>
    <col min="33" max="34" width="5.8515625" style="47" customWidth="1"/>
    <col min="35" max="40" width="6.421875" style="47" customWidth="1"/>
    <col min="41" max="43" width="6.421875" style="46" customWidth="1"/>
    <col min="44" max="61" width="6.140625" style="47" bestFit="1" customWidth="1"/>
    <col min="62" max="16384" width="9.140625" style="47" customWidth="1"/>
  </cols>
  <sheetData>
    <row r="1" spans="1:34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61" ht="12.75">
      <c r="A3" s="38" t="s">
        <v>24</v>
      </c>
      <c r="B3" s="38" t="s">
        <v>92</v>
      </c>
      <c r="C3" s="38" t="s">
        <v>91</v>
      </c>
      <c r="D3" s="38" t="s">
        <v>90</v>
      </c>
      <c r="E3" s="38" t="s">
        <v>89</v>
      </c>
      <c r="F3" s="38" t="s">
        <v>88</v>
      </c>
      <c r="G3" s="38" t="s">
        <v>87</v>
      </c>
      <c r="H3" s="38" t="s">
        <v>86</v>
      </c>
      <c r="I3" s="38" t="s">
        <v>85</v>
      </c>
      <c r="J3" s="38" t="s">
        <v>0</v>
      </c>
      <c r="K3" s="38" t="s">
        <v>1</v>
      </c>
      <c r="L3" s="38" t="s">
        <v>2</v>
      </c>
      <c r="M3" s="38" t="s">
        <v>3</v>
      </c>
      <c r="N3" s="38" t="s">
        <v>4</v>
      </c>
      <c r="O3" s="38" t="s">
        <v>5</v>
      </c>
      <c r="P3" s="38" t="s">
        <v>6</v>
      </c>
      <c r="Q3" s="38" t="s">
        <v>7</v>
      </c>
      <c r="R3" s="38" t="s">
        <v>8</v>
      </c>
      <c r="S3" s="38" t="s">
        <v>9</v>
      </c>
      <c r="T3" s="38" t="s">
        <v>10</v>
      </c>
      <c r="U3" s="38" t="s">
        <v>11</v>
      </c>
      <c r="V3" s="38" t="s">
        <v>12</v>
      </c>
      <c r="W3" s="38" t="s">
        <v>13</v>
      </c>
      <c r="X3" s="38" t="s">
        <v>14</v>
      </c>
      <c r="Y3" s="38" t="s">
        <v>15</v>
      </c>
      <c r="Z3" s="38" t="s">
        <v>16</v>
      </c>
      <c r="AA3" s="38" t="s">
        <v>17</v>
      </c>
      <c r="AB3" s="38" t="s">
        <v>18</v>
      </c>
      <c r="AC3" s="38" t="s">
        <v>19</v>
      </c>
      <c r="AD3" s="38" t="s">
        <v>20</v>
      </c>
      <c r="AE3" s="38" t="s">
        <v>21</v>
      </c>
      <c r="AF3" s="38" t="s">
        <v>22</v>
      </c>
      <c r="AG3" s="38" t="s">
        <v>23</v>
      </c>
      <c r="AH3" s="38" t="s">
        <v>80</v>
      </c>
      <c r="AI3" s="38" t="s">
        <v>81</v>
      </c>
      <c r="AJ3" s="38" t="s">
        <v>82</v>
      </c>
      <c r="AK3" s="38" t="s">
        <v>83</v>
      </c>
      <c r="AL3" s="38" t="s">
        <v>105</v>
      </c>
      <c r="AM3" s="38" t="s">
        <v>107</v>
      </c>
      <c r="AN3" s="38" t="s">
        <v>109</v>
      </c>
      <c r="AO3" s="49" t="s">
        <v>111</v>
      </c>
      <c r="AP3" s="49" t="s">
        <v>113</v>
      </c>
      <c r="AQ3" s="49" t="s">
        <v>114</v>
      </c>
      <c r="AR3" s="56" t="s">
        <v>115</v>
      </c>
      <c r="AS3" s="56" t="s">
        <v>116</v>
      </c>
      <c r="AT3" s="56" t="s">
        <v>117</v>
      </c>
      <c r="AU3" s="56" t="s">
        <v>118</v>
      </c>
      <c r="AV3" s="56" t="s">
        <v>119</v>
      </c>
      <c r="AW3" s="56" t="s">
        <v>120</v>
      </c>
      <c r="AX3" s="56" t="s">
        <v>121</v>
      </c>
      <c r="AY3" s="56" t="s">
        <v>122</v>
      </c>
      <c r="AZ3" s="56" t="s">
        <v>123</v>
      </c>
      <c r="BA3" s="49" t="s">
        <v>124</v>
      </c>
      <c r="BB3" s="49" t="s">
        <v>125</v>
      </c>
      <c r="BC3" s="49" t="s">
        <v>126</v>
      </c>
      <c r="BD3" s="49" t="s">
        <v>127</v>
      </c>
      <c r="BE3" s="49" t="s">
        <v>128</v>
      </c>
      <c r="BF3" s="49" t="s">
        <v>129</v>
      </c>
      <c r="BG3" s="49" t="s">
        <v>130</v>
      </c>
      <c r="BH3" s="49" t="s">
        <v>131</v>
      </c>
      <c r="BI3" s="49" t="s">
        <v>132</v>
      </c>
    </row>
    <row r="4" spans="1:61" ht="12.75">
      <c r="A4" s="38" t="s">
        <v>25</v>
      </c>
      <c r="B4" s="39" t="s">
        <v>101</v>
      </c>
      <c r="C4" s="50">
        <f>'IoC growth'!C74</f>
        <v>2.9903254177660434</v>
      </c>
      <c r="D4" s="50">
        <f>'IoC growth'!D74</f>
        <v>2.589807852965743</v>
      </c>
      <c r="E4" s="50">
        <f>'IoC growth'!E74</f>
        <v>-1.2520868113522539</v>
      </c>
      <c r="F4" s="50">
        <f>'IoC growth'!F74</f>
        <v>-1.344860710854939</v>
      </c>
      <c r="G4" s="50">
        <f>'IoC growth'!G74</f>
        <v>6.720160481444336</v>
      </c>
      <c r="H4" s="50">
        <f>'IoC growth'!H74</f>
        <v>-5.581835383159891</v>
      </c>
      <c r="I4" s="50">
        <f>'IoC growth'!I74</f>
        <v>0.40201005025126196</v>
      </c>
      <c r="J4" s="50">
        <f>'IoC growth'!J74</f>
        <v>5.953693495038579</v>
      </c>
      <c r="K4" s="50">
        <f>'IoC growth'!K74</f>
        <v>1.1578947368420993</v>
      </c>
      <c r="L4" s="50">
        <f>'IoC growth'!L74</f>
        <v>2.502606882168917</v>
      </c>
      <c r="M4" s="50">
        <f>'IoC growth'!M74</f>
        <v>-2.233502538071069</v>
      </c>
      <c r="N4" s="50">
        <f>'IoC growth'!N74</f>
        <v>4.375667022411947</v>
      </c>
      <c r="O4" s="50">
        <f>'IoC growth'!O74</f>
        <v>-1.3157894736842077</v>
      </c>
      <c r="P4" s="50">
        <f>'IoC growth'!P74</f>
        <v>2.0533880903490758</v>
      </c>
      <c r="Q4" s="50">
        <f>'IoC growth'!Q74</f>
        <v>-0.9861932938856016</v>
      </c>
      <c r="R4" s="50">
        <f>'IoC growth'!R74</f>
        <v>-0.09891196834816451</v>
      </c>
      <c r="S4" s="50">
        <f>'IoC growth'!S74</f>
        <v>0.7707129094412304</v>
      </c>
      <c r="T4" s="50">
        <f>'IoC growth'!T74</f>
        <v>-4.625984251968493</v>
      </c>
      <c r="U4" s="50">
        <f>'IoC growth'!U74</f>
        <v>-3.0999999999999943</v>
      </c>
      <c r="V4" s="50">
        <f>'IoC growth'!V74</f>
        <v>-0.41884816753927295</v>
      </c>
      <c r="W4" s="50">
        <f>'IoC growth'!W74</f>
        <v>0.7186858316221648</v>
      </c>
      <c r="X4" s="50">
        <f>'IoC growth'!X74</f>
        <v>-5.110220440881759</v>
      </c>
      <c r="Y4" s="50">
        <f>'IoC growth'!Y74</f>
        <v>-0.6362672322375338</v>
      </c>
      <c r="Z4" s="50">
        <f>'IoC growth'!Z74</f>
        <v>-1.4447884416924721</v>
      </c>
      <c r="AA4" s="50">
        <f>'IoC growth'!AA74</f>
        <v>-0.5091649694501018</v>
      </c>
      <c r="AB4" s="50">
        <f>'IoC growth'!AB74</f>
        <v>-2.556237218813906</v>
      </c>
      <c r="AC4" s="50">
        <f>'IoC growth'!AC74</f>
        <v>-2.6232948583420774</v>
      </c>
      <c r="AD4" s="50">
        <f>'IoC growth'!AD74</f>
        <v>-2.826086956521733</v>
      </c>
      <c r="AE4" s="50">
        <f>'IoC growth'!AE74</f>
        <v>-4.588235294117654</v>
      </c>
      <c r="AF4" s="50">
        <f>'IoC growth'!AF74</f>
        <v>0.2439024390243937</v>
      </c>
      <c r="AG4" s="50">
        <f>'IoC growth'!AG74</f>
        <v>-6.105006105006105</v>
      </c>
      <c r="AH4" s="50">
        <f>'IoC growth'!AH74</f>
        <v>-2.763157894736835</v>
      </c>
      <c r="AI4" s="50">
        <f>'IoC growth'!AI74</f>
        <v>-7.8512396694214726</v>
      </c>
      <c r="AJ4" s="50">
        <f>'IoC growth'!AJ74</f>
        <v>2.980625931445604</v>
      </c>
      <c r="AK4" s="50">
        <f>'IoC growth'!AK74</f>
        <v>0.44052863436125017</v>
      </c>
      <c r="AL4" s="50">
        <f>'IoC growth'!AL74</f>
        <v>7.048458149779753</v>
      </c>
      <c r="AM4" s="50">
        <f>'IoC growth'!AM74</f>
        <v>-10.773480662983442</v>
      </c>
      <c r="AN4" s="50">
        <f>'IoC growth'!AN74</f>
        <v>-3.235747303543927</v>
      </c>
      <c r="AO4" s="50">
        <f>'IoC growth'!AO74</f>
        <v>1.0989010989011034</v>
      </c>
      <c r="AP4" s="50">
        <f>'IoC growth'!AP74</f>
        <v>0.4658385093167658</v>
      </c>
      <c r="AQ4" s="50">
        <f>'IoC growth'!AQ74</f>
        <v>-5.376344086021495</v>
      </c>
      <c r="AR4" s="50">
        <f>'IoC growth'!AR74</f>
        <v>2.3255813953488347</v>
      </c>
      <c r="AS4" s="50">
        <f>'IoC growth'!AS74</f>
        <v>-3.741935483870975</v>
      </c>
      <c r="AT4" s="50">
        <f>'IoC growth'!AT74</f>
        <v>0.543478260869573</v>
      </c>
      <c r="AU4" s="50">
        <f>'IoC growth'!AU74</f>
        <v>-3.6339165545087524</v>
      </c>
      <c r="AV4" s="50">
        <f>'IoC growth'!AV74</f>
        <v>-0.6920415224913593</v>
      </c>
      <c r="AW4" s="50">
        <f>'IoC growth'!AW74</f>
        <v>3.9397450753186627</v>
      </c>
      <c r="AX4" s="50">
        <f>'IoC growth'!AX74</f>
        <v>6.510138740661681</v>
      </c>
      <c r="AY4" s="50">
        <f>'IoC growth'!AY74</f>
        <v>2.0447906523855837</v>
      </c>
      <c r="AZ4" s="50">
        <f>'IoC growth'!AZ74</f>
        <v>-2.45283018867924</v>
      </c>
      <c r="BA4" s="50">
        <f>'IoC growth'!BA74</f>
        <v>-1.7681728880157142</v>
      </c>
      <c r="BB4" s="50">
        <f>'IoC growth'!BB74</f>
        <v>3.4449760765550184</v>
      </c>
      <c r="BC4" s="50">
        <f>'IoC growth'!BC74</f>
        <v>4.062229904926537</v>
      </c>
      <c r="BD4" s="50">
        <f>'IoC growth'!BD74</f>
        <v>-1.8898931799506962</v>
      </c>
      <c r="BE4" s="50">
        <f>'IoC growth'!BE74</f>
        <v>6.899418121363256</v>
      </c>
      <c r="BF4" s="50">
        <f>'IoC growth'!BF74</f>
        <v>-1.6457680250783657</v>
      </c>
      <c r="BG4" s="50">
        <f>'IoC growth'!BG74</f>
        <v>4.104183109707973</v>
      </c>
      <c r="BH4" s="50">
        <f>'IoC growth'!BH74</f>
        <v>1.2152777777777704</v>
      </c>
      <c r="BI4" s="50">
        <f>'IoC growth'!BI74</f>
        <v>1.5720524017467226</v>
      </c>
    </row>
    <row r="5" spans="1:61" ht="12.75">
      <c r="A5" s="38" t="s">
        <v>54</v>
      </c>
      <c r="B5" s="39" t="s">
        <v>101</v>
      </c>
      <c r="C5" s="50">
        <f>'IoC growth'!C75</f>
        <v>4.867256637168132</v>
      </c>
      <c r="D5" s="50">
        <f>'IoC growth'!D75</f>
        <v>1.1603375527426252</v>
      </c>
      <c r="E5" s="50">
        <f>'IoC growth'!E75</f>
        <v>-3.0239833159541245</v>
      </c>
      <c r="F5" s="50">
        <f>'IoC growth'!F75</f>
        <v>-2.0430107526881782</v>
      </c>
      <c r="G5" s="50">
        <f>'IoC growth'!G75</f>
        <v>2.1953896816684964</v>
      </c>
      <c r="H5" s="50">
        <f>'IoC growth'!H75</f>
        <v>-5.775401069518723</v>
      </c>
      <c r="I5" s="50">
        <f>'IoC growth'!I75</f>
        <v>1.0204081632652966</v>
      </c>
      <c r="J5" s="50">
        <f>'IoC growth'!J75</f>
        <v>4.04040404040405</v>
      </c>
      <c r="K5" s="50">
        <f>'IoC growth'!K75</f>
        <v>0.3236245954692526</v>
      </c>
      <c r="L5" s="50">
        <f>'IoC growth'!L75</f>
        <v>2.3655913978494656</v>
      </c>
      <c r="M5" s="50">
        <f>'IoC growth'!M75</f>
        <v>-3.3613445378151288</v>
      </c>
      <c r="N5" s="50">
        <f>'IoC growth'!N75</f>
        <v>7.520325203252024</v>
      </c>
      <c r="O5" s="50">
        <f>'IoC growth'!O75</f>
        <v>-2.1739130434782585</v>
      </c>
      <c r="P5" s="50">
        <f>'IoC growth'!P75</f>
        <v>4.637681159420287</v>
      </c>
      <c r="Q5" s="50">
        <f>'IoC growth'!Q75</f>
        <v>-0.09233610341643057</v>
      </c>
      <c r="R5" s="50">
        <f>'IoC growth'!R75</f>
        <v>-0.3720930232558192</v>
      </c>
      <c r="S5" s="50">
        <f>'IoC growth'!S75</f>
        <v>1.0223048327137627</v>
      </c>
      <c r="T5" s="50">
        <f>'IoC growth'!T75</f>
        <v>-3.3118675252989958</v>
      </c>
      <c r="U5" s="50">
        <f>'IoC growth'!U75</f>
        <v>-3.0447193149381437</v>
      </c>
      <c r="V5" s="50">
        <f>'IoC growth'!V75</f>
        <v>-2.0608439646712546</v>
      </c>
      <c r="W5" s="50">
        <f>'IoC growth'!W75</f>
        <v>2.354145342886384</v>
      </c>
      <c r="X5" s="50">
        <f>'IoC growth'!X75</f>
        <v>-6.700000000000003</v>
      </c>
      <c r="Y5" s="50">
        <f>'IoC growth'!Y75</f>
        <v>-1.9292604501607686</v>
      </c>
      <c r="Z5" s="50">
        <f>'IoC growth'!Z75</f>
        <v>-2.0765027322404435</v>
      </c>
      <c r="AA5" s="50">
        <f>'IoC growth'!AA75</f>
        <v>-2.343749999999994</v>
      </c>
      <c r="AB5" s="50">
        <f>'IoC growth'!AB75</f>
        <v>-0.4571428571428637</v>
      </c>
      <c r="AC5" s="50">
        <f>'IoC growth'!AC75</f>
        <v>-0.6888633754305331</v>
      </c>
      <c r="AD5" s="50">
        <f>'IoC growth'!AD75</f>
        <v>-5.257009345794393</v>
      </c>
      <c r="AE5" s="50">
        <f>'IoC growth'!AE75</f>
        <v>-3.575832305795304</v>
      </c>
      <c r="AF5" s="50">
        <f>'IoC growth'!AF75</f>
        <v>1.0230179028132955</v>
      </c>
      <c r="AG5" s="50">
        <f>'IoC growth'!AG75</f>
        <v>-6.138613861386141</v>
      </c>
      <c r="AH5" s="50">
        <f>'IoC growth'!AH75</f>
        <v>-3.4810126582278453</v>
      </c>
      <c r="AI5" s="50">
        <f>'IoC growth'!AI75</f>
        <v>-7.2131147540983545</v>
      </c>
      <c r="AJ5" s="50">
        <f>'IoC growth'!AJ75</f>
        <v>2.1694214876033144</v>
      </c>
      <c r="AK5" s="50">
        <f>'IoC growth'!AK75</f>
        <v>1.0111223458038423</v>
      </c>
      <c r="AL5" s="50">
        <f>'IoC growth'!AL75</f>
        <v>7.207207207207196</v>
      </c>
      <c r="AM5" s="50">
        <f>'IoC growth'!AM75</f>
        <v>-11.858076563958907</v>
      </c>
      <c r="AN5" s="50">
        <f>'IoC growth'!AN75</f>
        <v>-3.8657171922685625</v>
      </c>
      <c r="AO5" s="50">
        <f>'IoC growth'!AO75</f>
        <v>1.2698412698412729</v>
      </c>
      <c r="AP5" s="50">
        <f>'IoC growth'!AP75</f>
        <v>1.149425287356316</v>
      </c>
      <c r="AQ5" s="50">
        <f>'IoC growth'!AQ75</f>
        <v>-5.98290598290598</v>
      </c>
      <c r="AR5" s="50">
        <f>'IoC growth'!AR75</f>
        <v>1.6161616161616104</v>
      </c>
      <c r="AS5" s="50">
        <f>'IoC growth'!AS75</f>
        <v>-5.74257425742574</v>
      </c>
      <c r="AT5" s="50">
        <f>'IoC growth'!AT75</f>
        <v>4.393305439330547</v>
      </c>
      <c r="AU5" s="50">
        <f>'IoC growth'!AU75</f>
        <v>-0.6012024048096136</v>
      </c>
      <c r="AV5" s="50">
        <f>'IoC growth'!AV75</f>
        <v>2.217036172695439</v>
      </c>
      <c r="AW5" s="50">
        <f>'IoC growth'!AW75</f>
        <v>5.0228310502283176</v>
      </c>
      <c r="AX5" s="50" t="str">
        <f>'IoC growth'!AX75</f>
        <v>N/A</v>
      </c>
      <c r="AY5" s="50" t="str">
        <f>'IoC growth'!AY75</f>
        <v>N/A</v>
      </c>
      <c r="AZ5" s="50" t="str">
        <f>'IoC growth'!AZ75</f>
        <v>N/A</v>
      </c>
      <c r="BA5" s="50" t="str">
        <f>'IoC growth'!BA75</f>
        <v>N/A</v>
      </c>
      <c r="BB5" s="50" t="str">
        <f>'IoC growth'!BB75</f>
        <v>N/A</v>
      </c>
      <c r="BC5" s="50" t="str">
        <f>'IoC growth'!BC75</f>
        <v>N/A</v>
      </c>
      <c r="BD5" s="50" t="str">
        <f>'IoC growth'!BD75</f>
        <v>N/A</v>
      </c>
      <c r="BE5" s="50" t="str">
        <f>'IoC growth'!BE75</f>
        <v>N/A</v>
      </c>
      <c r="BF5" s="50" t="str">
        <f>'IoC growth'!BF75</f>
        <v>N/A</v>
      </c>
      <c r="BG5" s="50" t="str">
        <f>'IoC growth'!BG75</f>
        <v>N/A</v>
      </c>
      <c r="BH5" s="50" t="str">
        <f>'IoC growth'!BH75</f>
        <v>N/A</v>
      </c>
      <c r="BI5" s="50" t="str">
        <f>'IoC growth'!BI75</f>
        <v>N/A</v>
      </c>
    </row>
    <row r="6" spans="1:61" ht="12.75">
      <c r="A6" s="38"/>
      <c r="B6" s="38"/>
      <c r="C6" s="49"/>
      <c r="D6" s="49"/>
      <c r="E6" s="49"/>
      <c r="F6" s="49"/>
      <c r="G6" s="49"/>
      <c r="H6" s="49"/>
      <c r="I6" s="49"/>
      <c r="J6" s="49" t="s">
        <v>29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6"/>
      <c r="AJ6" s="46"/>
      <c r="AK6" s="46"/>
      <c r="AL6" s="46"/>
      <c r="AM6" s="46"/>
      <c r="AN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</row>
    <row r="7" spans="1:61" ht="12.75">
      <c r="A7" s="38" t="s">
        <v>92</v>
      </c>
      <c r="B7" s="3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6"/>
      <c r="AJ7" s="46"/>
      <c r="AK7" s="46"/>
      <c r="AL7" s="46"/>
      <c r="AM7" s="46"/>
      <c r="AN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</row>
    <row r="8" spans="1:61" ht="12.75">
      <c r="A8" s="38" t="s">
        <v>91</v>
      </c>
      <c r="B8" s="38"/>
      <c r="C8" s="50" t="s">
        <v>31</v>
      </c>
      <c r="D8" s="50" t="s">
        <v>31</v>
      </c>
      <c r="E8" s="50" t="s">
        <v>31</v>
      </c>
      <c r="F8" s="50" t="s">
        <v>31</v>
      </c>
      <c r="G8" s="50" t="s">
        <v>31</v>
      </c>
      <c r="H8" s="50" t="s">
        <v>31</v>
      </c>
      <c r="I8" s="50" t="s">
        <v>31</v>
      </c>
      <c r="J8" s="50" t="s">
        <v>31</v>
      </c>
      <c r="K8" s="50" t="s">
        <v>31</v>
      </c>
      <c r="L8" s="50" t="s">
        <v>31</v>
      </c>
      <c r="M8" s="50" t="s">
        <v>31</v>
      </c>
      <c r="N8" s="50" t="s">
        <v>31</v>
      </c>
      <c r="O8" s="50" t="s">
        <v>31</v>
      </c>
      <c r="P8" s="50" t="s">
        <v>31</v>
      </c>
      <c r="Q8" s="50" t="s">
        <v>31</v>
      </c>
      <c r="R8" s="50" t="s">
        <v>31</v>
      </c>
      <c r="S8" s="50" t="s">
        <v>31</v>
      </c>
      <c r="T8" s="50" t="s">
        <v>31</v>
      </c>
      <c r="U8" s="50" t="s">
        <v>31</v>
      </c>
      <c r="V8" s="50" t="s">
        <v>31</v>
      </c>
      <c r="W8" s="50" t="s">
        <v>31</v>
      </c>
      <c r="X8" s="50" t="s">
        <v>31</v>
      </c>
      <c r="Y8" s="50" t="s">
        <v>31</v>
      </c>
      <c r="Z8" s="50" t="s">
        <v>31</v>
      </c>
      <c r="AA8" s="50" t="s">
        <v>31</v>
      </c>
      <c r="AB8" s="50" t="s">
        <v>31</v>
      </c>
      <c r="AC8" s="50" t="s">
        <v>31</v>
      </c>
      <c r="AD8" s="50" t="s">
        <v>31</v>
      </c>
      <c r="AE8" s="50" t="s">
        <v>31</v>
      </c>
      <c r="AF8" s="50" t="s">
        <v>31</v>
      </c>
      <c r="AG8" s="50" t="s">
        <v>31</v>
      </c>
      <c r="AH8" s="50" t="s">
        <v>31</v>
      </c>
      <c r="AI8" s="50" t="s">
        <v>31</v>
      </c>
      <c r="AJ8" s="50" t="s">
        <v>31</v>
      </c>
      <c r="AK8" s="50" t="s">
        <v>31</v>
      </c>
      <c r="AL8" s="50" t="s">
        <v>31</v>
      </c>
      <c r="AM8" s="50" t="s">
        <v>31</v>
      </c>
      <c r="AN8" s="50" t="s">
        <v>31</v>
      </c>
      <c r="AO8" s="50" t="s">
        <v>31</v>
      </c>
      <c r="AP8" s="50" t="s">
        <v>31</v>
      </c>
      <c r="AQ8" s="50" t="s">
        <v>31</v>
      </c>
      <c r="AR8" s="50" t="s">
        <v>31</v>
      </c>
      <c r="AS8" s="50" t="s">
        <v>31</v>
      </c>
      <c r="AT8" s="50" t="s">
        <v>31</v>
      </c>
      <c r="AU8" s="50" t="s">
        <v>31</v>
      </c>
      <c r="AV8" s="50" t="s">
        <v>31</v>
      </c>
      <c r="AW8" s="50" t="s">
        <v>31</v>
      </c>
      <c r="AX8" s="50" t="s">
        <v>31</v>
      </c>
      <c r="AY8" s="50" t="s">
        <v>31</v>
      </c>
      <c r="AZ8" s="50" t="s">
        <v>31</v>
      </c>
      <c r="BA8" s="50" t="s">
        <v>31</v>
      </c>
      <c r="BB8" s="50" t="s">
        <v>31</v>
      </c>
      <c r="BC8" s="50" t="s">
        <v>31</v>
      </c>
      <c r="BD8" s="50" t="s">
        <v>31</v>
      </c>
      <c r="BE8" s="50" t="s">
        <v>31</v>
      </c>
      <c r="BF8" s="50" t="s">
        <v>31</v>
      </c>
      <c r="BG8" s="50" t="s">
        <v>31</v>
      </c>
      <c r="BH8" s="50" t="s">
        <v>31</v>
      </c>
      <c r="BI8" s="50" t="s">
        <v>31</v>
      </c>
    </row>
    <row r="9" spans="1:61" ht="12.75">
      <c r="A9" s="38" t="s">
        <v>90</v>
      </c>
      <c r="B9" s="38"/>
      <c r="C9" s="50">
        <f>IF(OR(ISBLANK(triangle!C9),ISBLANK(triangle!C8)),"-",triangle!C9-triangle!C8)</f>
        <v>1.7340840310528591</v>
      </c>
      <c r="D9" s="50" t="s">
        <v>31</v>
      </c>
      <c r="E9" s="50" t="s">
        <v>31</v>
      </c>
      <c r="F9" s="50" t="s">
        <v>31</v>
      </c>
      <c r="G9" s="50" t="s">
        <v>31</v>
      </c>
      <c r="H9" s="50" t="s">
        <v>31</v>
      </c>
      <c r="I9" s="50" t="s">
        <v>31</v>
      </c>
      <c r="J9" s="50" t="s">
        <v>31</v>
      </c>
      <c r="K9" s="50" t="s">
        <v>31</v>
      </c>
      <c r="L9" s="50" t="s">
        <v>31</v>
      </c>
      <c r="M9" s="50" t="s">
        <v>31</v>
      </c>
      <c r="N9" s="50" t="s">
        <v>31</v>
      </c>
      <c r="O9" s="50" t="s">
        <v>31</v>
      </c>
      <c r="P9" s="50" t="s">
        <v>31</v>
      </c>
      <c r="Q9" s="50" t="s">
        <v>31</v>
      </c>
      <c r="R9" s="50" t="s">
        <v>31</v>
      </c>
      <c r="S9" s="50" t="s">
        <v>31</v>
      </c>
      <c r="T9" s="50" t="s">
        <v>31</v>
      </c>
      <c r="U9" s="50" t="s">
        <v>31</v>
      </c>
      <c r="V9" s="50" t="s">
        <v>31</v>
      </c>
      <c r="W9" s="50" t="s">
        <v>31</v>
      </c>
      <c r="X9" s="50" t="s">
        <v>31</v>
      </c>
      <c r="Y9" s="50" t="s">
        <v>31</v>
      </c>
      <c r="Z9" s="50" t="s">
        <v>31</v>
      </c>
      <c r="AA9" s="50" t="s">
        <v>31</v>
      </c>
      <c r="AB9" s="50" t="s">
        <v>31</v>
      </c>
      <c r="AC9" s="50" t="s">
        <v>31</v>
      </c>
      <c r="AD9" s="50" t="s">
        <v>31</v>
      </c>
      <c r="AE9" s="50" t="s">
        <v>31</v>
      </c>
      <c r="AF9" s="50" t="s">
        <v>31</v>
      </c>
      <c r="AG9" s="50" t="s">
        <v>31</v>
      </c>
      <c r="AH9" s="50" t="s">
        <v>31</v>
      </c>
      <c r="AI9" s="50" t="s">
        <v>31</v>
      </c>
      <c r="AJ9" s="50" t="s">
        <v>31</v>
      </c>
      <c r="AK9" s="50" t="s">
        <v>31</v>
      </c>
      <c r="AL9" s="50" t="s">
        <v>31</v>
      </c>
      <c r="AM9" s="50" t="s">
        <v>31</v>
      </c>
      <c r="AN9" s="50" t="s">
        <v>31</v>
      </c>
      <c r="AO9" s="50" t="s">
        <v>31</v>
      </c>
      <c r="AP9" s="50" t="s">
        <v>31</v>
      </c>
      <c r="AQ9" s="50" t="s">
        <v>31</v>
      </c>
      <c r="AR9" s="50" t="s">
        <v>31</v>
      </c>
      <c r="AS9" s="50" t="s">
        <v>31</v>
      </c>
      <c r="AT9" s="50" t="s">
        <v>31</v>
      </c>
      <c r="AU9" s="50" t="s">
        <v>31</v>
      </c>
      <c r="AV9" s="50" t="s">
        <v>31</v>
      </c>
      <c r="AW9" s="50" t="s">
        <v>31</v>
      </c>
      <c r="AX9" s="50" t="s">
        <v>31</v>
      </c>
      <c r="AY9" s="50" t="s">
        <v>31</v>
      </c>
      <c r="AZ9" s="50" t="s">
        <v>31</v>
      </c>
      <c r="BA9" s="50" t="s">
        <v>31</v>
      </c>
      <c r="BB9" s="50" t="s">
        <v>31</v>
      </c>
      <c r="BC9" s="50" t="s">
        <v>31</v>
      </c>
      <c r="BD9" s="50" t="s">
        <v>31</v>
      </c>
      <c r="BE9" s="50" t="s">
        <v>31</v>
      </c>
      <c r="BF9" s="50" t="s">
        <v>31</v>
      </c>
      <c r="BG9" s="50" t="s">
        <v>31</v>
      </c>
      <c r="BH9" s="50" t="s">
        <v>31</v>
      </c>
      <c r="BI9" s="50" t="s">
        <v>31</v>
      </c>
    </row>
    <row r="10" spans="1:61" ht="12.75">
      <c r="A10" s="38" t="s">
        <v>89</v>
      </c>
      <c r="B10" s="38"/>
      <c r="C10" s="50">
        <f>IF(OR(ISBLANK(triangle!C10),ISBLANK(triangle!C9)),"-",triangle!C10-triangle!C9)</f>
        <v>0.28878316331830334</v>
      </c>
      <c r="D10" s="50">
        <f>IF(OR(ISBLANK(triangle!D10),ISBLANK(triangle!D9)),"-",triangle!D10-triangle!D9)</f>
        <v>-2.25479947775637</v>
      </c>
      <c r="E10" s="50" t="s">
        <v>31</v>
      </c>
      <c r="F10" s="50" t="s">
        <v>31</v>
      </c>
      <c r="G10" s="50" t="s">
        <v>31</v>
      </c>
      <c r="H10" s="50" t="s">
        <v>31</v>
      </c>
      <c r="I10" s="50" t="s">
        <v>31</v>
      </c>
      <c r="J10" s="50" t="s">
        <v>31</v>
      </c>
      <c r="K10" s="50" t="s">
        <v>31</v>
      </c>
      <c r="L10" s="50" t="s">
        <v>31</v>
      </c>
      <c r="M10" s="50" t="s">
        <v>31</v>
      </c>
      <c r="N10" s="50" t="s">
        <v>31</v>
      </c>
      <c r="O10" s="50" t="s">
        <v>31</v>
      </c>
      <c r="P10" s="50" t="s">
        <v>31</v>
      </c>
      <c r="Q10" s="50" t="s">
        <v>31</v>
      </c>
      <c r="R10" s="50" t="s">
        <v>31</v>
      </c>
      <c r="S10" s="50" t="s">
        <v>31</v>
      </c>
      <c r="T10" s="50" t="s">
        <v>31</v>
      </c>
      <c r="U10" s="50" t="s">
        <v>31</v>
      </c>
      <c r="V10" s="50" t="s">
        <v>31</v>
      </c>
      <c r="W10" s="50" t="s">
        <v>31</v>
      </c>
      <c r="X10" s="50" t="s">
        <v>31</v>
      </c>
      <c r="Y10" s="50" t="s">
        <v>31</v>
      </c>
      <c r="Z10" s="50" t="s">
        <v>31</v>
      </c>
      <c r="AA10" s="50" t="s">
        <v>31</v>
      </c>
      <c r="AB10" s="50" t="s">
        <v>31</v>
      </c>
      <c r="AC10" s="50" t="s">
        <v>31</v>
      </c>
      <c r="AD10" s="50" t="s">
        <v>31</v>
      </c>
      <c r="AE10" s="50" t="s">
        <v>31</v>
      </c>
      <c r="AF10" s="50" t="s">
        <v>31</v>
      </c>
      <c r="AG10" s="50" t="s">
        <v>31</v>
      </c>
      <c r="AH10" s="50" t="s">
        <v>31</v>
      </c>
      <c r="AI10" s="50" t="s">
        <v>31</v>
      </c>
      <c r="AJ10" s="50" t="s">
        <v>31</v>
      </c>
      <c r="AK10" s="50" t="s">
        <v>31</v>
      </c>
      <c r="AL10" s="50" t="s">
        <v>31</v>
      </c>
      <c r="AM10" s="50" t="s">
        <v>31</v>
      </c>
      <c r="AN10" s="50" t="s">
        <v>31</v>
      </c>
      <c r="AO10" s="50" t="s">
        <v>31</v>
      </c>
      <c r="AP10" s="50" t="s">
        <v>31</v>
      </c>
      <c r="AQ10" s="50" t="s">
        <v>31</v>
      </c>
      <c r="AR10" s="50" t="s">
        <v>31</v>
      </c>
      <c r="AS10" s="50" t="s">
        <v>31</v>
      </c>
      <c r="AT10" s="50" t="s">
        <v>31</v>
      </c>
      <c r="AU10" s="50" t="s">
        <v>31</v>
      </c>
      <c r="AV10" s="50" t="s">
        <v>31</v>
      </c>
      <c r="AW10" s="50" t="s">
        <v>31</v>
      </c>
      <c r="AX10" s="50" t="s">
        <v>31</v>
      </c>
      <c r="AY10" s="50" t="s">
        <v>31</v>
      </c>
      <c r="AZ10" s="50" t="s">
        <v>31</v>
      </c>
      <c r="BA10" s="50" t="s">
        <v>31</v>
      </c>
      <c r="BB10" s="50" t="s">
        <v>31</v>
      </c>
      <c r="BC10" s="50" t="s">
        <v>31</v>
      </c>
      <c r="BD10" s="50" t="s">
        <v>31</v>
      </c>
      <c r="BE10" s="50" t="s">
        <v>31</v>
      </c>
      <c r="BF10" s="50" t="s">
        <v>31</v>
      </c>
      <c r="BG10" s="50" t="s">
        <v>31</v>
      </c>
      <c r="BH10" s="50" t="s">
        <v>31</v>
      </c>
      <c r="BI10" s="50" t="s">
        <v>31</v>
      </c>
    </row>
    <row r="11" spans="1:61" ht="12.75">
      <c r="A11" s="38" t="s">
        <v>88</v>
      </c>
      <c r="B11" s="38"/>
      <c r="C11" s="50">
        <f>IF(OR(ISBLANK(triangle!C11),ISBLANK(triangle!C10)),"-",triangle!C11-triangle!C10)</f>
        <v>-2.410590009534609</v>
      </c>
      <c r="D11" s="50">
        <f>IF(OR(ISBLANK(triangle!D11),ISBLANK(triangle!D10)),"-",triangle!D11-triangle!D10)</f>
        <v>2.2991379662540443</v>
      </c>
      <c r="E11" s="50">
        <f>IF(OR(ISBLANK(triangle!E11),ISBLANK(triangle!E10)),"-",triangle!E11-triangle!E10)</f>
        <v>0.20645943492639018</v>
      </c>
      <c r="F11" s="50" t="s">
        <v>31</v>
      </c>
      <c r="G11" s="50" t="s">
        <v>31</v>
      </c>
      <c r="H11" s="50" t="s">
        <v>31</v>
      </c>
      <c r="I11" s="50" t="s">
        <v>31</v>
      </c>
      <c r="J11" s="50" t="s">
        <v>31</v>
      </c>
      <c r="K11" s="50" t="s">
        <v>31</v>
      </c>
      <c r="L11" s="50" t="s">
        <v>31</v>
      </c>
      <c r="M11" s="50" t="s">
        <v>31</v>
      </c>
      <c r="N11" s="50" t="s">
        <v>31</v>
      </c>
      <c r="O11" s="50" t="s">
        <v>31</v>
      </c>
      <c r="P11" s="50" t="s">
        <v>31</v>
      </c>
      <c r="Q11" s="50" t="s">
        <v>31</v>
      </c>
      <c r="R11" s="50" t="s">
        <v>31</v>
      </c>
      <c r="S11" s="50" t="s">
        <v>31</v>
      </c>
      <c r="T11" s="50" t="s">
        <v>31</v>
      </c>
      <c r="U11" s="50" t="s">
        <v>31</v>
      </c>
      <c r="V11" s="50" t="s">
        <v>31</v>
      </c>
      <c r="W11" s="50" t="s">
        <v>31</v>
      </c>
      <c r="X11" s="50" t="s">
        <v>31</v>
      </c>
      <c r="Y11" s="50" t="s">
        <v>31</v>
      </c>
      <c r="Z11" s="50" t="s">
        <v>31</v>
      </c>
      <c r="AA11" s="50" t="s">
        <v>31</v>
      </c>
      <c r="AB11" s="50" t="s">
        <v>31</v>
      </c>
      <c r="AC11" s="50" t="s">
        <v>31</v>
      </c>
      <c r="AD11" s="50" t="s">
        <v>31</v>
      </c>
      <c r="AE11" s="50" t="s">
        <v>31</v>
      </c>
      <c r="AF11" s="50" t="s">
        <v>31</v>
      </c>
      <c r="AG11" s="50" t="s">
        <v>31</v>
      </c>
      <c r="AH11" s="50" t="s">
        <v>31</v>
      </c>
      <c r="AI11" s="50" t="s">
        <v>31</v>
      </c>
      <c r="AJ11" s="50" t="s">
        <v>31</v>
      </c>
      <c r="AK11" s="50" t="s">
        <v>31</v>
      </c>
      <c r="AL11" s="50" t="s">
        <v>31</v>
      </c>
      <c r="AM11" s="50" t="s">
        <v>31</v>
      </c>
      <c r="AN11" s="50" t="s">
        <v>31</v>
      </c>
      <c r="AO11" s="50" t="s">
        <v>31</v>
      </c>
      <c r="AP11" s="50" t="s">
        <v>31</v>
      </c>
      <c r="AQ11" s="50" t="s">
        <v>31</v>
      </c>
      <c r="AR11" s="50" t="s">
        <v>31</v>
      </c>
      <c r="AS11" s="50" t="s">
        <v>31</v>
      </c>
      <c r="AT11" s="50" t="s">
        <v>31</v>
      </c>
      <c r="AU11" s="50" t="s">
        <v>31</v>
      </c>
      <c r="AV11" s="50" t="s">
        <v>31</v>
      </c>
      <c r="AW11" s="50" t="s">
        <v>31</v>
      </c>
      <c r="AX11" s="50" t="s">
        <v>31</v>
      </c>
      <c r="AY11" s="50" t="s">
        <v>31</v>
      </c>
      <c r="AZ11" s="50" t="s">
        <v>31</v>
      </c>
      <c r="BA11" s="50" t="s">
        <v>31</v>
      </c>
      <c r="BB11" s="50" t="s">
        <v>31</v>
      </c>
      <c r="BC11" s="50" t="s">
        <v>31</v>
      </c>
      <c r="BD11" s="50" t="s">
        <v>31</v>
      </c>
      <c r="BE11" s="50" t="s">
        <v>31</v>
      </c>
      <c r="BF11" s="50" t="s">
        <v>31</v>
      </c>
      <c r="BG11" s="50" t="s">
        <v>31</v>
      </c>
      <c r="BH11" s="50" t="s">
        <v>31</v>
      </c>
      <c r="BI11" s="50" t="s">
        <v>31</v>
      </c>
    </row>
    <row r="12" spans="1:61" ht="12.75">
      <c r="A12" s="38" t="s">
        <v>87</v>
      </c>
      <c r="B12" s="38"/>
      <c r="C12" s="50">
        <f>IF(OR(ISBLANK(triangle!C12),ISBLANK(triangle!C11)),"-",triangle!C12-triangle!C11)</f>
        <v>2.7347589281124054</v>
      </c>
      <c r="D12" s="50">
        <f>IF(OR(ISBLANK(triangle!D12),ISBLANK(triangle!D11)),"-",triangle!D12-triangle!D11)</f>
        <v>-1.7737256913678094</v>
      </c>
      <c r="E12" s="50">
        <f>IF(OR(ISBLANK(triangle!E12),ISBLANK(triangle!E11)),"-",triangle!E12-triangle!E11)</f>
        <v>-2.0823347088821906</v>
      </c>
      <c r="F12" s="50">
        <f>IF(OR(ISBLANK(triangle!F12),ISBLANK(triangle!F11)),"-",triangle!F12-triangle!F11)</f>
        <v>-1.1013232421783288</v>
      </c>
      <c r="G12" s="50" t="s">
        <v>31</v>
      </c>
      <c r="H12" s="50" t="s">
        <v>31</v>
      </c>
      <c r="I12" s="50" t="s">
        <v>31</v>
      </c>
      <c r="J12" s="50" t="s">
        <v>31</v>
      </c>
      <c r="K12" s="50" t="s">
        <v>31</v>
      </c>
      <c r="L12" s="50" t="s">
        <v>31</v>
      </c>
      <c r="M12" s="50" t="s">
        <v>31</v>
      </c>
      <c r="N12" s="50" t="s">
        <v>31</v>
      </c>
      <c r="O12" s="50" t="s">
        <v>31</v>
      </c>
      <c r="P12" s="50" t="s">
        <v>31</v>
      </c>
      <c r="Q12" s="50" t="s">
        <v>31</v>
      </c>
      <c r="R12" s="50" t="s">
        <v>31</v>
      </c>
      <c r="S12" s="50" t="s">
        <v>31</v>
      </c>
      <c r="T12" s="50" t="s">
        <v>31</v>
      </c>
      <c r="U12" s="50" t="s">
        <v>31</v>
      </c>
      <c r="V12" s="50" t="s">
        <v>31</v>
      </c>
      <c r="W12" s="50" t="s">
        <v>31</v>
      </c>
      <c r="X12" s="50" t="s">
        <v>31</v>
      </c>
      <c r="Y12" s="50" t="s">
        <v>31</v>
      </c>
      <c r="Z12" s="50" t="s">
        <v>31</v>
      </c>
      <c r="AA12" s="50" t="s">
        <v>31</v>
      </c>
      <c r="AB12" s="50" t="s">
        <v>31</v>
      </c>
      <c r="AC12" s="50" t="s">
        <v>31</v>
      </c>
      <c r="AD12" s="50" t="s">
        <v>31</v>
      </c>
      <c r="AE12" s="50" t="s">
        <v>31</v>
      </c>
      <c r="AF12" s="50" t="s">
        <v>31</v>
      </c>
      <c r="AG12" s="50" t="s">
        <v>31</v>
      </c>
      <c r="AH12" s="50" t="s">
        <v>31</v>
      </c>
      <c r="AI12" s="50" t="s">
        <v>31</v>
      </c>
      <c r="AJ12" s="50" t="s">
        <v>31</v>
      </c>
      <c r="AK12" s="50" t="s">
        <v>31</v>
      </c>
      <c r="AL12" s="50" t="s">
        <v>31</v>
      </c>
      <c r="AM12" s="50" t="s">
        <v>31</v>
      </c>
      <c r="AN12" s="50" t="s">
        <v>31</v>
      </c>
      <c r="AO12" s="50" t="s">
        <v>31</v>
      </c>
      <c r="AP12" s="50" t="s">
        <v>31</v>
      </c>
      <c r="AQ12" s="50" t="s">
        <v>31</v>
      </c>
      <c r="AR12" s="50" t="s">
        <v>31</v>
      </c>
      <c r="AS12" s="50" t="s">
        <v>31</v>
      </c>
      <c r="AT12" s="50" t="s">
        <v>31</v>
      </c>
      <c r="AU12" s="50" t="s">
        <v>31</v>
      </c>
      <c r="AV12" s="50" t="s">
        <v>31</v>
      </c>
      <c r="AW12" s="50" t="s">
        <v>31</v>
      </c>
      <c r="AX12" s="50" t="s">
        <v>31</v>
      </c>
      <c r="AY12" s="50" t="s">
        <v>31</v>
      </c>
      <c r="AZ12" s="50" t="s">
        <v>31</v>
      </c>
      <c r="BA12" s="50" t="s">
        <v>31</v>
      </c>
      <c r="BB12" s="50" t="s">
        <v>31</v>
      </c>
      <c r="BC12" s="50" t="s">
        <v>31</v>
      </c>
      <c r="BD12" s="50" t="s">
        <v>31</v>
      </c>
      <c r="BE12" s="50" t="s">
        <v>31</v>
      </c>
      <c r="BF12" s="50" t="s">
        <v>31</v>
      </c>
      <c r="BG12" s="50" t="s">
        <v>31</v>
      </c>
      <c r="BH12" s="50" t="s">
        <v>31</v>
      </c>
      <c r="BI12" s="50" t="s">
        <v>31</v>
      </c>
    </row>
    <row r="13" spans="1:61" ht="12.75">
      <c r="A13" s="38" t="s">
        <v>86</v>
      </c>
      <c r="B13" s="38"/>
      <c r="C13" s="50">
        <f>IF(OR(ISBLANK(triangle!C13),ISBLANK(triangle!C12)),"-",triangle!C13-triangle!C12)</f>
        <v>0.10618685638176295</v>
      </c>
      <c r="D13" s="50">
        <f>IF(OR(ISBLANK(triangle!D13),ISBLANK(triangle!D12)),"-",triangle!D13-triangle!D12)</f>
        <v>0.09560229445506141</v>
      </c>
      <c r="E13" s="50">
        <f>IF(OR(ISBLANK(triangle!E13),ISBLANK(triangle!E12)),"-",triangle!E13-triangle!E12)</f>
        <v>0.3817499640959414</v>
      </c>
      <c r="F13" s="50">
        <f>IF(OR(ISBLANK(triangle!F13),ISBLANK(triangle!F12)),"-",triangle!F13-triangle!F12)</f>
        <v>0.10928035030687466</v>
      </c>
      <c r="G13" s="50">
        <f>IF(OR(ISBLANK(triangle!G13),ISBLANK(triangle!G12)),"-",triangle!G13-triangle!G12)</f>
        <v>-1.3363120268082378</v>
      </c>
      <c r="H13" s="50" t="s">
        <v>31</v>
      </c>
      <c r="I13" s="50" t="s">
        <v>31</v>
      </c>
      <c r="J13" s="50" t="s">
        <v>31</v>
      </c>
      <c r="K13" s="50" t="s">
        <v>31</v>
      </c>
      <c r="L13" s="50" t="s">
        <v>31</v>
      </c>
      <c r="M13" s="50" t="s">
        <v>31</v>
      </c>
      <c r="N13" s="50" t="s">
        <v>31</v>
      </c>
      <c r="O13" s="50" t="s">
        <v>31</v>
      </c>
      <c r="P13" s="50" t="s">
        <v>31</v>
      </c>
      <c r="Q13" s="50" t="s">
        <v>31</v>
      </c>
      <c r="R13" s="50" t="s">
        <v>31</v>
      </c>
      <c r="S13" s="50" t="s">
        <v>31</v>
      </c>
      <c r="T13" s="50" t="s">
        <v>31</v>
      </c>
      <c r="U13" s="50" t="s">
        <v>31</v>
      </c>
      <c r="V13" s="50" t="s">
        <v>31</v>
      </c>
      <c r="W13" s="50" t="s">
        <v>31</v>
      </c>
      <c r="X13" s="50" t="s">
        <v>31</v>
      </c>
      <c r="Y13" s="50" t="s">
        <v>31</v>
      </c>
      <c r="Z13" s="50" t="s">
        <v>31</v>
      </c>
      <c r="AA13" s="50" t="s">
        <v>31</v>
      </c>
      <c r="AB13" s="50" t="s">
        <v>31</v>
      </c>
      <c r="AC13" s="50" t="s">
        <v>31</v>
      </c>
      <c r="AD13" s="50" t="s">
        <v>31</v>
      </c>
      <c r="AE13" s="50" t="s">
        <v>31</v>
      </c>
      <c r="AF13" s="50" t="s">
        <v>31</v>
      </c>
      <c r="AG13" s="50" t="s">
        <v>31</v>
      </c>
      <c r="AH13" s="50" t="s">
        <v>31</v>
      </c>
      <c r="AI13" s="50" t="s">
        <v>31</v>
      </c>
      <c r="AJ13" s="50" t="s">
        <v>31</v>
      </c>
      <c r="AK13" s="50" t="s">
        <v>31</v>
      </c>
      <c r="AL13" s="50" t="s">
        <v>31</v>
      </c>
      <c r="AM13" s="50" t="s">
        <v>31</v>
      </c>
      <c r="AN13" s="50" t="s">
        <v>31</v>
      </c>
      <c r="AO13" s="50" t="s">
        <v>31</v>
      </c>
      <c r="AP13" s="50" t="s">
        <v>31</v>
      </c>
      <c r="AQ13" s="50" t="s">
        <v>31</v>
      </c>
      <c r="AR13" s="50" t="s">
        <v>31</v>
      </c>
      <c r="AS13" s="50" t="s">
        <v>31</v>
      </c>
      <c r="AT13" s="50" t="s">
        <v>31</v>
      </c>
      <c r="AU13" s="50" t="s">
        <v>31</v>
      </c>
      <c r="AV13" s="50" t="s">
        <v>31</v>
      </c>
      <c r="AW13" s="50" t="s">
        <v>31</v>
      </c>
      <c r="AX13" s="50" t="s">
        <v>31</v>
      </c>
      <c r="AY13" s="50" t="s">
        <v>31</v>
      </c>
      <c r="AZ13" s="50" t="s">
        <v>31</v>
      </c>
      <c r="BA13" s="50" t="s">
        <v>31</v>
      </c>
      <c r="BB13" s="50" t="s">
        <v>31</v>
      </c>
      <c r="BC13" s="50" t="s">
        <v>31</v>
      </c>
      <c r="BD13" s="50" t="s">
        <v>31</v>
      </c>
      <c r="BE13" s="50" t="s">
        <v>31</v>
      </c>
      <c r="BF13" s="50" t="s">
        <v>31</v>
      </c>
      <c r="BG13" s="50" t="s">
        <v>31</v>
      </c>
      <c r="BH13" s="50" t="s">
        <v>31</v>
      </c>
      <c r="BI13" s="50" t="s">
        <v>31</v>
      </c>
    </row>
    <row r="14" spans="1:61" ht="12.75">
      <c r="A14" s="38" t="s">
        <v>85</v>
      </c>
      <c r="B14" s="38"/>
      <c r="C14" s="50">
        <f>IF(OR(ISBLANK(triangle!C14),ISBLANK(triangle!C13)),"-",triangle!C14-triangle!C13)</f>
        <v>0.005492985254401006</v>
      </c>
      <c r="D14" s="50">
        <f>IF(OR(ISBLANK(triangle!D14),ISBLANK(triangle!D13)),"-",triangle!D14-triangle!D13)</f>
        <v>0.09660863439669376</v>
      </c>
      <c r="E14" s="50">
        <f>IF(OR(ISBLANK(triangle!E14),ISBLANK(triangle!E13)),"-",triangle!E14-triangle!E13)</f>
        <v>-0.09469696969697816</v>
      </c>
      <c r="F14" s="50">
        <f>IF(OR(ISBLANK(triangle!F14),ISBLANK(triangle!F13)),"-",triangle!F14-triangle!F13)</f>
        <v>-0.19720945770245146</v>
      </c>
      <c r="G14" s="50">
        <f>IF(OR(ISBLANK(triangle!G14),ISBLANK(triangle!G13)),"-",triangle!G14-triangle!G13)</f>
        <v>0.11615154536390193</v>
      </c>
      <c r="H14" s="50">
        <f>IF(OR(ISBLANK(triangle!H14),ISBLANK(triangle!H13)),"-",triangle!H14-triangle!H13)</f>
        <v>-0.10536840830930316</v>
      </c>
      <c r="I14" s="50" t="s">
        <v>31</v>
      </c>
      <c r="J14" s="50" t="s">
        <v>31</v>
      </c>
      <c r="K14" s="50" t="s">
        <v>31</v>
      </c>
      <c r="L14" s="50" t="s">
        <v>31</v>
      </c>
      <c r="M14" s="50" t="s">
        <v>31</v>
      </c>
      <c r="N14" s="50" t="s">
        <v>31</v>
      </c>
      <c r="O14" s="50" t="s">
        <v>31</v>
      </c>
      <c r="P14" s="50" t="s">
        <v>31</v>
      </c>
      <c r="Q14" s="50" t="s">
        <v>31</v>
      </c>
      <c r="R14" s="50" t="s">
        <v>31</v>
      </c>
      <c r="S14" s="50" t="s">
        <v>31</v>
      </c>
      <c r="T14" s="50" t="s">
        <v>31</v>
      </c>
      <c r="U14" s="50" t="s">
        <v>31</v>
      </c>
      <c r="V14" s="50" t="s">
        <v>31</v>
      </c>
      <c r="W14" s="50" t="s">
        <v>31</v>
      </c>
      <c r="X14" s="50" t="s">
        <v>31</v>
      </c>
      <c r="Y14" s="50" t="s">
        <v>31</v>
      </c>
      <c r="Z14" s="50" t="s">
        <v>31</v>
      </c>
      <c r="AA14" s="50" t="s">
        <v>31</v>
      </c>
      <c r="AB14" s="50" t="s">
        <v>31</v>
      </c>
      <c r="AC14" s="50" t="s">
        <v>31</v>
      </c>
      <c r="AD14" s="50" t="s">
        <v>31</v>
      </c>
      <c r="AE14" s="50" t="s">
        <v>31</v>
      </c>
      <c r="AF14" s="50" t="s">
        <v>31</v>
      </c>
      <c r="AG14" s="50" t="s">
        <v>31</v>
      </c>
      <c r="AH14" s="50" t="s">
        <v>31</v>
      </c>
      <c r="AI14" s="50" t="s">
        <v>31</v>
      </c>
      <c r="AJ14" s="50" t="s">
        <v>31</v>
      </c>
      <c r="AK14" s="50" t="s">
        <v>31</v>
      </c>
      <c r="AL14" s="50" t="s">
        <v>31</v>
      </c>
      <c r="AM14" s="50" t="s">
        <v>31</v>
      </c>
      <c r="AN14" s="50" t="s">
        <v>31</v>
      </c>
      <c r="AO14" s="50" t="s">
        <v>31</v>
      </c>
      <c r="AP14" s="50" t="s">
        <v>31</v>
      </c>
      <c r="AQ14" s="50" t="s">
        <v>31</v>
      </c>
      <c r="AR14" s="50" t="s">
        <v>31</v>
      </c>
      <c r="AS14" s="50" t="s">
        <v>31</v>
      </c>
      <c r="AT14" s="50" t="s">
        <v>31</v>
      </c>
      <c r="AU14" s="50" t="s">
        <v>31</v>
      </c>
      <c r="AV14" s="50" t="s">
        <v>31</v>
      </c>
      <c r="AW14" s="50" t="s">
        <v>31</v>
      </c>
      <c r="AX14" s="50" t="s">
        <v>31</v>
      </c>
      <c r="AY14" s="50" t="s">
        <v>31</v>
      </c>
      <c r="AZ14" s="50" t="s">
        <v>31</v>
      </c>
      <c r="BA14" s="50" t="s">
        <v>31</v>
      </c>
      <c r="BB14" s="50" t="s">
        <v>31</v>
      </c>
      <c r="BC14" s="50" t="s">
        <v>31</v>
      </c>
      <c r="BD14" s="50" t="s">
        <v>31</v>
      </c>
      <c r="BE14" s="50" t="s">
        <v>31</v>
      </c>
      <c r="BF14" s="50" t="s">
        <v>31</v>
      </c>
      <c r="BG14" s="50" t="s">
        <v>31</v>
      </c>
      <c r="BH14" s="50" t="s">
        <v>31</v>
      </c>
      <c r="BI14" s="50" t="s">
        <v>31</v>
      </c>
    </row>
    <row r="15" spans="1:61" ht="12.75">
      <c r="A15" s="38" t="s">
        <v>0</v>
      </c>
      <c r="B15" s="38"/>
      <c r="C15" s="50">
        <f>IF(OR(ISBLANK(triangle!C15),ISBLANK(triangle!C14)),"-",triangle!C15-triangle!C14)</f>
        <v>-0.5817847351830343</v>
      </c>
      <c r="D15" s="50">
        <f>IF(OR(ISBLANK(triangle!D15),ISBLANK(triangle!D14)),"-",triangle!D15-triangle!D14)</f>
        <v>0.10770597379526214</v>
      </c>
      <c r="E15" s="50">
        <f>IF(OR(ISBLANK(triangle!E15),ISBLANK(triangle!E14)),"-",triangle!E15-triangle!E14)</f>
        <v>-0.18307422504503323</v>
      </c>
      <c r="F15" s="50">
        <f>IF(OR(ISBLANK(triangle!F15),ISBLANK(triangle!F14)),"-",triangle!F15-triangle!F14)</f>
        <v>0.49110230774066643</v>
      </c>
      <c r="G15" s="50">
        <f>IF(OR(ISBLANK(triangle!G15),ISBLANK(triangle!G14)),"-",triangle!G15-triangle!G14)</f>
        <v>-2.206915477497256</v>
      </c>
      <c r="H15" s="50">
        <f>IF(OR(ISBLANK(triangle!H15),ISBLANK(triangle!H14)),"-",triangle!H15-triangle!H14)</f>
        <v>0.3737075109165904</v>
      </c>
      <c r="I15" s="50">
        <f>IF(OR(ISBLANK(triangle!I15),ISBLANK(triangle!I14)),"-",triangle!I15-triangle!I14)</f>
        <v>1.39372507881721</v>
      </c>
      <c r="J15" s="50" t="s">
        <v>31</v>
      </c>
      <c r="K15" s="50" t="s">
        <v>31</v>
      </c>
      <c r="L15" s="50" t="s">
        <v>31</v>
      </c>
      <c r="M15" s="50" t="s">
        <v>31</v>
      </c>
      <c r="N15" s="50" t="s">
        <v>31</v>
      </c>
      <c r="O15" s="50" t="s">
        <v>31</v>
      </c>
      <c r="P15" s="50" t="s">
        <v>31</v>
      </c>
      <c r="Q15" s="50" t="s">
        <v>31</v>
      </c>
      <c r="R15" s="50" t="s">
        <v>31</v>
      </c>
      <c r="S15" s="50" t="s">
        <v>31</v>
      </c>
      <c r="T15" s="50" t="s">
        <v>31</v>
      </c>
      <c r="U15" s="50" t="s">
        <v>31</v>
      </c>
      <c r="V15" s="50" t="s">
        <v>31</v>
      </c>
      <c r="W15" s="50" t="s">
        <v>31</v>
      </c>
      <c r="X15" s="50" t="s">
        <v>31</v>
      </c>
      <c r="Y15" s="50" t="s">
        <v>31</v>
      </c>
      <c r="Z15" s="50" t="s">
        <v>31</v>
      </c>
      <c r="AA15" s="50" t="s">
        <v>31</v>
      </c>
      <c r="AB15" s="50" t="s">
        <v>31</v>
      </c>
      <c r="AC15" s="50" t="s">
        <v>31</v>
      </c>
      <c r="AD15" s="50" t="s">
        <v>31</v>
      </c>
      <c r="AE15" s="50" t="s">
        <v>31</v>
      </c>
      <c r="AF15" s="50" t="s">
        <v>31</v>
      </c>
      <c r="AG15" s="50" t="s">
        <v>31</v>
      </c>
      <c r="AH15" s="50" t="s">
        <v>31</v>
      </c>
      <c r="AI15" s="50" t="s">
        <v>31</v>
      </c>
      <c r="AJ15" s="50" t="s">
        <v>31</v>
      </c>
      <c r="AK15" s="50" t="s">
        <v>31</v>
      </c>
      <c r="AL15" s="50" t="s">
        <v>31</v>
      </c>
      <c r="AM15" s="50" t="s">
        <v>31</v>
      </c>
      <c r="AN15" s="50" t="s">
        <v>31</v>
      </c>
      <c r="AO15" s="50" t="s">
        <v>31</v>
      </c>
      <c r="AP15" s="50" t="s">
        <v>31</v>
      </c>
      <c r="AQ15" s="50" t="s">
        <v>31</v>
      </c>
      <c r="AR15" s="50" t="s">
        <v>31</v>
      </c>
      <c r="AS15" s="50" t="s">
        <v>31</v>
      </c>
      <c r="AT15" s="50" t="s">
        <v>31</v>
      </c>
      <c r="AU15" s="50" t="s">
        <v>31</v>
      </c>
      <c r="AV15" s="50" t="s">
        <v>31</v>
      </c>
      <c r="AW15" s="50" t="s">
        <v>31</v>
      </c>
      <c r="AX15" s="50" t="s">
        <v>31</v>
      </c>
      <c r="AY15" s="50" t="s">
        <v>31</v>
      </c>
      <c r="AZ15" s="50" t="s">
        <v>31</v>
      </c>
      <c r="BA15" s="50" t="s">
        <v>31</v>
      </c>
      <c r="BB15" s="50" t="s">
        <v>31</v>
      </c>
      <c r="BC15" s="50" t="s">
        <v>31</v>
      </c>
      <c r="BD15" s="50" t="s">
        <v>31</v>
      </c>
      <c r="BE15" s="50" t="s">
        <v>31</v>
      </c>
      <c r="BF15" s="50" t="s">
        <v>31</v>
      </c>
      <c r="BG15" s="50" t="s">
        <v>31</v>
      </c>
      <c r="BH15" s="50" t="s">
        <v>31</v>
      </c>
      <c r="BI15" s="50" t="s">
        <v>31</v>
      </c>
    </row>
    <row r="16" spans="1:61" ht="12.75">
      <c r="A16" s="38" t="s">
        <v>1</v>
      </c>
      <c r="B16" s="38"/>
      <c r="C16" s="50">
        <f>IF(OR(ISBLANK(triangle!C16),ISBLANK(triangle!C15)),"-",triangle!C16-triangle!C15)</f>
        <v>0</v>
      </c>
      <c r="D16" s="50">
        <f>IF(OR(ISBLANK(triangle!D16),ISBLANK(triangle!D15)),"-",triangle!D16-triangle!D15)</f>
        <v>0</v>
      </c>
      <c r="E16" s="50">
        <f>IF(OR(ISBLANK(triangle!E16),ISBLANK(triangle!E15)),"-",triangle!E16-triangle!E15)</f>
        <v>0</v>
      </c>
      <c r="F16" s="50">
        <f>IF(OR(ISBLANK(triangle!F16),ISBLANK(triangle!F15)),"-",triangle!F16-triangle!F15)</f>
        <v>0</v>
      </c>
      <c r="G16" s="50">
        <f>IF(OR(ISBLANK(triangle!G16),ISBLANK(triangle!G15)),"-",triangle!G16-triangle!G15)</f>
        <v>0</v>
      </c>
      <c r="H16" s="50">
        <f>IF(OR(ISBLANK(triangle!H16),ISBLANK(triangle!H15)),"-",triangle!H16-triangle!H15)</f>
        <v>-0.10626992561104576</v>
      </c>
      <c r="I16" s="50">
        <f>IF(OR(ISBLANK(triangle!I16),ISBLANK(triangle!I15)),"-",triangle!I16-triangle!I15)</f>
        <v>-0.7844991740122857</v>
      </c>
      <c r="J16" s="50">
        <f>IF(OR(ISBLANK(triangle!J16),ISBLANK(triangle!J15)),"-",triangle!J16-triangle!J15)</f>
        <v>-0.2807235284089975</v>
      </c>
      <c r="K16" s="50" t="s">
        <v>31</v>
      </c>
      <c r="L16" s="50" t="s">
        <v>31</v>
      </c>
      <c r="M16" s="50" t="s">
        <v>31</v>
      </c>
      <c r="N16" s="50" t="s">
        <v>31</v>
      </c>
      <c r="O16" s="50" t="s">
        <v>31</v>
      </c>
      <c r="P16" s="50" t="s">
        <v>31</v>
      </c>
      <c r="Q16" s="50" t="s">
        <v>31</v>
      </c>
      <c r="R16" s="50" t="s">
        <v>31</v>
      </c>
      <c r="S16" s="50" t="s">
        <v>31</v>
      </c>
      <c r="T16" s="50" t="s">
        <v>31</v>
      </c>
      <c r="U16" s="50" t="s">
        <v>31</v>
      </c>
      <c r="V16" s="50" t="s">
        <v>31</v>
      </c>
      <c r="W16" s="50" t="s">
        <v>31</v>
      </c>
      <c r="X16" s="50" t="s">
        <v>31</v>
      </c>
      <c r="Y16" s="50" t="s">
        <v>31</v>
      </c>
      <c r="Z16" s="50" t="s">
        <v>31</v>
      </c>
      <c r="AA16" s="50" t="s">
        <v>31</v>
      </c>
      <c r="AB16" s="50" t="s">
        <v>31</v>
      </c>
      <c r="AC16" s="50" t="s">
        <v>31</v>
      </c>
      <c r="AD16" s="50" t="s">
        <v>31</v>
      </c>
      <c r="AE16" s="50" t="s">
        <v>31</v>
      </c>
      <c r="AF16" s="50" t="s">
        <v>31</v>
      </c>
      <c r="AG16" s="50" t="s">
        <v>31</v>
      </c>
      <c r="AH16" s="50" t="s">
        <v>31</v>
      </c>
      <c r="AI16" s="50" t="s">
        <v>31</v>
      </c>
      <c r="AJ16" s="50" t="s">
        <v>31</v>
      </c>
      <c r="AK16" s="50" t="s">
        <v>31</v>
      </c>
      <c r="AL16" s="50" t="s">
        <v>31</v>
      </c>
      <c r="AM16" s="50" t="s">
        <v>31</v>
      </c>
      <c r="AN16" s="50" t="s">
        <v>31</v>
      </c>
      <c r="AO16" s="50" t="s">
        <v>31</v>
      </c>
      <c r="AP16" s="50" t="s">
        <v>31</v>
      </c>
      <c r="AQ16" s="50" t="s">
        <v>31</v>
      </c>
      <c r="AR16" s="50" t="s">
        <v>31</v>
      </c>
      <c r="AS16" s="50" t="s">
        <v>31</v>
      </c>
      <c r="AT16" s="50" t="s">
        <v>31</v>
      </c>
      <c r="AU16" s="50" t="s">
        <v>31</v>
      </c>
      <c r="AV16" s="50" t="s">
        <v>31</v>
      </c>
      <c r="AW16" s="50" t="s">
        <v>31</v>
      </c>
      <c r="AX16" s="50" t="s">
        <v>31</v>
      </c>
      <c r="AY16" s="50" t="s">
        <v>31</v>
      </c>
      <c r="AZ16" s="50" t="s">
        <v>31</v>
      </c>
      <c r="BA16" s="50" t="s">
        <v>31</v>
      </c>
      <c r="BB16" s="50" t="s">
        <v>31</v>
      </c>
      <c r="BC16" s="50" t="s">
        <v>31</v>
      </c>
      <c r="BD16" s="50" t="s">
        <v>31</v>
      </c>
      <c r="BE16" s="50" t="s">
        <v>31</v>
      </c>
      <c r="BF16" s="50" t="s">
        <v>31</v>
      </c>
      <c r="BG16" s="50" t="s">
        <v>31</v>
      </c>
      <c r="BH16" s="50" t="s">
        <v>31</v>
      </c>
      <c r="BI16" s="50" t="s">
        <v>31</v>
      </c>
    </row>
    <row r="17" spans="1:61" ht="12.75">
      <c r="A17" s="38" t="s">
        <v>2</v>
      </c>
      <c r="B17" s="38"/>
      <c r="C17" s="50">
        <f>IF(OR(ISBLANK(triangle!C17),ISBLANK(triangle!C16)),"-",triangle!C17-triangle!C16)</f>
        <v>0</v>
      </c>
      <c r="D17" s="50">
        <f>IF(OR(ISBLANK(triangle!D17),ISBLANK(triangle!D16)),"-",triangle!D17-triangle!D16)</f>
        <v>0</v>
      </c>
      <c r="E17" s="50">
        <f>IF(OR(ISBLANK(triangle!E17),ISBLANK(triangle!E16)),"-",triangle!E17-triangle!E16)</f>
        <v>0</v>
      </c>
      <c r="F17" s="50">
        <f>IF(OR(ISBLANK(triangle!F17),ISBLANK(triangle!F16)),"-",triangle!F17-triangle!F16)</f>
        <v>0</v>
      </c>
      <c r="G17" s="50">
        <f>IF(OR(ISBLANK(triangle!G17),ISBLANK(triangle!G16)),"-",triangle!G17-triangle!G16)</f>
        <v>0.10976948408343423</v>
      </c>
      <c r="H17" s="50">
        <f>IF(OR(ISBLANK(triangle!H17),ISBLANK(triangle!H16)),"-",triangle!H17-triangle!H16)</f>
        <v>-0.10040364521639589</v>
      </c>
      <c r="I17" s="50">
        <f>IF(OR(ISBLANK(triangle!I17),ISBLANK(triangle!I16)),"-",triangle!I17-triangle!I16)</f>
        <v>0</v>
      </c>
      <c r="J17" s="50">
        <f>IF(OR(ISBLANK(triangle!J17),ISBLANK(triangle!J16)),"-",triangle!J17-triangle!J16)</f>
        <v>-0.8898776418242456</v>
      </c>
      <c r="K17" s="50">
        <f>IF(OR(ISBLANK(triangle!K17),ISBLANK(triangle!K16)),"-",triangle!K17-triangle!K16)</f>
        <v>0.6467761761090716</v>
      </c>
      <c r="L17" s="50" t="s">
        <v>31</v>
      </c>
      <c r="M17" s="50" t="s">
        <v>31</v>
      </c>
      <c r="N17" s="50" t="s">
        <v>31</v>
      </c>
      <c r="O17" s="50" t="s">
        <v>31</v>
      </c>
      <c r="P17" s="50" t="s">
        <v>31</v>
      </c>
      <c r="Q17" s="50" t="s">
        <v>31</v>
      </c>
      <c r="R17" s="50" t="s">
        <v>31</v>
      </c>
      <c r="S17" s="50" t="s">
        <v>31</v>
      </c>
      <c r="T17" s="50" t="s">
        <v>31</v>
      </c>
      <c r="U17" s="50" t="s">
        <v>31</v>
      </c>
      <c r="V17" s="50" t="s">
        <v>31</v>
      </c>
      <c r="W17" s="50" t="s">
        <v>31</v>
      </c>
      <c r="X17" s="50" t="s">
        <v>31</v>
      </c>
      <c r="Y17" s="50" t="s">
        <v>31</v>
      </c>
      <c r="Z17" s="50" t="s">
        <v>31</v>
      </c>
      <c r="AA17" s="50" t="s">
        <v>31</v>
      </c>
      <c r="AB17" s="50" t="s">
        <v>31</v>
      </c>
      <c r="AC17" s="50" t="s">
        <v>31</v>
      </c>
      <c r="AD17" s="50" t="s">
        <v>31</v>
      </c>
      <c r="AE17" s="50" t="s">
        <v>31</v>
      </c>
      <c r="AF17" s="50" t="s">
        <v>31</v>
      </c>
      <c r="AG17" s="50" t="s">
        <v>31</v>
      </c>
      <c r="AH17" s="50" t="s">
        <v>31</v>
      </c>
      <c r="AI17" s="50" t="s">
        <v>31</v>
      </c>
      <c r="AJ17" s="50" t="s">
        <v>31</v>
      </c>
      <c r="AK17" s="50" t="s">
        <v>31</v>
      </c>
      <c r="AL17" s="50" t="s">
        <v>31</v>
      </c>
      <c r="AM17" s="50" t="s">
        <v>31</v>
      </c>
      <c r="AN17" s="50" t="s">
        <v>31</v>
      </c>
      <c r="AO17" s="50" t="s">
        <v>31</v>
      </c>
      <c r="AP17" s="50" t="s">
        <v>31</v>
      </c>
      <c r="AQ17" s="50" t="s">
        <v>31</v>
      </c>
      <c r="AR17" s="50" t="s">
        <v>31</v>
      </c>
      <c r="AS17" s="50" t="s">
        <v>31</v>
      </c>
      <c r="AT17" s="50" t="s">
        <v>31</v>
      </c>
      <c r="AU17" s="50" t="s">
        <v>31</v>
      </c>
      <c r="AV17" s="50" t="s">
        <v>31</v>
      </c>
      <c r="AW17" s="50" t="s">
        <v>31</v>
      </c>
      <c r="AX17" s="50" t="s">
        <v>31</v>
      </c>
      <c r="AY17" s="50" t="s">
        <v>31</v>
      </c>
      <c r="AZ17" s="50" t="s">
        <v>31</v>
      </c>
      <c r="BA17" s="50" t="s">
        <v>31</v>
      </c>
      <c r="BB17" s="50" t="s">
        <v>31</v>
      </c>
      <c r="BC17" s="50" t="s">
        <v>31</v>
      </c>
      <c r="BD17" s="50" t="s">
        <v>31</v>
      </c>
      <c r="BE17" s="50" t="s">
        <v>31</v>
      </c>
      <c r="BF17" s="50" t="s">
        <v>31</v>
      </c>
      <c r="BG17" s="50" t="s">
        <v>31</v>
      </c>
      <c r="BH17" s="50" t="s">
        <v>31</v>
      </c>
      <c r="BI17" s="50" t="s">
        <v>31</v>
      </c>
    </row>
    <row r="18" spans="1:61" ht="12.75">
      <c r="A18" s="38" t="s">
        <v>3</v>
      </c>
      <c r="B18" s="38"/>
      <c r="C18" s="50">
        <f>IF(OR(ISBLANK(triangle!C18),ISBLANK(triangle!C17)),"-",triangle!C18-triangle!C17)</f>
        <v>0</v>
      </c>
      <c r="D18" s="50">
        <f>IF(OR(ISBLANK(triangle!D18),ISBLANK(triangle!D17)),"-",triangle!D18-triangle!D17)</f>
        <v>0</v>
      </c>
      <c r="E18" s="50">
        <f>IF(OR(ISBLANK(triangle!E18),ISBLANK(triangle!E17)),"-",triangle!E18-triangle!E17)</f>
        <v>0</v>
      </c>
      <c r="F18" s="50">
        <f>IF(OR(ISBLANK(triangle!F18),ISBLANK(triangle!F17)),"-",triangle!F18-triangle!F17)</f>
        <v>0</v>
      </c>
      <c r="G18" s="50">
        <f>IF(OR(ISBLANK(triangle!G18),ISBLANK(triangle!G17)),"-",triangle!G18-triangle!G17)</f>
        <v>0</v>
      </c>
      <c r="H18" s="50">
        <f>IF(OR(ISBLANK(triangle!H18),ISBLANK(triangle!H17)),"-",triangle!H18-triangle!H17)</f>
        <v>-0.1061571125265326</v>
      </c>
      <c r="I18" s="50">
        <f>IF(OR(ISBLANK(triangle!I18),ISBLANK(triangle!I17)),"-",triangle!I18-triangle!I17)</f>
        <v>0.0011374982621392693</v>
      </c>
      <c r="J18" s="50">
        <f>IF(OR(ISBLANK(triangle!J18),ISBLANK(triangle!J17)),"-",triangle!J18-triangle!J17)</f>
        <v>0.00532638343519487</v>
      </c>
      <c r="K18" s="50">
        <f>IF(OR(ISBLANK(triangle!K18),ISBLANK(triangle!K17)),"-",triangle!K18-triangle!K17)</f>
        <v>-0.529431805618543</v>
      </c>
      <c r="L18" s="50">
        <f>IF(OR(ISBLANK(triangle!L18),ISBLANK(triangle!L17)),"-",triangle!L18-triangle!L17)</f>
        <v>0.8552105365089453</v>
      </c>
      <c r="M18" s="50" t="s">
        <v>31</v>
      </c>
      <c r="N18" s="50" t="s">
        <v>31</v>
      </c>
      <c r="O18" s="50" t="s">
        <v>31</v>
      </c>
      <c r="P18" s="50" t="s">
        <v>31</v>
      </c>
      <c r="Q18" s="50" t="s">
        <v>31</v>
      </c>
      <c r="R18" s="50" t="s">
        <v>31</v>
      </c>
      <c r="S18" s="50" t="s">
        <v>31</v>
      </c>
      <c r="T18" s="50" t="s">
        <v>31</v>
      </c>
      <c r="U18" s="50" t="s">
        <v>31</v>
      </c>
      <c r="V18" s="50" t="s">
        <v>31</v>
      </c>
      <c r="W18" s="50" t="s">
        <v>31</v>
      </c>
      <c r="X18" s="50" t="s">
        <v>31</v>
      </c>
      <c r="Y18" s="50" t="s">
        <v>31</v>
      </c>
      <c r="Z18" s="50" t="s">
        <v>31</v>
      </c>
      <c r="AA18" s="50" t="s">
        <v>31</v>
      </c>
      <c r="AB18" s="50" t="s">
        <v>31</v>
      </c>
      <c r="AC18" s="50" t="s">
        <v>31</v>
      </c>
      <c r="AD18" s="50" t="s">
        <v>31</v>
      </c>
      <c r="AE18" s="50" t="s">
        <v>31</v>
      </c>
      <c r="AF18" s="50" t="s">
        <v>31</v>
      </c>
      <c r="AG18" s="50" t="s">
        <v>31</v>
      </c>
      <c r="AH18" s="50" t="s">
        <v>31</v>
      </c>
      <c r="AI18" s="50" t="s">
        <v>31</v>
      </c>
      <c r="AJ18" s="50" t="s">
        <v>31</v>
      </c>
      <c r="AK18" s="50" t="s">
        <v>31</v>
      </c>
      <c r="AL18" s="50" t="s">
        <v>31</v>
      </c>
      <c r="AM18" s="50" t="s">
        <v>31</v>
      </c>
      <c r="AN18" s="50" t="s">
        <v>31</v>
      </c>
      <c r="AO18" s="50" t="s">
        <v>31</v>
      </c>
      <c r="AP18" s="50" t="s">
        <v>31</v>
      </c>
      <c r="AQ18" s="50" t="s">
        <v>31</v>
      </c>
      <c r="AR18" s="50" t="s">
        <v>31</v>
      </c>
      <c r="AS18" s="50" t="s">
        <v>31</v>
      </c>
      <c r="AT18" s="50" t="s">
        <v>31</v>
      </c>
      <c r="AU18" s="50" t="s">
        <v>31</v>
      </c>
      <c r="AV18" s="50" t="s">
        <v>31</v>
      </c>
      <c r="AW18" s="50" t="s">
        <v>31</v>
      </c>
      <c r="AX18" s="50" t="s">
        <v>31</v>
      </c>
      <c r="AY18" s="50" t="s">
        <v>31</v>
      </c>
      <c r="AZ18" s="50" t="s">
        <v>31</v>
      </c>
      <c r="BA18" s="50" t="s">
        <v>31</v>
      </c>
      <c r="BB18" s="50" t="s">
        <v>31</v>
      </c>
      <c r="BC18" s="50" t="s">
        <v>31</v>
      </c>
      <c r="BD18" s="50" t="s">
        <v>31</v>
      </c>
      <c r="BE18" s="50" t="s">
        <v>31</v>
      </c>
      <c r="BF18" s="50" t="s">
        <v>31</v>
      </c>
      <c r="BG18" s="50" t="s">
        <v>31</v>
      </c>
      <c r="BH18" s="50" t="s">
        <v>31</v>
      </c>
      <c r="BI18" s="50" t="s">
        <v>31</v>
      </c>
    </row>
    <row r="19" spans="1:61" ht="12.75">
      <c r="A19" s="38" t="s">
        <v>4</v>
      </c>
      <c r="B19" s="38"/>
      <c r="C19" s="50">
        <f>IF(OR(ISBLANK(triangle!C19),ISBLANK(triangle!C18)),"-",triangle!C19-triangle!C18)</f>
        <v>0</v>
      </c>
      <c r="D19" s="50">
        <f>IF(OR(ISBLANK(triangle!D19),ISBLANK(triangle!D18)),"-",triangle!D19-triangle!D18)</f>
        <v>0</v>
      </c>
      <c r="E19" s="50">
        <f>IF(OR(ISBLANK(triangle!E19),ISBLANK(triangle!E18)),"-",triangle!E19-triangle!E18)</f>
        <v>0</v>
      </c>
      <c r="F19" s="50">
        <f>IF(OR(ISBLANK(triangle!F19),ISBLANK(triangle!F18)),"-",triangle!F19-triangle!F18)</f>
        <v>0</v>
      </c>
      <c r="G19" s="50">
        <f>IF(OR(ISBLANK(triangle!G19),ISBLANK(triangle!G18)),"-",triangle!G19-triangle!G18)</f>
        <v>0</v>
      </c>
      <c r="H19" s="50">
        <f>IF(OR(ISBLANK(triangle!H19),ISBLANK(triangle!H18)),"-",triangle!H19-triangle!H18)</f>
        <v>0</v>
      </c>
      <c r="I19" s="50">
        <f>IF(OR(ISBLANK(triangle!I19),ISBLANK(triangle!I18)),"-",triangle!I19-triangle!I18)</f>
        <v>0</v>
      </c>
      <c r="J19" s="50">
        <f>IF(OR(ISBLANK(triangle!J19),ISBLANK(triangle!J18)),"-",triangle!J19-triangle!J18)</f>
        <v>0.22271714922049402</v>
      </c>
      <c r="K19" s="50">
        <f>IF(OR(ISBLANK(triangle!K19),ISBLANK(triangle!K18)),"-",triangle!K19-triangle!K18)</f>
        <v>-0.426882797682578</v>
      </c>
      <c r="L19" s="50">
        <f>IF(OR(ISBLANK(triangle!L19),ISBLANK(triangle!L18)),"-",triangle!L19-triangle!L18)</f>
        <v>-1.0444630548503095</v>
      </c>
      <c r="M19" s="50">
        <f>IF(OR(ISBLANK(triangle!M19),ISBLANK(triangle!M18)),"-",triangle!M19-triangle!M18)</f>
        <v>-1.4663946870060065</v>
      </c>
      <c r="N19" s="50" t="s">
        <v>31</v>
      </c>
      <c r="O19" s="50" t="s">
        <v>31</v>
      </c>
      <c r="P19" s="50" t="s">
        <v>31</v>
      </c>
      <c r="Q19" s="50" t="s">
        <v>31</v>
      </c>
      <c r="R19" s="50" t="s">
        <v>31</v>
      </c>
      <c r="S19" s="50" t="s">
        <v>31</v>
      </c>
      <c r="T19" s="50" t="s">
        <v>31</v>
      </c>
      <c r="U19" s="50" t="s">
        <v>31</v>
      </c>
      <c r="V19" s="50" t="s">
        <v>31</v>
      </c>
      <c r="W19" s="50" t="s">
        <v>31</v>
      </c>
      <c r="X19" s="50" t="s">
        <v>31</v>
      </c>
      <c r="Y19" s="50" t="s">
        <v>31</v>
      </c>
      <c r="Z19" s="50" t="s">
        <v>31</v>
      </c>
      <c r="AA19" s="50" t="s">
        <v>31</v>
      </c>
      <c r="AB19" s="50" t="s">
        <v>31</v>
      </c>
      <c r="AC19" s="50" t="s">
        <v>31</v>
      </c>
      <c r="AD19" s="50" t="s">
        <v>31</v>
      </c>
      <c r="AE19" s="50" t="s">
        <v>31</v>
      </c>
      <c r="AF19" s="50" t="s">
        <v>31</v>
      </c>
      <c r="AG19" s="50" t="s">
        <v>31</v>
      </c>
      <c r="AH19" s="50" t="s">
        <v>31</v>
      </c>
      <c r="AI19" s="50" t="s">
        <v>31</v>
      </c>
      <c r="AJ19" s="50" t="s">
        <v>31</v>
      </c>
      <c r="AK19" s="50" t="s">
        <v>31</v>
      </c>
      <c r="AL19" s="50" t="s">
        <v>31</v>
      </c>
      <c r="AM19" s="50" t="s">
        <v>31</v>
      </c>
      <c r="AN19" s="50" t="s">
        <v>31</v>
      </c>
      <c r="AO19" s="50" t="s">
        <v>31</v>
      </c>
      <c r="AP19" s="50" t="s">
        <v>31</v>
      </c>
      <c r="AQ19" s="50" t="s">
        <v>31</v>
      </c>
      <c r="AR19" s="50" t="s">
        <v>31</v>
      </c>
      <c r="AS19" s="50" t="s">
        <v>31</v>
      </c>
      <c r="AT19" s="50" t="s">
        <v>31</v>
      </c>
      <c r="AU19" s="50" t="s">
        <v>31</v>
      </c>
      <c r="AV19" s="50" t="s">
        <v>31</v>
      </c>
      <c r="AW19" s="50" t="s">
        <v>31</v>
      </c>
      <c r="AX19" s="50" t="s">
        <v>31</v>
      </c>
      <c r="AY19" s="50" t="s">
        <v>31</v>
      </c>
      <c r="AZ19" s="50" t="s">
        <v>31</v>
      </c>
      <c r="BA19" s="50" t="s">
        <v>31</v>
      </c>
      <c r="BB19" s="50" t="s">
        <v>31</v>
      </c>
      <c r="BC19" s="50" t="s">
        <v>31</v>
      </c>
      <c r="BD19" s="50" t="s">
        <v>31</v>
      </c>
      <c r="BE19" s="50" t="s">
        <v>31</v>
      </c>
      <c r="BF19" s="50" t="s">
        <v>31</v>
      </c>
      <c r="BG19" s="50" t="s">
        <v>31</v>
      </c>
      <c r="BH19" s="50" t="s">
        <v>31</v>
      </c>
      <c r="BI19" s="50" t="s">
        <v>31</v>
      </c>
    </row>
    <row r="20" spans="1:61" ht="12.75">
      <c r="A20" s="38" t="s">
        <v>5</v>
      </c>
      <c r="B20" s="38"/>
      <c r="C20" s="50">
        <f>IF(OR(ISBLANK(triangle!C20),ISBLANK(triangle!C19)),"-",triangle!C20-triangle!C19)</f>
        <v>0</v>
      </c>
      <c r="D20" s="50">
        <f>IF(OR(ISBLANK(triangle!D20),ISBLANK(triangle!D19)),"-",triangle!D20-triangle!D19)</f>
        <v>0</v>
      </c>
      <c r="E20" s="50">
        <f>IF(OR(ISBLANK(triangle!E20),ISBLANK(triangle!E19)),"-",triangle!E20-triangle!E19)</f>
        <v>0</v>
      </c>
      <c r="F20" s="50">
        <f>IF(OR(ISBLANK(triangle!F20),ISBLANK(triangle!F19)),"-",triangle!F20-triangle!F19)</f>
        <v>0</v>
      </c>
      <c r="G20" s="50">
        <f>IF(OR(ISBLANK(triangle!G20),ISBLANK(triangle!G19)),"-",triangle!G20-triangle!G19)</f>
        <v>0</v>
      </c>
      <c r="H20" s="50">
        <f>IF(OR(ISBLANK(triangle!H20),ISBLANK(triangle!H19)),"-",triangle!H20-triangle!H19)</f>
        <v>0</v>
      </c>
      <c r="I20" s="50">
        <f>IF(OR(ISBLANK(triangle!I20),ISBLANK(triangle!I19)),"-",triangle!I20-triangle!I19)</f>
        <v>0.22497187851518885</v>
      </c>
      <c r="J20" s="50">
        <f>IF(OR(ISBLANK(triangle!J20),ISBLANK(triangle!J19)),"-",triangle!J20-triangle!J19)</f>
        <v>-0.5666914130165805</v>
      </c>
      <c r="K20" s="50">
        <f>IF(OR(ISBLANK(triangle!K20),ISBLANK(triangle!K19)),"-",triangle!K20-triangle!K19)</f>
        <v>0.10909049886059441</v>
      </c>
      <c r="L20" s="50">
        <f>IF(OR(ISBLANK(triangle!L20),ISBLANK(triangle!L19)),"-",triangle!L20-triangle!L19)</f>
        <v>0.3209975855928895</v>
      </c>
      <c r="M20" s="50">
        <f>IF(OR(ISBLANK(triangle!M20),ISBLANK(triangle!M19)),"-",triangle!M20-triangle!M19)</f>
        <v>0.2091374714836407</v>
      </c>
      <c r="N20" s="50">
        <f>IF(OR(ISBLANK(triangle!N20),ISBLANK(triangle!N19)),"-",triangle!N20-triangle!N19)</f>
        <v>0.730715956311454</v>
      </c>
      <c r="O20" s="50" t="s">
        <v>31</v>
      </c>
      <c r="P20" s="50" t="s">
        <v>31</v>
      </c>
      <c r="Q20" s="50" t="s">
        <v>31</v>
      </c>
      <c r="R20" s="50" t="s">
        <v>31</v>
      </c>
      <c r="S20" s="50" t="s">
        <v>31</v>
      </c>
      <c r="T20" s="50" t="s">
        <v>31</v>
      </c>
      <c r="U20" s="50" t="s">
        <v>31</v>
      </c>
      <c r="V20" s="50" t="s">
        <v>31</v>
      </c>
      <c r="W20" s="50" t="s">
        <v>31</v>
      </c>
      <c r="X20" s="50" t="s">
        <v>31</v>
      </c>
      <c r="Y20" s="50" t="s">
        <v>31</v>
      </c>
      <c r="Z20" s="50" t="s">
        <v>31</v>
      </c>
      <c r="AA20" s="50" t="s">
        <v>31</v>
      </c>
      <c r="AB20" s="50" t="s">
        <v>31</v>
      </c>
      <c r="AC20" s="50" t="s">
        <v>31</v>
      </c>
      <c r="AD20" s="50" t="s">
        <v>31</v>
      </c>
      <c r="AE20" s="50" t="s">
        <v>31</v>
      </c>
      <c r="AF20" s="50" t="s">
        <v>31</v>
      </c>
      <c r="AG20" s="50" t="s">
        <v>31</v>
      </c>
      <c r="AH20" s="50" t="s">
        <v>31</v>
      </c>
      <c r="AI20" s="50" t="s">
        <v>31</v>
      </c>
      <c r="AJ20" s="50" t="s">
        <v>31</v>
      </c>
      <c r="AK20" s="50" t="s">
        <v>31</v>
      </c>
      <c r="AL20" s="50" t="s">
        <v>31</v>
      </c>
      <c r="AM20" s="50" t="s">
        <v>31</v>
      </c>
      <c r="AN20" s="50" t="s">
        <v>31</v>
      </c>
      <c r="AO20" s="50" t="s">
        <v>31</v>
      </c>
      <c r="AP20" s="50" t="s">
        <v>31</v>
      </c>
      <c r="AQ20" s="50" t="s">
        <v>31</v>
      </c>
      <c r="AR20" s="50" t="s">
        <v>31</v>
      </c>
      <c r="AS20" s="50" t="s">
        <v>31</v>
      </c>
      <c r="AT20" s="50" t="s">
        <v>31</v>
      </c>
      <c r="AU20" s="50" t="s">
        <v>31</v>
      </c>
      <c r="AV20" s="50" t="s">
        <v>31</v>
      </c>
      <c r="AW20" s="50" t="s">
        <v>31</v>
      </c>
      <c r="AX20" s="50" t="s">
        <v>31</v>
      </c>
      <c r="AY20" s="50" t="s">
        <v>31</v>
      </c>
      <c r="AZ20" s="50" t="s">
        <v>31</v>
      </c>
      <c r="BA20" s="50" t="s">
        <v>31</v>
      </c>
      <c r="BB20" s="50" t="s">
        <v>31</v>
      </c>
      <c r="BC20" s="50" t="s">
        <v>31</v>
      </c>
      <c r="BD20" s="50" t="s">
        <v>31</v>
      </c>
      <c r="BE20" s="50" t="s">
        <v>31</v>
      </c>
      <c r="BF20" s="50" t="s">
        <v>31</v>
      </c>
      <c r="BG20" s="50" t="s">
        <v>31</v>
      </c>
      <c r="BH20" s="50" t="s">
        <v>31</v>
      </c>
      <c r="BI20" s="50" t="s">
        <v>31</v>
      </c>
    </row>
    <row r="21" spans="1:61" ht="12.75">
      <c r="A21" s="38" t="s">
        <v>6</v>
      </c>
      <c r="B21" s="38"/>
      <c r="C21" s="50">
        <f>IF(OR(ISBLANK(triangle!C21),ISBLANK(triangle!C20)),"-",triangle!C21-triangle!C20)</f>
        <v>0</v>
      </c>
      <c r="D21" s="50">
        <f>IF(OR(ISBLANK(triangle!D21),ISBLANK(triangle!D20)),"-",triangle!D21-triangle!D20)</f>
        <v>0</v>
      </c>
      <c r="E21" s="50">
        <f>IF(OR(ISBLANK(triangle!E21),ISBLANK(triangle!E20)),"-",triangle!E21-triangle!E20)</f>
        <v>0</v>
      </c>
      <c r="F21" s="50">
        <f>IF(OR(ISBLANK(triangle!F21),ISBLANK(triangle!F20)),"-",triangle!F21-triangle!F20)</f>
        <v>0</v>
      </c>
      <c r="G21" s="50">
        <f>IF(OR(ISBLANK(triangle!G21),ISBLANK(triangle!G20)),"-",triangle!G21-triangle!G20)</f>
        <v>-0.21953896816685248</v>
      </c>
      <c r="H21" s="50">
        <f>IF(OR(ISBLANK(triangle!H21),ISBLANK(triangle!H20)),"-",triangle!H21-triangle!H20)</f>
        <v>-0.2247368658806561</v>
      </c>
      <c r="I21" s="50">
        <f>IF(OR(ISBLANK(triangle!I21),ISBLANK(triangle!I20)),"-",triangle!I21-triangle!I20)</f>
        <v>-0.10740182900865558</v>
      </c>
      <c r="J21" s="50">
        <f>IF(OR(ISBLANK(triangle!J21),ISBLANK(triangle!J20)),"-",triangle!J21-triangle!J20)</f>
        <v>-0.3103662321539389</v>
      </c>
      <c r="K21" s="50">
        <f>IF(OR(ISBLANK(triangle!K21),ISBLANK(triangle!K20)),"-",triangle!K21-triangle!K20)</f>
        <v>-0.6355583964934801</v>
      </c>
      <c r="L21" s="50">
        <f>IF(OR(ISBLANK(triangle!L21),ISBLANK(triangle!L20)),"-",triangle!L21-triangle!L20)</f>
        <v>-0.17445890129210317</v>
      </c>
      <c r="M21" s="50">
        <f>IF(OR(ISBLANK(triangle!M21),ISBLANK(triangle!M20)),"-",triangle!M21-triangle!M20)</f>
        <v>0.15046747801931915</v>
      </c>
      <c r="N21" s="50">
        <f>IF(OR(ISBLANK(triangle!N21),ISBLANK(triangle!N20)),"-",triangle!N21-triangle!N20)</f>
        <v>0.6171591379072812</v>
      </c>
      <c r="O21" s="50">
        <f>IF(OR(ISBLANK(triangle!O21),ISBLANK(triangle!O20)),"-",triangle!O21-triangle!O20)</f>
        <v>0.8050642438578544</v>
      </c>
      <c r="P21" s="50" t="s">
        <v>31</v>
      </c>
      <c r="Q21" s="50" t="s">
        <v>31</v>
      </c>
      <c r="R21" s="50" t="s">
        <v>31</v>
      </c>
      <c r="S21" s="50" t="s">
        <v>31</v>
      </c>
      <c r="T21" s="50" t="s">
        <v>31</v>
      </c>
      <c r="U21" s="50" t="s">
        <v>31</v>
      </c>
      <c r="V21" s="50" t="s">
        <v>31</v>
      </c>
      <c r="W21" s="50" t="s">
        <v>31</v>
      </c>
      <c r="X21" s="50" t="s">
        <v>31</v>
      </c>
      <c r="Y21" s="50" t="s">
        <v>31</v>
      </c>
      <c r="Z21" s="50" t="s">
        <v>31</v>
      </c>
      <c r="AA21" s="50" t="s">
        <v>31</v>
      </c>
      <c r="AB21" s="50" t="s">
        <v>31</v>
      </c>
      <c r="AC21" s="50" t="s">
        <v>31</v>
      </c>
      <c r="AD21" s="50" t="s">
        <v>31</v>
      </c>
      <c r="AE21" s="50" t="s">
        <v>31</v>
      </c>
      <c r="AF21" s="50" t="s">
        <v>31</v>
      </c>
      <c r="AG21" s="50" t="s">
        <v>31</v>
      </c>
      <c r="AH21" s="50" t="s">
        <v>31</v>
      </c>
      <c r="AI21" s="50" t="s">
        <v>31</v>
      </c>
      <c r="AJ21" s="50" t="s">
        <v>31</v>
      </c>
      <c r="AK21" s="50" t="s">
        <v>31</v>
      </c>
      <c r="AL21" s="50" t="s">
        <v>31</v>
      </c>
      <c r="AM21" s="50" t="s">
        <v>31</v>
      </c>
      <c r="AN21" s="50" t="s">
        <v>31</v>
      </c>
      <c r="AO21" s="50" t="s">
        <v>31</v>
      </c>
      <c r="AP21" s="50" t="s">
        <v>31</v>
      </c>
      <c r="AQ21" s="50" t="s">
        <v>31</v>
      </c>
      <c r="AR21" s="50" t="s">
        <v>31</v>
      </c>
      <c r="AS21" s="50" t="s">
        <v>31</v>
      </c>
      <c r="AT21" s="50" t="s">
        <v>31</v>
      </c>
      <c r="AU21" s="50" t="s">
        <v>31</v>
      </c>
      <c r="AV21" s="50" t="s">
        <v>31</v>
      </c>
      <c r="AW21" s="50" t="s">
        <v>31</v>
      </c>
      <c r="AX21" s="50" t="s">
        <v>31</v>
      </c>
      <c r="AY21" s="50" t="s">
        <v>31</v>
      </c>
      <c r="AZ21" s="50" t="s">
        <v>31</v>
      </c>
      <c r="BA21" s="50" t="s">
        <v>31</v>
      </c>
      <c r="BB21" s="50" t="s">
        <v>31</v>
      </c>
      <c r="BC21" s="50" t="s">
        <v>31</v>
      </c>
      <c r="BD21" s="50" t="s">
        <v>31</v>
      </c>
      <c r="BE21" s="50" t="s">
        <v>31</v>
      </c>
      <c r="BF21" s="50" t="s">
        <v>31</v>
      </c>
      <c r="BG21" s="50" t="s">
        <v>31</v>
      </c>
      <c r="BH21" s="50" t="s">
        <v>31</v>
      </c>
      <c r="BI21" s="50" t="s">
        <v>31</v>
      </c>
    </row>
    <row r="22" spans="1:61" ht="12.75">
      <c r="A22" s="38" t="s">
        <v>7</v>
      </c>
      <c r="B22" s="38"/>
      <c r="C22" s="50">
        <f>IF(OR(ISBLANK(triangle!C22),ISBLANK(triangle!C21)),"-",triangle!C22-triangle!C21)</f>
        <v>0</v>
      </c>
      <c r="D22" s="50">
        <f>IF(OR(ISBLANK(triangle!D22),ISBLANK(triangle!D21)),"-",triangle!D22-triangle!D21)</f>
        <v>0</v>
      </c>
      <c r="E22" s="50">
        <f>IF(OR(ISBLANK(triangle!E22),ISBLANK(triangle!E21)),"-",triangle!E22-triangle!E21)</f>
        <v>0</v>
      </c>
      <c r="F22" s="50">
        <f>IF(OR(ISBLANK(triangle!F22),ISBLANK(triangle!F21)),"-",triangle!F22-triangle!F21)</f>
        <v>0</v>
      </c>
      <c r="G22" s="50">
        <f>IF(OR(ISBLANK(triangle!G22),ISBLANK(triangle!G21)),"-",triangle!G22-triangle!G21)</f>
        <v>0.10976948408341825</v>
      </c>
      <c r="H22" s="50">
        <f>IF(OR(ISBLANK(triangle!H22),ISBLANK(triangle!H21)),"-",triangle!H22-triangle!H21)</f>
        <v>0.00621792117936959</v>
      </c>
      <c r="I22" s="50">
        <f>IF(OR(ISBLANK(triangle!I22),ISBLANK(triangle!I21)),"-",triangle!I22-triangle!I21)</f>
        <v>-0.11414214842304649</v>
      </c>
      <c r="J22" s="50">
        <f>IF(OR(ISBLANK(triangle!J22),ISBLANK(triangle!J21)),"-",triangle!J22-triangle!J21)</f>
        <v>0</v>
      </c>
      <c r="K22" s="50">
        <f>IF(OR(ISBLANK(triangle!K22),ISBLANK(triangle!K21)),"-",triangle!K22-triangle!K21)</f>
        <v>0</v>
      </c>
      <c r="L22" s="50">
        <f>IF(OR(ISBLANK(triangle!L22),ISBLANK(triangle!L21)),"-",triangle!L22-triangle!L21)</f>
        <v>-0.10695187165774778</v>
      </c>
      <c r="M22" s="50">
        <f>IF(OR(ISBLANK(triangle!M22),ISBLANK(triangle!M21)),"-",triangle!M22-triangle!M21)</f>
        <v>0.10100282938810867</v>
      </c>
      <c r="N22" s="50">
        <f>IF(OR(ISBLANK(triangle!N22),ISBLANK(triangle!N21)),"-",triangle!N22-triangle!N21)</f>
        <v>0.8639308855291548</v>
      </c>
      <c r="O22" s="50">
        <f>IF(OR(ISBLANK(triangle!O22),ISBLANK(triangle!O21)),"-",triangle!O22-triangle!O21)</f>
        <v>-1.8195685898291654</v>
      </c>
      <c r="P22" s="50">
        <f>IF(OR(ISBLANK(triangle!P22),ISBLANK(triangle!P21)),"-",triangle!P22-triangle!P21)</f>
        <v>3.1333339013521684</v>
      </c>
      <c r="Q22" s="50" t="s">
        <v>31</v>
      </c>
      <c r="R22" s="50" t="s">
        <v>31</v>
      </c>
      <c r="S22" s="50" t="s">
        <v>31</v>
      </c>
      <c r="T22" s="50" t="s">
        <v>31</v>
      </c>
      <c r="U22" s="50" t="s">
        <v>31</v>
      </c>
      <c r="V22" s="50" t="s">
        <v>31</v>
      </c>
      <c r="W22" s="50" t="s">
        <v>31</v>
      </c>
      <c r="X22" s="50" t="s">
        <v>31</v>
      </c>
      <c r="Y22" s="50" t="s">
        <v>31</v>
      </c>
      <c r="Z22" s="50" t="s">
        <v>31</v>
      </c>
      <c r="AA22" s="50" t="s">
        <v>31</v>
      </c>
      <c r="AB22" s="50" t="s">
        <v>31</v>
      </c>
      <c r="AC22" s="50" t="s">
        <v>31</v>
      </c>
      <c r="AD22" s="50" t="s">
        <v>31</v>
      </c>
      <c r="AE22" s="50" t="s">
        <v>31</v>
      </c>
      <c r="AF22" s="50" t="s">
        <v>31</v>
      </c>
      <c r="AG22" s="50" t="s">
        <v>31</v>
      </c>
      <c r="AH22" s="50" t="s">
        <v>31</v>
      </c>
      <c r="AI22" s="50" t="s">
        <v>31</v>
      </c>
      <c r="AJ22" s="50" t="s">
        <v>31</v>
      </c>
      <c r="AK22" s="50" t="s">
        <v>31</v>
      </c>
      <c r="AL22" s="50" t="s">
        <v>31</v>
      </c>
      <c r="AM22" s="50" t="s">
        <v>31</v>
      </c>
      <c r="AN22" s="50" t="s">
        <v>31</v>
      </c>
      <c r="AO22" s="50" t="s">
        <v>31</v>
      </c>
      <c r="AP22" s="50" t="s">
        <v>31</v>
      </c>
      <c r="AQ22" s="50" t="s">
        <v>31</v>
      </c>
      <c r="AR22" s="50" t="s">
        <v>31</v>
      </c>
      <c r="AS22" s="50" t="s">
        <v>31</v>
      </c>
      <c r="AT22" s="50" t="s">
        <v>31</v>
      </c>
      <c r="AU22" s="50" t="s">
        <v>31</v>
      </c>
      <c r="AV22" s="50" t="s">
        <v>31</v>
      </c>
      <c r="AW22" s="50" t="s">
        <v>31</v>
      </c>
      <c r="AX22" s="50" t="s">
        <v>31</v>
      </c>
      <c r="AY22" s="50" t="s">
        <v>31</v>
      </c>
      <c r="AZ22" s="50" t="s">
        <v>31</v>
      </c>
      <c r="BA22" s="50" t="s">
        <v>31</v>
      </c>
      <c r="BB22" s="50" t="s">
        <v>31</v>
      </c>
      <c r="BC22" s="50" t="s">
        <v>31</v>
      </c>
      <c r="BD22" s="50" t="s">
        <v>31</v>
      </c>
      <c r="BE22" s="50" t="s">
        <v>31</v>
      </c>
      <c r="BF22" s="50" t="s">
        <v>31</v>
      </c>
      <c r="BG22" s="50" t="s">
        <v>31</v>
      </c>
      <c r="BH22" s="50" t="s">
        <v>31</v>
      </c>
      <c r="BI22" s="50" t="s">
        <v>31</v>
      </c>
    </row>
    <row r="23" spans="1:61" ht="12.75">
      <c r="A23" s="38" t="s">
        <v>8</v>
      </c>
      <c r="B23" s="38"/>
      <c r="C23" s="50">
        <f>IF(OR(ISBLANK(triangle!C23),ISBLANK(triangle!C22)),"-",triangle!C23-triangle!C22)</f>
        <v>0</v>
      </c>
      <c r="D23" s="50">
        <f>IF(OR(ISBLANK(triangle!D23),ISBLANK(triangle!D22)),"-",triangle!D23-triangle!D22)</f>
        <v>0</v>
      </c>
      <c r="E23" s="50">
        <f>IF(OR(ISBLANK(triangle!E23),ISBLANK(triangle!E22)),"-",triangle!E23-triangle!E22)</f>
        <v>0</v>
      </c>
      <c r="F23" s="50">
        <f>IF(OR(ISBLANK(triangle!F23),ISBLANK(triangle!F22)),"-",triangle!F23-triangle!F22)</f>
        <v>0</v>
      </c>
      <c r="G23" s="50">
        <f>IF(OR(ISBLANK(triangle!G23),ISBLANK(triangle!G22)),"-",triangle!G23-triangle!G22)</f>
        <v>0</v>
      </c>
      <c r="H23" s="50">
        <f>IF(OR(ISBLANK(triangle!H23),ISBLANK(triangle!H22)),"-",triangle!H23-triangle!H22)</f>
        <v>0</v>
      </c>
      <c r="I23" s="50">
        <f>IF(OR(ISBLANK(triangle!I23),ISBLANK(triangle!I22)),"-",triangle!I23-triangle!I22)</f>
        <v>0</v>
      </c>
      <c r="J23" s="50">
        <f>IF(OR(ISBLANK(triangle!J23),ISBLANK(triangle!J22)),"-",triangle!J23-triangle!J22)</f>
        <v>0</v>
      </c>
      <c r="K23" s="50">
        <f>IF(OR(ISBLANK(triangle!K23),ISBLANK(triangle!K22)),"-",triangle!K23-triangle!K22)</f>
        <v>0</v>
      </c>
      <c r="L23" s="50">
        <f>IF(OR(ISBLANK(triangle!L23),ISBLANK(triangle!L22)),"-",triangle!L23-triangle!L22)</f>
        <v>-0.10695187165776332</v>
      </c>
      <c r="M23" s="50">
        <f>IF(OR(ISBLANK(triangle!M23),ISBLANK(triangle!M22)),"-",triangle!M23-triangle!M22)</f>
        <v>-0.1079908885420151</v>
      </c>
      <c r="N23" s="50">
        <f>IF(OR(ISBLANK(triangle!N23),ISBLANK(triangle!N22)),"-",triangle!N23-triangle!N22)</f>
        <v>0.2307088160219779</v>
      </c>
      <c r="O23" s="50">
        <f>IF(OR(ISBLANK(triangle!O23),ISBLANK(triangle!O22)),"-",triangle!O23-triangle!O22)</f>
        <v>-0.40526849037487933</v>
      </c>
      <c r="P23" s="50">
        <f>IF(OR(ISBLANK(triangle!P23),ISBLANK(triangle!P22)),"-",triangle!P23-triangle!P22)</f>
        <v>0.4382780082987612</v>
      </c>
      <c r="Q23" s="50">
        <f>IF(OR(ISBLANK(triangle!Q23),ISBLANK(triangle!Q22)),"-",triangle!Q23-triangle!Q22)</f>
        <v>0.69033530571991</v>
      </c>
      <c r="R23" s="50" t="s">
        <v>31</v>
      </c>
      <c r="S23" s="50" t="s">
        <v>31</v>
      </c>
      <c r="T23" s="50" t="s">
        <v>31</v>
      </c>
      <c r="U23" s="50" t="s">
        <v>31</v>
      </c>
      <c r="V23" s="50" t="s">
        <v>31</v>
      </c>
      <c r="W23" s="50" t="s">
        <v>31</v>
      </c>
      <c r="X23" s="50" t="s">
        <v>31</v>
      </c>
      <c r="Y23" s="50" t="s">
        <v>31</v>
      </c>
      <c r="Z23" s="50" t="s">
        <v>31</v>
      </c>
      <c r="AA23" s="50" t="s">
        <v>31</v>
      </c>
      <c r="AB23" s="50" t="s">
        <v>31</v>
      </c>
      <c r="AC23" s="50" t="s">
        <v>31</v>
      </c>
      <c r="AD23" s="50" t="s">
        <v>31</v>
      </c>
      <c r="AE23" s="50" t="s">
        <v>31</v>
      </c>
      <c r="AF23" s="50" t="s">
        <v>31</v>
      </c>
      <c r="AG23" s="50" t="s">
        <v>31</v>
      </c>
      <c r="AH23" s="50" t="s">
        <v>31</v>
      </c>
      <c r="AI23" s="50" t="s">
        <v>31</v>
      </c>
      <c r="AJ23" s="50" t="s">
        <v>31</v>
      </c>
      <c r="AK23" s="50" t="s">
        <v>31</v>
      </c>
      <c r="AL23" s="50" t="s">
        <v>31</v>
      </c>
      <c r="AM23" s="50" t="s">
        <v>31</v>
      </c>
      <c r="AN23" s="50" t="s">
        <v>31</v>
      </c>
      <c r="AO23" s="50" t="s">
        <v>31</v>
      </c>
      <c r="AP23" s="50" t="s">
        <v>31</v>
      </c>
      <c r="AQ23" s="50" t="s">
        <v>31</v>
      </c>
      <c r="AR23" s="50" t="s">
        <v>31</v>
      </c>
      <c r="AS23" s="50" t="s">
        <v>31</v>
      </c>
      <c r="AT23" s="50" t="s">
        <v>31</v>
      </c>
      <c r="AU23" s="50" t="s">
        <v>31</v>
      </c>
      <c r="AV23" s="50" t="s">
        <v>31</v>
      </c>
      <c r="AW23" s="50" t="s">
        <v>31</v>
      </c>
      <c r="AX23" s="50" t="s">
        <v>31</v>
      </c>
      <c r="AY23" s="50" t="s">
        <v>31</v>
      </c>
      <c r="AZ23" s="50" t="s">
        <v>31</v>
      </c>
      <c r="BA23" s="50" t="s">
        <v>31</v>
      </c>
      <c r="BB23" s="50" t="s">
        <v>31</v>
      </c>
      <c r="BC23" s="50" t="s">
        <v>31</v>
      </c>
      <c r="BD23" s="50" t="s">
        <v>31</v>
      </c>
      <c r="BE23" s="50" t="s">
        <v>31</v>
      </c>
      <c r="BF23" s="50" t="s">
        <v>31</v>
      </c>
      <c r="BG23" s="50" t="s">
        <v>31</v>
      </c>
      <c r="BH23" s="50" t="s">
        <v>31</v>
      </c>
      <c r="BI23" s="50" t="s">
        <v>31</v>
      </c>
    </row>
    <row r="24" spans="1:61" ht="12.75">
      <c r="A24" s="38" t="s">
        <v>9</v>
      </c>
      <c r="B24" s="38"/>
      <c r="C24" s="50">
        <f>IF(OR(ISBLANK(triangle!C24),ISBLANK(triangle!C23)),"-",triangle!C24-triangle!C23)</f>
        <v>0</v>
      </c>
      <c r="D24" s="50">
        <f>IF(OR(ISBLANK(triangle!D24),ISBLANK(triangle!D23)),"-",triangle!D24-triangle!D23)</f>
        <v>0</v>
      </c>
      <c r="E24" s="50">
        <f>IF(OR(ISBLANK(triangle!E24),ISBLANK(triangle!E23)),"-",triangle!E24-triangle!E23)</f>
        <v>0</v>
      </c>
      <c r="F24" s="50">
        <f>IF(OR(ISBLANK(triangle!F24),ISBLANK(triangle!F23)),"-",triangle!F24-triangle!F23)</f>
        <v>0</v>
      </c>
      <c r="G24" s="50">
        <f>IF(OR(ISBLANK(triangle!G24),ISBLANK(triangle!G23)),"-",triangle!G24-triangle!G23)</f>
        <v>-1.0976948408342477</v>
      </c>
      <c r="H24" s="50">
        <f>IF(OR(ISBLANK(triangle!H24),ISBLANK(triangle!H23)),"-",triangle!H24-triangle!H23)</f>
        <v>1.0113335562985197</v>
      </c>
      <c r="I24" s="50">
        <f>IF(OR(ISBLANK(triangle!I24),ISBLANK(triangle!I23)),"-",triangle!I24-triangle!I23)</f>
        <v>0</v>
      </c>
      <c r="J24" s="50">
        <f>IF(OR(ISBLANK(triangle!J24),ISBLANK(triangle!J23)),"-",triangle!J24-triangle!J23)</f>
        <v>0</v>
      </c>
      <c r="K24" s="50">
        <f>IF(OR(ISBLANK(triangle!K24),ISBLANK(triangle!K23)),"-",triangle!K24-triangle!K23)</f>
        <v>0</v>
      </c>
      <c r="L24" s="50">
        <f>IF(OR(ISBLANK(triangle!L24),ISBLANK(triangle!L23)),"-",triangle!L24-triangle!L23)</f>
        <v>0</v>
      </c>
      <c r="M24" s="50">
        <f>IF(OR(ISBLANK(triangle!M24),ISBLANK(triangle!M23)),"-",triangle!M24-triangle!M23)</f>
        <v>0</v>
      </c>
      <c r="N24" s="50">
        <f>IF(OR(ISBLANK(triangle!N24),ISBLANK(triangle!N23)),"-",triangle!N24-triangle!N23)</f>
        <v>0</v>
      </c>
      <c r="O24" s="50">
        <f>IF(OR(ISBLANK(triangle!O24),ISBLANK(triangle!O23)),"-",triangle!O24-triangle!O23)</f>
        <v>0.10131712259371284</v>
      </c>
      <c r="P24" s="50">
        <f>IF(OR(ISBLANK(triangle!P24),ISBLANK(triangle!P23)),"-",triangle!P24-triangle!P23)</f>
        <v>-0.42208636836628965</v>
      </c>
      <c r="Q24" s="50">
        <f>IF(OR(ISBLANK(triangle!Q24),ISBLANK(triangle!Q23)),"-",triangle!Q24-triangle!Q23)</f>
        <v>-0.49543775861966655</v>
      </c>
      <c r="R24" s="50">
        <f>IF(OR(ISBLANK(triangle!R24),ISBLANK(triangle!R23)),"-",triangle!R24-triangle!R23)</f>
        <v>3.5884433741308164</v>
      </c>
      <c r="S24" s="50" t="s">
        <v>31</v>
      </c>
      <c r="T24" s="50" t="s">
        <v>31</v>
      </c>
      <c r="U24" s="50" t="s">
        <v>31</v>
      </c>
      <c r="V24" s="50" t="s">
        <v>31</v>
      </c>
      <c r="W24" s="50" t="s">
        <v>31</v>
      </c>
      <c r="X24" s="50" t="s">
        <v>31</v>
      </c>
      <c r="Y24" s="50" t="s">
        <v>31</v>
      </c>
      <c r="Z24" s="50" t="s">
        <v>31</v>
      </c>
      <c r="AA24" s="50" t="s">
        <v>31</v>
      </c>
      <c r="AB24" s="50" t="s">
        <v>31</v>
      </c>
      <c r="AC24" s="50" t="s">
        <v>31</v>
      </c>
      <c r="AD24" s="50" t="s">
        <v>31</v>
      </c>
      <c r="AE24" s="50" t="s">
        <v>31</v>
      </c>
      <c r="AF24" s="50" t="s">
        <v>31</v>
      </c>
      <c r="AG24" s="50" t="s">
        <v>31</v>
      </c>
      <c r="AH24" s="50" t="s">
        <v>31</v>
      </c>
      <c r="AI24" s="50" t="s">
        <v>31</v>
      </c>
      <c r="AJ24" s="50" t="s">
        <v>31</v>
      </c>
      <c r="AK24" s="50" t="s">
        <v>31</v>
      </c>
      <c r="AL24" s="50" t="s">
        <v>31</v>
      </c>
      <c r="AM24" s="50" t="s">
        <v>31</v>
      </c>
      <c r="AN24" s="50" t="s">
        <v>31</v>
      </c>
      <c r="AO24" s="50" t="s">
        <v>31</v>
      </c>
      <c r="AP24" s="50" t="s">
        <v>31</v>
      </c>
      <c r="AQ24" s="50" t="s">
        <v>31</v>
      </c>
      <c r="AR24" s="50" t="s">
        <v>31</v>
      </c>
      <c r="AS24" s="50" t="s">
        <v>31</v>
      </c>
      <c r="AT24" s="50" t="s">
        <v>31</v>
      </c>
      <c r="AU24" s="50" t="s">
        <v>31</v>
      </c>
      <c r="AV24" s="50" t="s">
        <v>31</v>
      </c>
      <c r="AW24" s="50" t="s">
        <v>31</v>
      </c>
      <c r="AX24" s="50" t="s">
        <v>31</v>
      </c>
      <c r="AY24" s="50" t="s">
        <v>31</v>
      </c>
      <c r="AZ24" s="50" t="s">
        <v>31</v>
      </c>
      <c r="BA24" s="50" t="s">
        <v>31</v>
      </c>
      <c r="BB24" s="50" t="s">
        <v>31</v>
      </c>
      <c r="BC24" s="50" t="s">
        <v>31</v>
      </c>
      <c r="BD24" s="50" t="s">
        <v>31</v>
      </c>
      <c r="BE24" s="50" t="s">
        <v>31</v>
      </c>
      <c r="BF24" s="50" t="s">
        <v>31</v>
      </c>
      <c r="BG24" s="50" t="s">
        <v>31</v>
      </c>
      <c r="BH24" s="50" t="s">
        <v>31</v>
      </c>
      <c r="BI24" s="50" t="s">
        <v>31</v>
      </c>
    </row>
    <row r="25" spans="1:61" ht="12.75">
      <c r="A25" s="38" t="s">
        <v>10</v>
      </c>
      <c r="B25" s="38"/>
      <c r="C25" s="50">
        <f>IF(OR(ISBLANK(triangle!C25),ISBLANK(triangle!C24)),"-",triangle!C25-triangle!C24)</f>
        <v>0</v>
      </c>
      <c r="D25" s="50">
        <f>IF(OR(ISBLANK(triangle!D25),ISBLANK(triangle!D24)),"-",triangle!D25-triangle!D24)</f>
        <v>0</v>
      </c>
      <c r="E25" s="50">
        <f>IF(OR(ISBLANK(triangle!E25),ISBLANK(triangle!E24)),"-",triangle!E25-triangle!E24)</f>
        <v>0</v>
      </c>
      <c r="F25" s="50">
        <f>IF(OR(ISBLANK(triangle!F25),ISBLANK(triangle!F24)),"-",triangle!F25-triangle!F24)</f>
        <v>-0.5376344086021505</v>
      </c>
      <c r="G25" s="50">
        <f>IF(OR(ISBLANK(triangle!G25),ISBLANK(triangle!G24)),"-",triangle!G25-triangle!G24)</f>
        <v>1.0054933205390157</v>
      </c>
      <c r="H25" s="50">
        <f>IF(OR(ISBLANK(triangle!H25),ISBLANK(triangle!H24)),"-",triangle!H25-triangle!H24)</f>
        <v>-0.9418887172093777</v>
      </c>
      <c r="I25" s="50">
        <f>IF(OR(ISBLANK(triangle!I25),ISBLANK(triangle!I24)),"-",triangle!I25-triangle!I24)</f>
        <v>0.005765047414312274</v>
      </c>
      <c r="J25" s="50">
        <f>IF(OR(ISBLANK(triangle!J25),ISBLANK(triangle!J24)),"-",triangle!J25-triangle!J24)</f>
        <v>0.023225158496014586</v>
      </c>
      <c r="K25" s="50">
        <f>IF(OR(ISBLANK(triangle!K25),ISBLANK(triangle!K24)),"-",triangle!K25-triangle!K24)</f>
        <v>0.10961104860850068</v>
      </c>
      <c r="L25" s="50">
        <f>IF(OR(ISBLANK(triangle!L25),ISBLANK(triangle!L24)),"-",triangle!L25-triangle!L24)</f>
        <v>0.009649792931542223</v>
      </c>
      <c r="M25" s="50">
        <f>IF(OR(ISBLANK(triangle!M25),ISBLANK(triangle!M24)),"-",triangle!M25-triangle!M24)</f>
        <v>-0.014064203087106542</v>
      </c>
      <c r="N25" s="50">
        <f>IF(OR(ISBLANK(triangle!N25),ISBLANK(triangle!N24)),"-",triangle!N25-triangle!N24)</f>
        <v>0.4644268774703626</v>
      </c>
      <c r="O25" s="50">
        <f>IF(OR(ISBLANK(triangle!O25),ISBLANK(triangle!O24)),"-",triangle!O25-triangle!O24)</f>
        <v>0.10131712259372705</v>
      </c>
      <c r="P25" s="50">
        <f>IF(OR(ISBLANK(triangle!P25),ISBLANK(triangle!P24)),"-",triangle!P25-triangle!P24)</f>
        <v>-0.10935853807863083</v>
      </c>
      <c r="Q25" s="50">
        <f>IF(OR(ISBLANK(triangle!Q25),ISBLANK(triangle!Q24)),"-",triangle!Q25-triangle!Q24)</f>
        <v>0.0989119683481785</v>
      </c>
      <c r="R25" s="50">
        <f>IF(OR(ISBLANK(triangle!R25),ISBLANK(triangle!R24)),"-",triangle!R25-triangle!R24)</f>
        <v>-2.1947106886511807</v>
      </c>
      <c r="S25" s="50">
        <f>IF(OR(ISBLANK(triangle!S25),ISBLANK(triangle!S24)),"-",triangle!S25-triangle!S24)</f>
        <v>-0.8690413263537264</v>
      </c>
      <c r="T25" s="50" t="s">
        <v>31</v>
      </c>
      <c r="U25" s="50" t="s">
        <v>31</v>
      </c>
      <c r="V25" s="50" t="s">
        <v>31</v>
      </c>
      <c r="W25" s="50" t="s">
        <v>31</v>
      </c>
      <c r="X25" s="50" t="s">
        <v>31</v>
      </c>
      <c r="Y25" s="50" t="s">
        <v>31</v>
      </c>
      <c r="Z25" s="50" t="s">
        <v>31</v>
      </c>
      <c r="AA25" s="50" t="s">
        <v>31</v>
      </c>
      <c r="AB25" s="50" t="s">
        <v>31</v>
      </c>
      <c r="AC25" s="50" t="s">
        <v>31</v>
      </c>
      <c r="AD25" s="50" t="s">
        <v>31</v>
      </c>
      <c r="AE25" s="50" t="s">
        <v>31</v>
      </c>
      <c r="AF25" s="50" t="s">
        <v>31</v>
      </c>
      <c r="AG25" s="50" t="s">
        <v>31</v>
      </c>
      <c r="AH25" s="50" t="s">
        <v>31</v>
      </c>
      <c r="AI25" s="50" t="s">
        <v>31</v>
      </c>
      <c r="AJ25" s="50" t="s">
        <v>31</v>
      </c>
      <c r="AK25" s="50" t="s">
        <v>31</v>
      </c>
      <c r="AL25" s="50" t="s">
        <v>31</v>
      </c>
      <c r="AM25" s="50" t="s">
        <v>31</v>
      </c>
      <c r="AN25" s="50" t="s">
        <v>31</v>
      </c>
      <c r="AO25" s="50" t="s">
        <v>31</v>
      </c>
      <c r="AP25" s="50" t="s">
        <v>31</v>
      </c>
      <c r="AQ25" s="50" t="s">
        <v>31</v>
      </c>
      <c r="AR25" s="50" t="s">
        <v>31</v>
      </c>
      <c r="AS25" s="50" t="s">
        <v>31</v>
      </c>
      <c r="AT25" s="50" t="s">
        <v>31</v>
      </c>
      <c r="AU25" s="50" t="s">
        <v>31</v>
      </c>
      <c r="AV25" s="50" t="s">
        <v>31</v>
      </c>
      <c r="AW25" s="50" t="s">
        <v>31</v>
      </c>
      <c r="AX25" s="50" t="s">
        <v>31</v>
      </c>
      <c r="AY25" s="50" t="s">
        <v>31</v>
      </c>
      <c r="AZ25" s="50" t="s">
        <v>31</v>
      </c>
      <c r="BA25" s="50" t="s">
        <v>31</v>
      </c>
      <c r="BB25" s="50" t="s">
        <v>31</v>
      </c>
      <c r="BC25" s="50" t="s">
        <v>31</v>
      </c>
      <c r="BD25" s="50" t="s">
        <v>31</v>
      </c>
      <c r="BE25" s="50" t="s">
        <v>31</v>
      </c>
      <c r="BF25" s="50" t="s">
        <v>31</v>
      </c>
      <c r="BG25" s="50" t="s">
        <v>31</v>
      </c>
      <c r="BH25" s="50" t="s">
        <v>31</v>
      </c>
      <c r="BI25" s="50" t="s">
        <v>31</v>
      </c>
    </row>
    <row r="26" spans="1:61" ht="12.75">
      <c r="A26" s="38" t="s">
        <v>11</v>
      </c>
      <c r="B26" s="38"/>
      <c r="C26" s="50">
        <f>IF(OR(ISBLANK(triangle!C26),ISBLANK(triangle!C25)),"-",triangle!C26-triangle!C25)</f>
        <v>0</v>
      </c>
      <c r="D26" s="50">
        <f>IF(OR(ISBLANK(triangle!D26),ISBLANK(triangle!D25)),"-",triangle!D26-triangle!D25)</f>
        <v>0.21097046413500897</v>
      </c>
      <c r="E26" s="50">
        <f>IF(OR(ISBLANK(triangle!E26),ISBLANK(triangle!E25)),"-",triangle!E26-triangle!E25)</f>
        <v>-0.09776486302610454</v>
      </c>
      <c r="F26" s="50">
        <f>IF(OR(ISBLANK(triangle!F26),ISBLANK(triangle!F25)),"-",triangle!F26-triangle!F25)</f>
        <v>0.11018329233222213</v>
      </c>
      <c r="G26" s="50">
        <f>IF(OR(ISBLANK(triangle!G26),ISBLANK(triangle!G25)),"-",triangle!G26-triangle!G25)</f>
        <v>-0.007050403088563417</v>
      </c>
      <c r="H26" s="50">
        <f>IF(OR(ISBLANK(triangle!H26),ISBLANK(triangle!H25)),"-",triangle!H26-triangle!H25)</f>
        <v>-0.09439615566804349</v>
      </c>
      <c r="I26" s="50">
        <f>IF(OR(ISBLANK(triangle!I26),ISBLANK(triangle!I25)),"-",triangle!I26-triangle!I25)</f>
        <v>-0.0011582385508279724</v>
      </c>
      <c r="J26" s="50">
        <f>IF(OR(ISBLANK(triangle!J26),ISBLANK(triangle!J25)),"-",triangle!J26-triangle!J25)</f>
        <v>-0.0046658848156972965</v>
      </c>
      <c r="K26" s="50">
        <f>IF(OR(ISBLANK(triangle!K26),ISBLANK(triangle!K25)),"-",triangle!K26-triangle!K25)</f>
        <v>-0.00046497786703814104</v>
      </c>
      <c r="L26" s="50">
        <f>IF(OR(ISBLANK(triangle!L26),ISBLANK(triangle!L25)),"-",triangle!L26-triangle!L25)</f>
        <v>-0.002420213624204859</v>
      </c>
      <c r="M26" s="50">
        <f>IF(OR(ISBLANK(triangle!M26),ISBLANK(triangle!M25)),"-",triangle!M26-triangle!M25)</f>
        <v>0.0035271191372663324</v>
      </c>
      <c r="N26" s="50">
        <f>IF(OR(ISBLANK(triangle!N26),ISBLANK(triangle!N25)),"-",triangle!N26-triangle!N25)</f>
        <v>0.3178256148798537</v>
      </c>
      <c r="O26" s="50">
        <f>IF(OR(ISBLANK(triangle!O26),ISBLANK(triangle!O25)),"-",triangle!O26-triangle!O25)</f>
        <v>0.11113189935356216</v>
      </c>
      <c r="P26" s="50">
        <f>IF(OR(ISBLANK(triangle!P26),ISBLANK(triangle!P25)),"-",triangle!P26-triangle!P25)</f>
        <v>0.07707572340458402</v>
      </c>
      <c r="Q26" s="50">
        <f>IF(OR(ISBLANK(triangle!Q26),ISBLANK(triangle!Q25)),"-",triangle!Q26-triangle!Q25)</f>
        <v>0.0040848600497629395</v>
      </c>
      <c r="R26" s="50">
        <f>IF(OR(ISBLANK(triangle!R26),ISBLANK(triangle!R25)),"-",triangle!R26-triangle!R25)</f>
        <v>-0.6017514102007753</v>
      </c>
      <c r="S26" s="50">
        <f>IF(OR(ISBLANK(triangle!S26),ISBLANK(triangle!S25)),"-",triangle!S26-triangle!S25)</f>
        <v>0.2949852507374743</v>
      </c>
      <c r="T26" s="50">
        <f>IF(OR(ISBLANK(triangle!T26),ISBLANK(triangle!T25)),"-",triangle!T26-triangle!T25)</f>
        <v>2.761411141075455</v>
      </c>
      <c r="U26" s="50" t="s">
        <v>31</v>
      </c>
      <c r="V26" s="50" t="s">
        <v>31</v>
      </c>
      <c r="W26" s="50" t="s">
        <v>31</v>
      </c>
      <c r="X26" s="50" t="s">
        <v>31</v>
      </c>
      <c r="Y26" s="50" t="s">
        <v>31</v>
      </c>
      <c r="Z26" s="50" t="s">
        <v>31</v>
      </c>
      <c r="AA26" s="50" t="s">
        <v>31</v>
      </c>
      <c r="AB26" s="50" t="s">
        <v>31</v>
      </c>
      <c r="AC26" s="50" t="s">
        <v>31</v>
      </c>
      <c r="AD26" s="50" t="s">
        <v>31</v>
      </c>
      <c r="AE26" s="50" t="s">
        <v>31</v>
      </c>
      <c r="AF26" s="50" t="s">
        <v>31</v>
      </c>
      <c r="AG26" s="50" t="s">
        <v>31</v>
      </c>
      <c r="AH26" s="50" t="s">
        <v>31</v>
      </c>
      <c r="AI26" s="50" t="s">
        <v>31</v>
      </c>
      <c r="AJ26" s="50" t="s">
        <v>31</v>
      </c>
      <c r="AK26" s="50" t="s">
        <v>31</v>
      </c>
      <c r="AL26" s="50" t="s">
        <v>31</v>
      </c>
      <c r="AM26" s="50" t="s">
        <v>31</v>
      </c>
      <c r="AN26" s="50" t="s">
        <v>31</v>
      </c>
      <c r="AO26" s="50" t="s">
        <v>31</v>
      </c>
      <c r="AP26" s="50" t="s">
        <v>31</v>
      </c>
      <c r="AQ26" s="50" t="s">
        <v>31</v>
      </c>
      <c r="AR26" s="50" t="s">
        <v>31</v>
      </c>
      <c r="AS26" s="50" t="s">
        <v>31</v>
      </c>
      <c r="AT26" s="50" t="s">
        <v>31</v>
      </c>
      <c r="AU26" s="50" t="s">
        <v>31</v>
      </c>
      <c r="AV26" s="50" t="s">
        <v>31</v>
      </c>
      <c r="AW26" s="50" t="s">
        <v>31</v>
      </c>
      <c r="AX26" s="50" t="s">
        <v>31</v>
      </c>
      <c r="AY26" s="50" t="s">
        <v>31</v>
      </c>
      <c r="AZ26" s="50" t="s">
        <v>31</v>
      </c>
      <c r="BA26" s="50" t="s">
        <v>31</v>
      </c>
      <c r="BB26" s="50" t="s">
        <v>31</v>
      </c>
      <c r="BC26" s="50" t="s">
        <v>31</v>
      </c>
      <c r="BD26" s="50" t="s">
        <v>31</v>
      </c>
      <c r="BE26" s="50" t="s">
        <v>31</v>
      </c>
      <c r="BF26" s="50" t="s">
        <v>31</v>
      </c>
      <c r="BG26" s="50" t="s">
        <v>31</v>
      </c>
      <c r="BH26" s="50" t="s">
        <v>31</v>
      </c>
      <c r="BI26" s="50" t="s">
        <v>31</v>
      </c>
    </row>
    <row r="27" spans="1:61" ht="12.75">
      <c r="A27" s="38" t="s">
        <v>12</v>
      </c>
      <c r="B27" s="38"/>
      <c r="C27" s="50">
        <f>IF(OR(ISBLANK(triangle!C27),ISBLANK(triangle!C26)),"-",triangle!C27-triangle!C26)</f>
        <v>0.0053900959437243046</v>
      </c>
      <c r="D27" s="50">
        <f>IF(OR(ISBLANK(triangle!D27),ISBLANK(triangle!D26)),"-",triangle!D27-triangle!D26)</f>
        <v>0.0014480549280651012</v>
      </c>
      <c r="E27" s="50">
        <f>IF(OR(ISBLANK(triangle!E27),ISBLANK(triangle!E26)),"-",triangle!E27-triangle!E26)</f>
        <v>0.1009148456468898</v>
      </c>
      <c r="F27" s="50">
        <f>IF(OR(ISBLANK(triangle!F27),ISBLANK(triangle!F26)),"-",triangle!F27-triangle!F26)</f>
        <v>-0.21482277121375182</v>
      </c>
      <c r="G27" s="50">
        <f>IF(OR(ISBLANK(triangle!G27),ISBLANK(triangle!G26)),"-",triangle!G27-triangle!G26)</f>
        <v>0.11742567902674672</v>
      </c>
      <c r="H27" s="50">
        <f>IF(OR(ISBLANK(triangle!H27),ISBLANK(triangle!H26)),"-",triangle!H27-triangle!H26)</f>
        <v>0.100566455956006</v>
      </c>
      <c r="I27" s="50">
        <f>IF(OR(ISBLANK(triangle!I27),ISBLANK(triangle!I26)),"-",triangle!I27-triangle!I26)</f>
        <v>0</v>
      </c>
      <c r="J27" s="50">
        <f>IF(OR(ISBLANK(triangle!J27),ISBLANK(triangle!J26)),"-",triangle!J27-triangle!J26)</f>
        <v>-0.11223344556677262</v>
      </c>
      <c r="K27" s="50">
        <f>IF(OR(ISBLANK(triangle!K27),ISBLANK(triangle!K26)),"-",triangle!K27-triangle!K26)</f>
        <v>0.10833984302346594</v>
      </c>
      <c r="L27" s="50">
        <f>IF(OR(ISBLANK(triangle!L27),ISBLANK(triangle!L26)),"-",triangle!L27-triangle!L26)</f>
        <v>-0.10729613733904975</v>
      </c>
      <c r="M27" s="50">
        <f>IF(OR(ISBLANK(triangle!M27),ISBLANK(triangle!M26)),"-",triangle!M27-triangle!M26)</f>
        <v>0.10151489766945065</v>
      </c>
      <c r="N27" s="50">
        <f>IF(OR(ISBLANK(triangle!N27),ISBLANK(triangle!N26)),"-",triangle!N27-triangle!N26)</f>
        <v>-0.21715526601518853</v>
      </c>
      <c r="O27" s="50">
        <f>IF(OR(ISBLANK(triangle!O27),ISBLANK(triangle!O26)),"-",triangle!O27-triangle!O26)</f>
        <v>-0.0048974644398311895</v>
      </c>
      <c r="P27" s="50">
        <f>IF(OR(ISBLANK(triangle!P27),ISBLANK(triangle!P26)),"-",triangle!P27-triangle!P26)</f>
        <v>0.32159716231493896</v>
      </c>
      <c r="Q27" s="50">
        <f>IF(OR(ISBLANK(triangle!Q27),ISBLANK(triangle!Q26)),"-",triangle!Q27-triangle!Q26)</f>
        <v>0.0006761286035239511</v>
      </c>
      <c r="R27" s="50">
        <f>IF(OR(ISBLANK(triangle!R27),ISBLANK(triangle!R26)),"-",triangle!R27-triangle!R26)</f>
        <v>0.197138408202841</v>
      </c>
      <c r="S27" s="50">
        <f>IF(OR(ISBLANK(triangle!S27),ISBLANK(triangle!S26)),"-",triangle!S27-triangle!S26)</f>
        <v>-0.09861761813870927</v>
      </c>
      <c r="T27" s="50">
        <f>IF(OR(ISBLANK(triangle!T27),ISBLANK(triangle!T26)),"-",triangle!T27-triangle!T26)</f>
        <v>-1.5634386422901165</v>
      </c>
      <c r="U27" s="50">
        <f>IF(OR(ISBLANK(triangle!U27),ISBLANK(triangle!U26)),"-",triangle!U27-triangle!U26)</f>
        <v>-0.044016227180527334</v>
      </c>
      <c r="V27" s="50" t="s">
        <v>31</v>
      </c>
      <c r="W27" s="50" t="s">
        <v>31</v>
      </c>
      <c r="X27" s="50" t="s">
        <v>31</v>
      </c>
      <c r="Y27" s="50" t="s">
        <v>31</v>
      </c>
      <c r="Z27" s="50" t="s">
        <v>31</v>
      </c>
      <c r="AA27" s="50" t="s">
        <v>31</v>
      </c>
      <c r="AB27" s="50" t="s">
        <v>31</v>
      </c>
      <c r="AC27" s="50" t="s">
        <v>31</v>
      </c>
      <c r="AD27" s="50" t="s">
        <v>31</v>
      </c>
      <c r="AE27" s="50" t="s">
        <v>31</v>
      </c>
      <c r="AF27" s="50" t="s">
        <v>31</v>
      </c>
      <c r="AG27" s="50" t="s">
        <v>31</v>
      </c>
      <c r="AH27" s="50" t="s">
        <v>31</v>
      </c>
      <c r="AI27" s="50" t="s">
        <v>31</v>
      </c>
      <c r="AJ27" s="50" t="s">
        <v>31</v>
      </c>
      <c r="AK27" s="50" t="s">
        <v>31</v>
      </c>
      <c r="AL27" s="50" t="s">
        <v>31</v>
      </c>
      <c r="AM27" s="50" t="s">
        <v>31</v>
      </c>
      <c r="AN27" s="50" t="s">
        <v>31</v>
      </c>
      <c r="AO27" s="50" t="s">
        <v>31</v>
      </c>
      <c r="AP27" s="50" t="s">
        <v>31</v>
      </c>
      <c r="AQ27" s="50" t="s">
        <v>31</v>
      </c>
      <c r="AR27" s="50" t="s">
        <v>31</v>
      </c>
      <c r="AS27" s="50" t="s">
        <v>31</v>
      </c>
      <c r="AT27" s="50" t="s">
        <v>31</v>
      </c>
      <c r="AU27" s="50" t="s">
        <v>31</v>
      </c>
      <c r="AV27" s="50" t="s">
        <v>31</v>
      </c>
      <c r="AW27" s="50" t="s">
        <v>31</v>
      </c>
      <c r="AX27" s="50" t="s">
        <v>31</v>
      </c>
      <c r="AY27" s="50" t="s">
        <v>31</v>
      </c>
      <c r="AZ27" s="50" t="s">
        <v>31</v>
      </c>
      <c r="BA27" s="50" t="s">
        <v>31</v>
      </c>
      <c r="BB27" s="50" t="s">
        <v>31</v>
      </c>
      <c r="BC27" s="50" t="s">
        <v>31</v>
      </c>
      <c r="BD27" s="50" t="s">
        <v>31</v>
      </c>
      <c r="BE27" s="50" t="s">
        <v>31</v>
      </c>
      <c r="BF27" s="50" t="s">
        <v>31</v>
      </c>
      <c r="BG27" s="50" t="s">
        <v>31</v>
      </c>
      <c r="BH27" s="50" t="s">
        <v>31</v>
      </c>
      <c r="BI27" s="50" t="s">
        <v>31</v>
      </c>
    </row>
    <row r="28" spans="1:61" ht="12.75">
      <c r="A28" s="38" t="s">
        <v>13</v>
      </c>
      <c r="B28" s="38"/>
      <c r="C28" s="50">
        <f>IF(OR(ISBLANK(triangle!C28),ISBLANK(triangle!C27)),"-",triangle!C28-triangle!C27)</f>
        <v>0</v>
      </c>
      <c r="D28" s="50">
        <f>IF(OR(ISBLANK(triangle!D28),ISBLANK(triangle!D27)),"-",triangle!D28-triangle!D27)</f>
        <v>0</v>
      </c>
      <c r="E28" s="50">
        <f>IF(OR(ISBLANK(triangle!E28),ISBLANK(triangle!E27)),"-",triangle!E28-triangle!E27)</f>
        <v>0</v>
      </c>
      <c r="F28" s="50">
        <f>IF(OR(ISBLANK(triangle!F28),ISBLANK(triangle!F27)),"-",triangle!F28-triangle!F27)</f>
        <v>0</v>
      </c>
      <c r="G28" s="50">
        <f>IF(OR(ISBLANK(triangle!G28),ISBLANK(triangle!G27)),"-",triangle!G28-triangle!G27)</f>
        <v>0</v>
      </c>
      <c r="H28" s="50">
        <f>IF(OR(ISBLANK(triangle!H28),ISBLANK(triangle!H27)),"-",triangle!H28-triangle!H27)</f>
        <v>0</v>
      </c>
      <c r="I28" s="50">
        <f>IF(OR(ISBLANK(triangle!I28),ISBLANK(triangle!I27)),"-",triangle!I28-triangle!I27)</f>
        <v>0</v>
      </c>
      <c r="J28" s="50">
        <f>IF(OR(ISBLANK(triangle!J28),ISBLANK(triangle!J27)),"-",triangle!J28-triangle!J27)</f>
        <v>0</v>
      </c>
      <c r="K28" s="50">
        <f>IF(OR(ISBLANK(triangle!K28),ISBLANK(triangle!K27)),"-",triangle!K28-triangle!K27)</f>
        <v>-0.21574973031284017</v>
      </c>
      <c r="L28" s="50">
        <f>IF(OR(ISBLANK(triangle!L28),ISBLANK(triangle!L27)),"-",triangle!L28-triangle!L27)</f>
        <v>0.21966865106834987</v>
      </c>
      <c r="M28" s="50">
        <f>IF(OR(ISBLANK(triangle!M28),ISBLANK(triangle!M27)),"-",triangle!M28-triangle!M27)</f>
        <v>-0.10504201680671699</v>
      </c>
      <c r="N28" s="50">
        <f>IF(OR(ISBLANK(triangle!N28),ISBLANK(triangle!N27)),"-",triangle!N28-triangle!N27)</f>
        <v>0.11672095548316452</v>
      </c>
      <c r="O28" s="50">
        <f>IF(OR(ISBLANK(triangle!O28),ISBLANK(triangle!O27)),"-",triangle!O28-triangle!O27)</f>
        <v>0</v>
      </c>
      <c r="P28" s="50">
        <f>IF(OR(ISBLANK(triangle!P28),ISBLANK(triangle!P27)),"-",triangle!P28-triangle!P27)</f>
        <v>0</v>
      </c>
      <c r="Q28" s="50">
        <f>IF(OR(ISBLANK(triangle!Q28),ISBLANK(triangle!Q27)),"-",triangle!Q28-triangle!Q27)</f>
        <v>0</v>
      </c>
      <c r="R28" s="50">
        <f>IF(OR(ISBLANK(triangle!R28),ISBLANK(triangle!R27)),"-",triangle!R28-triangle!R27)</f>
        <v>-0.6923837784371938</v>
      </c>
      <c r="S28" s="50">
        <f>IF(OR(ISBLANK(triangle!S28),ISBLANK(triangle!S27)),"-",triangle!S28-triangle!S27)</f>
        <v>1.382711031105439</v>
      </c>
      <c r="T28" s="50">
        <f>IF(OR(ISBLANK(triangle!T28),ISBLANK(triangle!T27)),"-",triangle!T28-triangle!T27)</f>
        <v>0.217895021665647</v>
      </c>
      <c r="U28" s="50">
        <f>IF(OR(ISBLANK(triangle!U28),ISBLANK(triangle!U27)),"-",triangle!U28-triangle!U27)</f>
        <v>1.9379860764267498</v>
      </c>
      <c r="V28" s="50">
        <f>IF(OR(ISBLANK(triangle!V28),ISBLANK(triangle!V27)),"-",triangle!V28-triangle!V27)</f>
        <v>-0.4967164306295892</v>
      </c>
      <c r="W28" s="50" t="s">
        <v>31</v>
      </c>
      <c r="X28" s="50" t="s">
        <v>31</v>
      </c>
      <c r="Y28" s="50" t="s">
        <v>31</v>
      </c>
      <c r="Z28" s="50" t="s">
        <v>31</v>
      </c>
      <c r="AA28" s="50" t="s">
        <v>31</v>
      </c>
      <c r="AB28" s="50" t="s">
        <v>31</v>
      </c>
      <c r="AC28" s="50" t="s">
        <v>31</v>
      </c>
      <c r="AD28" s="50" t="s">
        <v>31</v>
      </c>
      <c r="AE28" s="50" t="s">
        <v>31</v>
      </c>
      <c r="AF28" s="50" t="s">
        <v>31</v>
      </c>
      <c r="AG28" s="50" t="s">
        <v>31</v>
      </c>
      <c r="AH28" s="50" t="s">
        <v>31</v>
      </c>
      <c r="AI28" s="50" t="s">
        <v>31</v>
      </c>
      <c r="AJ28" s="50" t="s">
        <v>31</v>
      </c>
      <c r="AK28" s="50" t="s">
        <v>31</v>
      </c>
      <c r="AL28" s="50" t="s">
        <v>31</v>
      </c>
      <c r="AM28" s="50" t="s">
        <v>31</v>
      </c>
      <c r="AN28" s="50" t="s">
        <v>31</v>
      </c>
      <c r="AO28" s="50" t="s">
        <v>31</v>
      </c>
      <c r="AP28" s="50" t="s">
        <v>31</v>
      </c>
      <c r="AQ28" s="50" t="s">
        <v>31</v>
      </c>
      <c r="AR28" s="50" t="s">
        <v>31</v>
      </c>
      <c r="AS28" s="50" t="s">
        <v>31</v>
      </c>
      <c r="AT28" s="50" t="s">
        <v>31</v>
      </c>
      <c r="AU28" s="50" t="s">
        <v>31</v>
      </c>
      <c r="AV28" s="50" t="s">
        <v>31</v>
      </c>
      <c r="AW28" s="50" t="s">
        <v>31</v>
      </c>
      <c r="AX28" s="50" t="s">
        <v>31</v>
      </c>
      <c r="AY28" s="50" t="s">
        <v>31</v>
      </c>
      <c r="AZ28" s="50" t="s">
        <v>31</v>
      </c>
      <c r="BA28" s="50" t="s">
        <v>31</v>
      </c>
      <c r="BB28" s="50" t="s">
        <v>31</v>
      </c>
      <c r="BC28" s="50" t="s">
        <v>31</v>
      </c>
      <c r="BD28" s="50" t="s">
        <v>31</v>
      </c>
      <c r="BE28" s="50" t="s">
        <v>31</v>
      </c>
      <c r="BF28" s="50" t="s">
        <v>31</v>
      </c>
      <c r="BG28" s="50" t="s">
        <v>31</v>
      </c>
      <c r="BH28" s="50" t="s">
        <v>31</v>
      </c>
      <c r="BI28" s="50" t="s">
        <v>31</v>
      </c>
    </row>
    <row r="29" spans="1:61" ht="12.75">
      <c r="A29" s="38" t="s">
        <v>14</v>
      </c>
      <c r="B29" s="38"/>
      <c r="C29" s="50">
        <f>IF(OR(ISBLANK(triangle!C29),ISBLANK(triangle!C28)),"-",triangle!C29-triangle!C28)</f>
        <v>0</v>
      </c>
      <c r="D29" s="50">
        <f>IF(OR(ISBLANK(triangle!D29),ISBLANK(triangle!D28)),"-",triangle!D29-triangle!D28)</f>
        <v>0</v>
      </c>
      <c r="E29" s="50">
        <f>IF(OR(ISBLANK(triangle!E29),ISBLANK(triangle!E28)),"-",triangle!E29-triangle!E28)</f>
        <v>0</v>
      </c>
      <c r="F29" s="50">
        <f>IF(OR(ISBLANK(triangle!F29),ISBLANK(triangle!F28)),"-",triangle!F29-triangle!F28)</f>
        <v>0</v>
      </c>
      <c r="G29" s="50">
        <f>IF(OR(ISBLANK(triangle!G29),ISBLANK(triangle!G28)),"-",triangle!G29-triangle!G28)</f>
        <v>0</v>
      </c>
      <c r="H29" s="50">
        <f>IF(OR(ISBLANK(triangle!H29),ISBLANK(triangle!H28)),"-",triangle!H29-triangle!H28)</f>
        <v>0</v>
      </c>
      <c r="I29" s="50">
        <f>IF(OR(ISBLANK(triangle!I29),ISBLANK(triangle!I28)),"-",triangle!I29-triangle!I28)</f>
        <v>0</v>
      </c>
      <c r="J29" s="50">
        <f>IF(OR(ISBLANK(triangle!J29),ISBLANK(triangle!J28)),"-",triangle!J29-triangle!J28)</f>
        <v>0</v>
      </c>
      <c r="K29" s="50">
        <f>IF(OR(ISBLANK(triangle!K29),ISBLANK(triangle!K28)),"-",triangle!K29-triangle!K28)</f>
        <v>0</v>
      </c>
      <c r="L29" s="50">
        <f>IF(OR(ISBLANK(triangle!L29),ISBLANK(triangle!L28)),"-",triangle!L29-triangle!L28)</f>
        <v>0</v>
      </c>
      <c r="M29" s="50">
        <f>IF(OR(ISBLANK(triangle!M29),ISBLANK(triangle!M28)),"-",triangle!M29-triangle!M28)</f>
        <v>0</v>
      </c>
      <c r="N29" s="50">
        <f>IF(OR(ISBLANK(triangle!N29),ISBLANK(triangle!N28)),"-",triangle!N29-triangle!N28)</f>
        <v>0</v>
      </c>
      <c r="O29" s="50">
        <f>IF(OR(ISBLANK(triangle!O29),ISBLANK(triangle!O28)),"-",triangle!O29-triangle!O28)</f>
        <v>0.10111223458037877</v>
      </c>
      <c r="P29" s="50">
        <f>IF(OR(ISBLANK(triangle!P29),ISBLANK(triangle!P28)),"-",triangle!P29-triangle!P28)</f>
        <v>-0.0056855362104135665</v>
      </c>
      <c r="Q29" s="50">
        <f>IF(OR(ISBLANK(triangle!Q29),ISBLANK(triangle!Q28)),"-",triangle!Q29-triangle!Q28)</f>
        <v>0.0006748015601413249</v>
      </c>
      <c r="R29" s="50">
        <f>IF(OR(ISBLANK(triangle!R29),ISBLANK(triangle!R28)),"-",triangle!R29-triangle!R28)</f>
        <v>-0.00019547819831655655</v>
      </c>
      <c r="S29" s="50">
        <f>IF(OR(ISBLANK(triangle!S29),ISBLANK(triangle!S28)),"-",triangle!S29-triangle!S28)</f>
        <v>0.09715902342524907</v>
      </c>
      <c r="T29" s="50">
        <f>IF(OR(ISBLANK(triangle!T29),ISBLANK(triangle!T28)),"-",triangle!T29-triangle!T28)</f>
        <v>0.006233236371878892</v>
      </c>
      <c r="U29" s="50">
        <f>IF(OR(ISBLANK(triangle!U29),ISBLANK(triangle!U28)),"-",triangle!U29-triangle!U28)</f>
        <v>-0.39878429257622683</v>
      </c>
      <c r="V29" s="50">
        <f>IF(OR(ISBLANK(triangle!V29),ISBLANK(triangle!V28)),"-",triangle!V29-triangle!V28)</f>
        <v>-0.5115505904142076</v>
      </c>
      <c r="W29" s="50">
        <f>IF(OR(ISBLANK(triangle!W29),ISBLANK(triangle!W28)),"-",triangle!W29-triangle!W28)</f>
        <v>2.487105274892824</v>
      </c>
      <c r="X29" s="50" t="s">
        <v>31</v>
      </c>
      <c r="Y29" s="50" t="s">
        <v>31</v>
      </c>
      <c r="Z29" s="50" t="s">
        <v>31</v>
      </c>
      <c r="AA29" s="50" t="s">
        <v>31</v>
      </c>
      <c r="AB29" s="50" t="s">
        <v>31</v>
      </c>
      <c r="AC29" s="50" t="s">
        <v>31</v>
      </c>
      <c r="AD29" s="50" t="s">
        <v>31</v>
      </c>
      <c r="AE29" s="50" t="s">
        <v>31</v>
      </c>
      <c r="AF29" s="50" t="s">
        <v>31</v>
      </c>
      <c r="AG29" s="50" t="s">
        <v>31</v>
      </c>
      <c r="AH29" s="50" t="s">
        <v>31</v>
      </c>
      <c r="AI29" s="50" t="s">
        <v>31</v>
      </c>
      <c r="AJ29" s="50" t="s">
        <v>31</v>
      </c>
      <c r="AK29" s="50" t="s">
        <v>31</v>
      </c>
      <c r="AL29" s="50" t="s">
        <v>31</v>
      </c>
      <c r="AM29" s="50" t="s">
        <v>31</v>
      </c>
      <c r="AN29" s="50" t="s">
        <v>31</v>
      </c>
      <c r="AO29" s="50" t="s">
        <v>31</v>
      </c>
      <c r="AP29" s="50" t="s">
        <v>31</v>
      </c>
      <c r="AQ29" s="50" t="s">
        <v>31</v>
      </c>
      <c r="AR29" s="50" t="s">
        <v>31</v>
      </c>
      <c r="AS29" s="50" t="s">
        <v>31</v>
      </c>
      <c r="AT29" s="50" t="s">
        <v>31</v>
      </c>
      <c r="AU29" s="50" t="s">
        <v>31</v>
      </c>
      <c r="AV29" s="50" t="s">
        <v>31</v>
      </c>
      <c r="AW29" s="50" t="s">
        <v>31</v>
      </c>
      <c r="AX29" s="50" t="s">
        <v>31</v>
      </c>
      <c r="AY29" s="50" t="s">
        <v>31</v>
      </c>
      <c r="AZ29" s="50" t="s">
        <v>31</v>
      </c>
      <c r="BA29" s="50" t="s">
        <v>31</v>
      </c>
      <c r="BB29" s="50" t="s">
        <v>31</v>
      </c>
      <c r="BC29" s="50" t="s">
        <v>31</v>
      </c>
      <c r="BD29" s="50" t="s">
        <v>31</v>
      </c>
      <c r="BE29" s="50" t="s">
        <v>31</v>
      </c>
      <c r="BF29" s="50" t="s">
        <v>31</v>
      </c>
      <c r="BG29" s="50" t="s">
        <v>31</v>
      </c>
      <c r="BH29" s="50" t="s">
        <v>31</v>
      </c>
      <c r="BI29" s="50" t="s">
        <v>31</v>
      </c>
    </row>
    <row r="30" spans="1:61" ht="12.75">
      <c r="A30" s="38" t="s">
        <v>15</v>
      </c>
      <c r="B30" s="38"/>
      <c r="C30" s="50">
        <f>IF(OR(ISBLANK(triangle!C30),ISBLANK(triangle!C29)),"-",triangle!C30-triangle!C29)</f>
        <v>0</v>
      </c>
      <c r="D30" s="50">
        <f>IF(OR(ISBLANK(triangle!D30),ISBLANK(triangle!D29)),"-",triangle!D30-triangle!D29)</f>
        <v>0</v>
      </c>
      <c r="E30" s="50">
        <f>IF(OR(ISBLANK(triangle!E30),ISBLANK(triangle!E29)),"-",triangle!E30-triangle!E29)</f>
        <v>0</v>
      </c>
      <c r="F30" s="50">
        <f>IF(OR(ISBLANK(triangle!F30),ISBLANK(triangle!F29)),"-",triangle!F30-triangle!F29)</f>
        <v>0</v>
      </c>
      <c r="G30" s="50">
        <f>IF(OR(ISBLANK(triangle!G30),ISBLANK(triangle!G29)),"-",triangle!G30-triangle!G29)</f>
        <v>0</v>
      </c>
      <c r="H30" s="50">
        <f>IF(OR(ISBLANK(triangle!H30),ISBLANK(triangle!H29)),"-",triangle!H30-triangle!H29)</f>
        <v>0</v>
      </c>
      <c r="I30" s="50">
        <f>IF(OR(ISBLANK(triangle!I30),ISBLANK(triangle!I29)),"-",triangle!I30-triangle!I29)</f>
        <v>0</v>
      </c>
      <c r="J30" s="50">
        <f>IF(OR(ISBLANK(triangle!J30),ISBLANK(triangle!J29)),"-",triangle!J30-triangle!J29)</f>
        <v>0</v>
      </c>
      <c r="K30" s="50">
        <f>IF(OR(ISBLANK(triangle!K30),ISBLANK(triangle!K29)),"-",triangle!K30-triangle!K29)</f>
        <v>0</v>
      </c>
      <c r="L30" s="50">
        <f>IF(OR(ISBLANK(triangle!L30),ISBLANK(triangle!L29)),"-",triangle!L30-triangle!L29)</f>
        <v>0</v>
      </c>
      <c r="M30" s="50">
        <f>IF(OR(ISBLANK(triangle!M30),ISBLANK(triangle!M29)),"-",triangle!M30-triangle!M29)</f>
        <v>0</v>
      </c>
      <c r="N30" s="50">
        <f>IF(OR(ISBLANK(triangle!N30),ISBLANK(triangle!N29)),"-",triangle!N30-triangle!N29)</f>
        <v>0</v>
      </c>
      <c r="O30" s="50">
        <f>IF(OR(ISBLANK(triangle!O30),ISBLANK(triangle!O29)),"-",triangle!O30-triangle!O29)</f>
        <v>-0.3033367037411496</v>
      </c>
      <c r="P30" s="50">
        <f>IF(OR(ISBLANK(triangle!P30),ISBLANK(triangle!P29)),"-",triangle!P30-triangle!P29)</f>
        <v>0.12093419244983039</v>
      </c>
      <c r="Q30" s="50">
        <f>IF(OR(ISBLANK(triangle!Q30),ISBLANK(triangle!Q29)),"-",triangle!Q30-triangle!Q29)</f>
        <v>-0.001350930163665276</v>
      </c>
      <c r="R30" s="50">
        <f>IF(OR(ISBLANK(triangle!R30),ISBLANK(triangle!R29)),"-",triangle!R30-triangle!R29)</f>
        <v>-0.3956482604782273</v>
      </c>
      <c r="S30" s="50">
        <f>IF(OR(ISBLANK(triangle!S30),ISBLANK(triangle!S29)),"-",triangle!S30-triangle!S29)</f>
        <v>0.009392317084639057</v>
      </c>
      <c r="T30" s="50">
        <f>IF(OR(ISBLANK(triangle!T30),ISBLANK(triangle!T29)),"-",triangle!T30-triangle!T29)</f>
        <v>0.7624772451456283</v>
      </c>
      <c r="U30" s="50">
        <f>IF(OR(ISBLANK(triangle!U30),ISBLANK(triangle!U29)),"-",triangle!U30-triangle!U29)</f>
        <v>-1.2980884595729094</v>
      </c>
      <c r="V30" s="50">
        <f>IF(OR(ISBLANK(triangle!V30),ISBLANK(triangle!V29)),"-",triangle!V30-triangle!V29)</f>
        <v>0.6023729205418356</v>
      </c>
      <c r="W30" s="50">
        <f>IF(OR(ISBLANK(triangle!W30),ISBLANK(triangle!W29)),"-",triangle!W30-triangle!W29)</f>
        <v>-0.3991382998621793</v>
      </c>
      <c r="X30" s="50">
        <f>IF(OR(ISBLANK(triangle!X30),ISBLANK(triangle!X29)),"-",triangle!X30-triangle!X29)</f>
        <v>0.45905765018407596</v>
      </c>
      <c r="Y30" s="50" t="s">
        <v>31</v>
      </c>
      <c r="Z30" s="50" t="s">
        <v>31</v>
      </c>
      <c r="AA30" s="50" t="s">
        <v>31</v>
      </c>
      <c r="AB30" s="50" t="s">
        <v>31</v>
      </c>
      <c r="AC30" s="50" t="s">
        <v>31</v>
      </c>
      <c r="AD30" s="50" t="s">
        <v>31</v>
      </c>
      <c r="AE30" s="50" t="s">
        <v>31</v>
      </c>
      <c r="AF30" s="50" t="s">
        <v>31</v>
      </c>
      <c r="AG30" s="50" t="s">
        <v>31</v>
      </c>
      <c r="AH30" s="50" t="s">
        <v>31</v>
      </c>
      <c r="AI30" s="50" t="s">
        <v>31</v>
      </c>
      <c r="AJ30" s="50" t="s">
        <v>31</v>
      </c>
      <c r="AK30" s="50" t="s">
        <v>31</v>
      </c>
      <c r="AL30" s="50" t="s">
        <v>31</v>
      </c>
      <c r="AM30" s="50" t="s">
        <v>31</v>
      </c>
      <c r="AN30" s="50" t="s">
        <v>31</v>
      </c>
      <c r="AO30" s="50" t="s">
        <v>31</v>
      </c>
      <c r="AP30" s="50" t="s">
        <v>31</v>
      </c>
      <c r="AQ30" s="50" t="s">
        <v>31</v>
      </c>
      <c r="AR30" s="50" t="s">
        <v>31</v>
      </c>
      <c r="AS30" s="50" t="s">
        <v>31</v>
      </c>
      <c r="AT30" s="50" t="s">
        <v>31</v>
      </c>
      <c r="AU30" s="50" t="s">
        <v>31</v>
      </c>
      <c r="AV30" s="50" t="s">
        <v>31</v>
      </c>
      <c r="AW30" s="50" t="s">
        <v>31</v>
      </c>
      <c r="AX30" s="50" t="s">
        <v>31</v>
      </c>
      <c r="AY30" s="50" t="s">
        <v>31</v>
      </c>
      <c r="AZ30" s="50" t="s">
        <v>31</v>
      </c>
      <c r="BA30" s="50" t="s">
        <v>31</v>
      </c>
      <c r="BB30" s="50" t="s">
        <v>31</v>
      </c>
      <c r="BC30" s="50" t="s">
        <v>31</v>
      </c>
      <c r="BD30" s="50" t="s">
        <v>31</v>
      </c>
      <c r="BE30" s="50" t="s">
        <v>31</v>
      </c>
      <c r="BF30" s="50" t="s">
        <v>31</v>
      </c>
      <c r="BG30" s="50" t="s">
        <v>31</v>
      </c>
      <c r="BH30" s="50" t="s">
        <v>31</v>
      </c>
      <c r="BI30" s="50" t="s">
        <v>31</v>
      </c>
    </row>
    <row r="31" spans="1:61" ht="12.75">
      <c r="A31" s="37" t="s">
        <v>16</v>
      </c>
      <c r="B31" s="37"/>
      <c r="C31" s="50">
        <f>IF(OR(ISBLANK(triangle!C31),ISBLANK(triangle!C30)),"-",triangle!C31-triangle!C30)</f>
        <v>0.8804913422019522</v>
      </c>
      <c r="D31" s="50">
        <f>IF(OR(ISBLANK(triangle!D31),ISBLANK(triangle!D30)),"-",triangle!D31-triangle!D30)</f>
        <v>0.30874739011319563</v>
      </c>
      <c r="E31" s="50">
        <f>IF(OR(ISBLANK(triangle!E31),ISBLANK(triangle!E30)),"-",triangle!E31-triangle!E30)</f>
        <v>0.19982166018159653</v>
      </c>
      <c r="F31" s="50">
        <f>IF(OR(ISBLANK(triangle!F31),ISBLANK(triangle!F30)),"-",triangle!F31-triangle!F30)</f>
        <v>-0.41781846293125335</v>
      </c>
      <c r="G31" s="50">
        <f>IF(OR(ISBLANK(triangle!G31),ISBLANK(triangle!G30)),"-",triangle!G31-triangle!G30)</f>
        <v>0.3044442011931481</v>
      </c>
      <c r="H31" s="50">
        <f>IF(OR(ISBLANK(triangle!H31),ISBLANK(triangle!H30)),"-",triangle!H31-triangle!H30)</f>
        <v>0.18598051997852227</v>
      </c>
      <c r="I31" s="50">
        <f>IF(OR(ISBLANK(triangle!I31),ISBLANK(triangle!I30)),"-",triangle!I31-triangle!I30)</f>
        <v>-0.28123181690837706</v>
      </c>
      <c r="J31" s="50">
        <f>IF(OR(ISBLANK(triangle!J31),ISBLANK(triangle!J30)),"-",triangle!J31-triangle!J30)</f>
        <v>-0.6861063464837271</v>
      </c>
      <c r="K31" s="50">
        <f>IF(OR(ISBLANK(triangle!K31),ISBLANK(triangle!K30)),"-",triangle!K31-triangle!K30)</f>
        <v>1.501933213861388</v>
      </c>
      <c r="L31" s="50">
        <f>IF(OR(ISBLANK(triangle!L31),ISBLANK(triangle!L30)),"-",triangle!L31-triangle!L30)</f>
        <v>-0.07475474446301433</v>
      </c>
      <c r="M31" s="50">
        <f>IF(OR(ISBLANK(triangle!M31),ISBLANK(triangle!M30)),"-",triangle!M31-triangle!M30)</f>
        <v>-0.82560775040298</v>
      </c>
      <c r="N31" s="50">
        <f>IF(OR(ISBLANK(triangle!N31),ISBLANK(triangle!N30)),"-",triangle!N31-triangle!N30)</f>
        <v>0.0203252032520167</v>
      </c>
      <c r="O31" s="50">
        <f>IF(OR(ISBLANK(triangle!O31),ISBLANK(triangle!O30)),"-",triangle!O31-triangle!O30)</f>
        <v>0.45500505561173954</v>
      </c>
      <c r="P31" s="50">
        <f>IF(OR(ISBLANK(triangle!P31),ISBLANK(triangle!P30)),"-",triangle!P31-triangle!P30)</f>
        <v>-0.9697954760937373</v>
      </c>
      <c r="Q31" s="50">
        <f>IF(OR(ISBLANK(triangle!Q31),ISBLANK(triangle!Q30)),"-",triangle!Q31-triangle!Q30)</f>
        <v>0.5959628149709861</v>
      </c>
      <c r="R31" s="50">
        <f>IF(OR(ISBLANK(triangle!R31),ISBLANK(triangle!R30)),"-",triangle!R31-triangle!R30)</f>
        <v>0.013176918431214851</v>
      </c>
      <c r="S31" s="50">
        <f>IF(OR(ISBLANK(triangle!S31),ISBLANK(triangle!S30)),"-",triangle!S31-triangle!S30)</f>
        <v>-0.47619047619048205</v>
      </c>
      <c r="T31" s="50">
        <f>IF(OR(ISBLANK(triangle!T31),ISBLANK(triangle!T30)),"-",triangle!T31-triangle!T30)</f>
        <v>-0.6721468635531189</v>
      </c>
      <c r="U31" s="50">
        <f>IF(OR(ISBLANK(triangle!U31),ISBLANK(triangle!U30)),"-",triangle!U31-triangle!U30)</f>
        <v>-0.21618972469633313</v>
      </c>
      <c r="V31" s="50">
        <f>IF(OR(ISBLANK(triangle!V31),ISBLANK(triangle!V30)),"-",triangle!V31-triangle!V30)</f>
        <v>-0.8337943173246223</v>
      </c>
      <c r="W31" s="50">
        <f>IF(OR(ISBLANK(triangle!W31),ISBLANK(triangle!W30)),"-",triangle!W31-triangle!W30)</f>
        <v>0.3679503679503675</v>
      </c>
      <c r="X31" s="50">
        <f>IF(OR(ISBLANK(triangle!X31),ISBLANK(triangle!X30)),"-",triangle!X31-triangle!X30)</f>
        <v>-1.6949910554561578</v>
      </c>
      <c r="Y31" s="50">
        <f>IF(OR(ISBLANK(triangle!Y31),ISBLANK(triangle!Y30)),"-",triangle!Y31-triangle!Y30)</f>
        <v>0.12292020965026484</v>
      </c>
      <c r="Z31" s="50" t="s">
        <v>31</v>
      </c>
      <c r="AA31" s="50" t="s">
        <v>31</v>
      </c>
      <c r="AB31" s="50" t="s">
        <v>31</v>
      </c>
      <c r="AC31" s="50" t="s">
        <v>31</v>
      </c>
      <c r="AD31" s="50" t="s">
        <v>31</v>
      </c>
      <c r="AE31" s="50" t="s">
        <v>31</v>
      </c>
      <c r="AF31" s="50" t="s">
        <v>31</v>
      </c>
      <c r="AG31" s="50" t="s">
        <v>31</v>
      </c>
      <c r="AH31" s="50" t="s">
        <v>31</v>
      </c>
      <c r="AI31" s="50" t="s">
        <v>31</v>
      </c>
      <c r="AJ31" s="50" t="s">
        <v>31</v>
      </c>
      <c r="AK31" s="50" t="s">
        <v>31</v>
      </c>
      <c r="AL31" s="50" t="s">
        <v>31</v>
      </c>
      <c r="AM31" s="50" t="s">
        <v>31</v>
      </c>
      <c r="AN31" s="50" t="s">
        <v>31</v>
      </c>
      <c r="AO31" s="50" t="s">
        <v>31</v>
      </c>
      <c r="AP31" s="50" t="s">
        <v>31</v>
      </c>
      <c r="AQ31" s="50" t="s">
        <v>31</v>
      </c>
      <c r="AR31" s="50" t="s">
        <v>31</v>
      </c>
      <c r="AS31" s="50" t="s">
        <v>31</v>
      </c>
      <c r="AT31" s="50" t="s">
        <v>31</v>
      </c>
      <c r="AU31" s="50" t="s">
        <v>31</v>
      </c>
      <c r="AV31" s="50" t="s">
        <v>31</v>
      </c>
      <c r="AW31" s="50" t="s">
        <v>31</v>
      </c>
      <c r="AX31" s="50" t="s">
        <v>31</v>
      </c>
      <c r="AY31" s="50" t="s">
        <v>31</v>
      </c>
      <c r="AZ31" s="50" t="s">
        <v>31</v>
      </c>
      <c r="BA31" s="50" t="s">
        <v>31</v>
      </c>
      <c r="BB31" s="50" t="s">
        <v>31</v>
      </c>
      <c r="BC31" s="50" t="s">
        <v>31</v>
      </c>
      <c r="BD31" s="50" t="s">
        <v>31</v>
      </c>
      <c r="BE31" s="50" t="s">
        <v>31</v>
      </c>
      <c r="BF31" s="50" t="s">
        <v>31</v>
      </c>
      <c r="BG31" s="50" t="s">
        <v>31</v>
      </c>
      <c r="BH31" s="50" t="s">
        <v>31</v>
      </c>
      <c r="BI31" s="50" t="s">
        <v>31</v>
      </c>
    </row>
    <row r="32" spans="1:61" ht="12.75">
      <c r="A32" s="37" t="s">
        <v>17</v>
      </c>
      <c r="B32" s="37"/>
      <c r="C32" s="50">
        <f>IF(OR(ISBLANK(triangle!C32),ISBLANK(triangle!C31)),"-",triangle!C32-triangle!C31)</f>
        <v>0</v>
      </c>
      <c r="D32" s="50">
        <f>IF(OR(ISBLANK(triangle!D32),ISBLANK(triangle!D31)),"-",triangle!D32-triangle!D31)</f>
        <v>0</v>
      </c>
      <c r="E32" s="50">
        <f>IF(OR(ISBLANK(triangle!E32),ISBLANK(triangle!E31)),"-",triangle!E32-triangle!E31)</f>
        <v>0</v>
      </c>
      <c r="F32" s="50">
        <f>IF(OR(ISBLANK(triangle!F32),ISBLANK(triangle!F31)),"-",triangle!F32-triangle!F31)</f>
        <v>0</v>
      </c>
      <c r="G32" s="50">
        <f>IF(OR(ISBLANK(triangle!G32),ISBLANK(triangle!G31)),"-",triangle!G32-triangle!G31)</f>
        <v>0</v>
      </c>
      <c r="H32" s="50">
        <f>IF(OR(ISBLANK(triangle!H32),ISBLANK(triangle!H31)),"-",triangle!H32-triangle!H31)</f>
        <v>0</v>
      </c>
      <c r="I32" s="50">
        <f>IF(OR(ISBLANK(triangle!I32),ISBLANK(triangle!I31)),"-",triangle!I32-triangle!I31)</f>
        <v>0</v>
      </c>
      <c r="J32" s="50">
        <f>IF(OR(ISBLANK(triangle!J32),ISBLANK(triangle!J31)),"-",triangle!J32-triangle!J31)</f>
        <v>0</v>
      </c>
      <c r="K32" s="50">
        <f>IF(OR(ISBLANK(triangle!K32),ISBLANK(triangle!K31)),"-",triangle!K32-triangle!K31)</f>
        <v>0</v>
      </c>
      <c r="L32" s="50">
        <f>IF(OR(ISBLANK(triangle!L32),ISBLANK(triangle!L31)),"-",triangle!L32-triangle!L31)</f>
        <v>0</v>
      </c>
      <c r="M32" s="50">
        <f>IF(OR(ISBLANK(triangle!M32),ISBLANK(triangle!M31)),"-",triangle!M32-triangle!M31)</f>
        <v>0</v>
      </c>
      <c r="N32" s="50">
        <f>IF(OR(ISBLANK(triangle!N32),ISBLANK(triangle!N31)),"-",triangle!N32-triangle!N31)</f>
        <v>0</v>
      </c>
      <c r="O32" s="50">
        <f>IF(OR(ISBLANK(triangle!O32),ISBLANK(triangle!O31)),"-",triangle!O32-triangle!O31)</f>
        <v>0</v>
      </c>
      <c r="P32" s="50">
        <f>IF(OR(ISBLANK(triangle!P32),ISBLANK(triangle!P31)),"-",triangle!P32-triangle!P31)</f>
        <v>0</v>
      </c>
      <c r="Q32" s="50">
        <f>IF(OR(ISBLANK(triangle!Q32),ISBLANK(triangle!Q31)),"-",triangle!Q32-triangle!Q31)</f>
        <v>0</v>
      </c>
      <c r="R32" s="50">
        <f>IF(OR(ISBLANK(triangle!R32),ISBLANK(triangle!R31)),"-",triangle!R32-triangle!R31)</f>
        <v>-0.09242144177448641</v>
      </c>
      <c r="S32" s="50">
        <f>IF(OR(ISBLANK(triangle!S32),ISBLANK(triangle!S31)),"-",triangle!S32-triangle!S31)</f>
        <v>0.09370816599731713</v>
      </c>
      <c r="T32" s="50">
        <f>IF(OR(ISBLANK(triangle!T32),ISBLANK(triangle!T31)),"-",triangle!T32-triangle!T31)</f>
        <v>0</v>
      </c>
      <c r="U32" s="50">
        <f>IF(OR(ISBLANK(triangle!U32),ISBLANK(triangle!U31)),"-",triangle!U32-triangle!U31)</f>
        <v>0.09451795841209298</v>
      </c>
      <c r="V32" s="50">
        <f>IF(OR(ISBLANK(triangle!V32),ISBLANK(triangle!V31)),"-",triangle!V32-triangle!V31)</f>
        <v>0.0016165073931577734</v>
      </c>
      <c r="W32" s="50">
        <f>IF(OR(ISBLANK(triangle!W32),ISBLANK(triangle!W31)),"-",triangle!W32-triangle!W31)</f>
        <v>-0.10225431434550236</v>
      </c>
      <c r="X32" s="50">
        <f>IF(OR(ISBLANK(triangle!X32),ISBLANK(triangle!X31)),"-",triangle!X32-triangle!X31)</f>
        <v>0.09615384615384048</v>
      </c>
      <c r="Y32" s="50">
        <f>IF(OR(ISBLANK(triangle!Y32),ISBLANK(triangle!Y31)),"-",triangle!Y32-triangle!Y31)</f>
        <v>-0.10203759279734059</v>
      </c>
      <c r="Z32" s="50">
        <f>IF(OR(ISBLANK(triangle!Z32),ISBLANK(triangle!Z31)),"-",triangle!Z32-triangle!Z31)</f>
        <v>2.786377708978331</v>
      </c>
      <c r="AA32" s="50" t="s">
        <v>31</v>
      </c>
      <c r="AB32" s="50" t="s">
        <v>31</v>
      </c>
      <c r="AC32" s="50" t="s">
        <v>31</v>
      </c>
      <c r="AD32" s="50" t="s">
        <v>31</v>
      </c>
      <c r="AE32" s="50" t="s">
        <v>31</v>
      </c>
      <c r="AF32" s="50" t="s">
        <v>31</v>
      </c>
      <c r="AG32" s="50" t="s">
        <v>31</v>
      </c>
      <c r="AH32" s="50" t="s">
        <v>31</v>
      </c>
      <c r="AI32" s="50" t="s">
        <v>31</v>
      </c>
      <c r="AJ32" s="50" t="s">
        <v>31</v>
      </c>
      <c r="AK32" s="50" t="s">
        <v>31</v>
      </c>
      <c r="AL32" s="50" t="s">
        <v>31</v>
      </c>
      <c r="AM32" s="50" t="s">
        <v>31</v>
      </c>
      <c r="AN32" s="50" t="s">
        <v>31</v>
      </c>
      <c r="AO32" s="50" t="s">
        <v>31</v>
      </c>
      <c r="AP32" s="50" t="s">
        <v>31</v>
      </c>
      <c r="AQ32" s="50" t="s">
        <v>31</v>
      </c>
      <c r="AR32" s="50" t="s">
        <v>31</v>
      </c>
      <c r="AS32" s="50" t="s">
        <v>31</v>
      </c>
      <c r="AT32" s="50" t="s">
        <v>31</v>
      </c>
      <c r="AU32" s="50" t="s">
        <v>31</v>
      </c>
      <c r="AV32" s="50" t="s">
        <v>31</v>
      </c>
      <c r="AW32" s="50" t="s">
        <v>31</v>
      </c>
      <c r="AX32" s="50" t="s">
        <v>31</v>
      </c>
      <c r="AY32" s="50" t="s">
        <v>31</v>
      </c>
      <c r="AZ32" s="50" t="s">
        <v>31</v>
      </c>
      <c r="BA32" s="50" t="s">
        <v>31</v>
      </c>
      <c r="BB32" s="50" t="s">
        <v>31</v>
      </c>
      <c r="BC32" s="50" t="s">
        <v>31</v>
      </c>
      <c r="BD32" s="50" t="s">
        <v>31</v>
      </c>
      <c r="BE32" s="50" t="s">
        <v>31</v>
      </c>
      <c r="BF32" s="50" t="s">
        <v>31</v>
      </c>
      <c r="BG32" s="50" t="s">
        <v>31</v>
      </c>
      <c r="BH32" s="50" t="s">
        <v>31</v>
      </c>
      <c r="BI32" s="50" t="s">
        <v>31</v>
      </c>
    </row>
    <row r="33" spans="1:61" ht="12.75">
      <c r="A33" s="37" t="s">
        <v>18</v>
      </c>
      <c r="B33" s="37"/>
      <c r="C33" s="50">
        <f>IF(OR(ISBLANK(triangle!C33),ISBLANK(triangle!C32)),"-",triangle!C33-triangle!C32)</f>
        <v>0</v>
      </c>
      <c r="D33" s="50">
        <f>IF(OR(ISBLANK(triangle!D33),ISBLANK(triangle!D32)),"-",triangle!D33-triangle!D32)</f>
        <v>0</v>
      </c>
      <c r="E33" s="50">
        <f>IF(OR(ISBLANK(triangle!E33),ISBLANK(triangle!E32)),"-",triangle!E33-triangle!E32)</f>
        <v>0</v>
      </c>
      <c r="F33" s="50">
        <f>IF(OR(ISBLANK(triangle!F33),ISBLANK(triangle!F32)),"-",triangle!F33-triangle!F32)</f>
        <v>0</v>
      </c>
      <c r="G33" s="50">
        <f>IF(OR(ISBLANK(triangle!G33),ISBLANK(triangle!G32)),"-",triangle!G33-triangle!G32)</f>
        <v>0</v>
      </c>
      <c r="H33" s="50">
        <f>IF(OR(ISBLANK(triangle!H33),ISBLANK(triangle!H32)),"-",triangle!H33-triangle!H32)</f>
        <v>0</v>
      </c>
      <c r="I33" s="50">
        <f>IF(OR(ISBLANK(triangle!I33),ISBLANK(triangle!I32)),"-",triangle!I33-triangle!I32)</f>
        <v>0</v>
      </c>
      <c r="J33" s="50">
        <f>IF(OR(ISBLANK(triangle!J33),ISBLANK(triangle!J32)),"-",triangle!J33-triangle!J32)</f>
        <v>0</v>
      </c>
      <c r="K33" s="50">
        <f>IF(OR(ISBLANK(triangle!K33),ISBLANK(triangle!K32)),"-",triangle!K33-triangle!K32)</f>
        <v>0</v>
      </c>
      <c r="L33" s="50">
        <f>IF(OR(ISBLANK(triangle!L33),ISBLANK(triangle!L32)),"-",triangle!L33-triangle!L32)</f>
        <v>0</v>
      </c>
      <c r="M33" s="50">
        <f>IF(OR(ISBLANK(triangle!M33),ISBLANK(triangle!M32)),"-",triangle!M33-triangle!M32)</f>
        <v>0</v>
      </c>
      <c r="N33" s="50">
        <f>IF(OR(ISBLANK(triangle!N33),ISBLANK(triangle!N32)),"-",triangle!N33-triangle!N32)</f>
        <v>0</v>
      </c>
      <c r="O33" s="50">
        <f>IF(OR(ISBLANK(triangle!O33),ISBLANK(triangle!O32)),"-",triangle!O33-triangle!O32)</f>
        <v>0</v>
      </c>
      <c r="P33" s="50">
        <f>IF(OR(ISBLANK(triangle!P33),ISBLANK(triangle!P32)),"-",triangle!P33-triangle!P32)</f>
        <v>0</v>
      </c>
      <c r="Q33" s="50">
        <f>IF(OR(ISBLANK(triangle!Q33),ISBLANK(triangle!Q32)),"-",triangle!Q33-triangle!Q32)</f>
        <v>0</v>
      </c>
      <c r="R33" s="50">
        <f>IF(OR(ISBLANK(triangle!R33),ISBLANK(triangle!R32)),"-",triangle!R33-triangle!R32)</f>
        <v>0</v>
      </c>
      <c r="S33" s="50">
        <f>IF(OR(ISBLANK(triangle!S33),ISBLANK(triangle!S32)),"-",triangle!S33-triangle!S32)</f>
        <v>0</v>
      </c>
      <c r="T33" s="50">
        <f>IF(OR(ISBLANK(triangle!T33),ISBLANK(triangle!T32)),"-",triangle!T33-triangle!T32)</f>
        <v>0</v>
      </c>
      <c r="U33" s="50">
        <f>IF(OR(ISBLANK(triangle!U33),ISBLANK(triangle!U32)),"-",triangle!U33-triangle!U32)</f>
        <v>-0.09451795841209298</v>
      </c>
      <c r="V33" s="50">
        <f>IF(OR(ISBLANK(triangle!V33),ISBLANK(triangle!V32)),"-",triangle!V33-triangle!V32)</f>
        <v>-0.0016165073931577734</v>
      </c>
      <c r="W33" s="50">
        <f>IF(OR(ISBLANK(triangle!W33),ISBLANK(triangle!W32)),"-",triangle!W33-triangle!W32)</f>
        <v>0.20146066355184633</v>
      </c>
      <c r="X33" s="50">
        <f>IF(OR(ISBLANK(triangle!X33),ISBLANK(triangle!X32)),"-",triangle!X33-triangle!X32)</f>
        <v>0.10206532180596373</v>
      </c>
      <c r="Y33" s="50">
        <f>IF(OR(ISBLANK(triangle!Y33),ISBLANK(triangle!Y32)),"-",triangle!Y33-triangle!Y32)</f>
        <v>0.3083221793559533</v>
      </c>
      <c r="Z33" s="50">
        <f>IF(OR(ISBLANK(triangle!Z33),ISBLANK(triangle!Z32)),"-",triangle!Z33-triangle!Z32)</f>
        <v>0.5064600140283066</v>
      </c>
      <c r="AA33" s="50">
        <f>IF(OR(ISBLANK(triangle!AA33),ISBLANK(triangle!AA32)),"-",triangle!AA33-triangle!AA32)</f>
        <v>-0.902125353130549</v>
      </c>
      <c r="AB33" s="50" t="s">
        <v>31</v>
      </c>
      <c r="AC33" s="50" t="s">
        <v>31</v>
      </c>
      <c r="AD33" s="50" t="s">
        <v>31</v>
      </c>
      <c r="AE33" s="50" t="s">
        <v>31</v>
      </c>
      <c r="AF33" s="50" t="s">
        <v>31</v>
      </c>
      <c r="AG33" s="50" t="s">
        <v>31</v>
      </c>
      <c r="AH33" s="50" t="s">
        <v>31</v>
      </c>
      <c r="AI33" s="50" t="s">
        <v>31</v>
      </c>
      <c r="AJ33" s="50" t="s">
        <v>31</v>
      </c>
      <c r="AK33" s="50" t="s">
        <v>31</v>
      </c>
      <c r="AL33" s="50" t="s">
        <v>31</v>
      </c>
      <c r="AM33" s="50" t="s">
        <v>31</v>
      </c>
      <c r="AN33" s="50" t="s">
        <v>31</v>
      </c>
      <c r="AO33" s="50" t="s">
        <v>31</v>
      </c>
      <c r="AP33" s="50" t="s">
        <v>31</v>
      </c>
      <c r="AQ33" s="50" t="s">
        <v>31</v>
      </c>
      <c r="AR33" s="50" t="s">
        <v>31</v>
      </c>
      <c r="AS33" s="50" t="s">
        <v>31</v>
      </c>
      <c r="AT33" s="50" t="s">
        <v>31</v>
      </c>
      <c r="AU33" s="50" t="s">
        <v>31</v>
      </c>
      <c r="AV33" s="50" t="s">
        <v>31</v>
      </c>
      <c r="AW33" s="50" t="s">
        <v>31</v>
      </c>
      <c r="AX33" s="50" t="s">
        <v>31</v>
      </c>
      <c r="AY33" s="50" t="s">
        <v>31</v>
      </c>
      <c r="AZ33" s="50" t="s">
        <v>31</v>
      </c>
      <c r="BA33" s="50" t="s">
        <v>31</v>
      </c>
      <c r="BB33" s="50" t="s">
        <v>31</v>
      </c>
      <c r="BC33" s="50" t="s">
        <v>31</v>
      </c>
      <c r="BD33" s="50" t="s">
        <v>31</v>
      </c>
      <c r="BE33" s="50" t="s">
        <v>31</v>
      </c>
      <c r="BF33" s="50" t="s">
        <v>31</v>
      </c>
      <c r="BG33" s="50" t="s">
        <v>31</v>
      </c>
      <c r="BH33" s="50" t="s">
        <v>31</v>
      </c>
      <c r="BI33" s="50" t="s">
        <v>31</v>
      </c>
    </row>
    <row r="34" spans="1:61" ht="12.75">
      <c r="A34" s="37" t="s">
        <v>19</v>
      </c>
      <c r="B34" s="37"/>
      <c r="C34" s="50">
        <f>IF(OR(ISBLANK(triangle!C34),ISBLANK(triangle!C33)),"-",triangle!C34-triangle!C33)</f>
        <v>0</v>
      </c>
      <c r="D34" s="50">
        <f>IF(OR(ISBLANK(triangle!D34),ISBLANK(triangle!D33)),"-",triangle!D34-triangle!D33)</f>
        <v>0</v>
      </c>
      <c r="E34" s="50">
        <f>IF(OR(ISBLANK(triangle!E34),ISBLANK(triangle!E33)),"-",triangle!E34-triangle!E33)</f>
        <v>0</v>
      </c>
      <c r="F34" s="50">
        <f>IF(OR(ISBLANK(triangle!F34),ISBLANK(triangle!F33)),"-",triangle!F34-triangle!F33)</f>
        <v>0</v>
      </c>
      <c r="G34" s="50">
        <f>IF(OR(ISBLANK(triangle!G34),ISBLANK(triangle!G33)),"-",triangle!G34-triangle!G33)</f>
        <v>0</v>
      </c>
      <c r="H34" s="50">
        <f>IF(OR(ISBLANK(triangle!H34),ISBLANK(triangle!H33)),"-",triangle!H34-triangle!H33)</f>
        <v>0</v>
      </c>
      <c r="I34" s="50">
        <f>IF(OR(ISBLANK(triangle!I34),ISBLANK(triangle!I33)),"-",triangle!I34-triangle!I33)</f>
        <v>0</v>
      </c>
      <c r="J34" s="50">
        <f>IF(OR(ISBLANK(triangle!J34),ISBLANK(triangle!J33)),"-",triangle!J34-triangle!J33)</f>
        <v>0</v>
      </c>
      <c r="K34" s="50">
        <f>IF(OR(ISBLANK(triangle!K34),ISBLANK(triangle!K33)),"-",triangle!K34-triangle!K33)</f>
        <v>0</v>
      </c>
      <c r="L34" s="50">
        <f>IF(OR(ISBLANK(triangle!L34),ISBLANK(triangle!L33)),"-",triangle!L34-triangle!L33)</f>
        <v>0</v>
      </c>
      <c r="M34" s="50">
        <f>IF(OR(ISBLANK(triangle!M34),ISBLANK(triangle!M33)),"-",triangle!M34-triangle!M33)</f>
        <v>0</v>
      </c>
      <c r="N34" s="50">
        <f>IF(OR(ISBLANK(triangle!N34),ISBLANK(triangle!N33)),"-",triangle!N34-triangle!N33)</f>
        <v>0</v>
      </c>
      <c r="O34" s="50">
        <f>IF(OR(ISBLANK(triangle!O34),ISBLANK(triangle!O33)),"-",triangle!O34-triangle!O33)</f>
        <v>0</v>
      </c>
      <c r="P34" s="50">
        <f>IF(OR(ISBLANK(triangle!P34),ISBLANK(triangle!P33)),"-",triangle!P34-triangle!P33)</f>
        <v>0</v>
      </c>
      <c r="Q34" s="50">
        <f>IF(OR(ISBLANK(triangle!Q34),ISBLANK(triangle!Q33)),"-",triangle!Q34-triangle!Q33)</f>
        <v>0</v>
      </c>
      <c r="R34" s="50">
        <f>IF(OR(ISBLANK(triangle!R34),ISBLANK(triangle!R33)),"-",triangle!R34-triangle!R33)</f>
        <v>0</v>
      </c>
      <c r="S34" s="50">
        <f>IF(OR(ISBLANK(triangle!S34),ISBLANK(triangle!S33)),"-",triangle!S34-triangle!S33)</f>
        <v>0</v>
      </c>
      <c r="T34" s="50">
        <f>IF(OR(ISBLANK(triangle!T34),ISBLANK(triangle!T33)),"-",triangle!T34-triangle!T33)</f>
        <v>0</v>
      </c>
      <c r="U34" s="50">
        <f>IF(OR(ISBLANK(triangle!U34),ISBLANK(triangle!U33)),"-",triangle!U34-triangle!U33)</f>
        <v>0.09451795841209298</v>
      </c>
      <c r="V34" s="50">
        <f>IF(OR(ISBLANK(triangle!V34),ISBLANK(triangle!V33)),"-",triangle!V34-triangle!V33)</f>
        <v>0.0016165073931577734</v>
      </c>
      <c r="W34" s="50">
        <f>IF(OR(ISBLANK(triangle!W34),ISBLANK(triangle!W33)),"-",triangle!W34-triangle!W33)</f>
        <v>-0.20146066355184633</v>
      </c>
      <c r="X34" s="50">
        <f>IF(OR(ISBLANK(triangle!X34),ISBLANK(triangle!X33)),"-",triangle!X34-triangle!X33)</f>
        <v>-0.10206532180596373</v>
      </c>
      <c r="Y34" s="50">
        <f>IF(OR(ISBLANK(triangle!Y34),ISBLANK(triangle!Y33)),"-",triangle!Y34-triangle!Y33)</f>
        <v>-0.0006298716636485291</v>
      </c>
      <c r="Z34" s="50">
        <f>IF(OR(ISBLANK(triangle!Z34),ISBLANK(triangle!Z33)),"-",triangle!Z34-triangle!Z33)</f>
        <v>-1.1278846722606646</v>
      </c>
      <c r="AA34" s="50">
        <f>IF(OR(ISBLANK(triangle!AA34),ISBLANK(triangle!AA33)),"-",triangle!AA34-triangle!AA33)</f>
        <v>0.18554977099739967</v>
      </c>
      <c r="AB34" s="50">
        <f>IF(OR(ISBLANK(triangle!AB34),ISBLANK(triangle!AB33)),"-",triangle!AB34-triangle!AB33)</f>
        <v>1.1084605900651927</v>
      </c>
      <c r="AC34" s="50" t="s">
        <v>31</v>
      </c>
      <c r="AD34" s="50" t="s">
        <v>31</v>
      </c>
      <c r="AE34" s="50" t="s">
        <v>31</v>
      </c>
      <c r="AF34" s="50" t="s">
        <v>31</v>
      </c>
      <c r="AG34" s="50" t="s">
        <v>31</v>
      </c>
      <c r="AH34" s="50" t="s">
        <v>31</v>
      </c>
      <c r="AI34" s="50" t="s">
        <v>31</v>
      </c>
      <c r="AJ34" s="50" t="s">
        <v>31</v>
      </c>
      <c r="AK34" s="50" t="s">
        <v>31</v>
      </c>
      <c r="AL34" s="50" t="s">
        <v>31</v>
      </c>
      <c r="AM34" s="50" t="s">
        <v>31</v>
      </c>
      <c r="AN34" s="50" t="s">
        <v>31</v>
      </c>
      <c r="AO34" s="50" t="s">
        <v>31</v>
      </c>
      <c r="AP34" s="50" t="s">
        <v>31</v>
      </c>
      <c r="AQ34" s="50" t="s">
        <v>31</v>
      </c>
      <c r="AR34" s="50" t="s">
        <v>31</v>
      </c>
      <c r="AS34" s="50" t="s">
        <v>31</v>
      </c>
      <c r="AT34" s="50" t="s">
        <v>31</v>
      </c>
      <c r="AU34" s="50" t="s">
        <v>31</v>
      </c>
      <c r="AV34" s="50" t="s">
        <v>31</v>
      </c>
      <c r="AW34" s="50" t="s">
        <v>31</v>
      </c>
      <c r="AX34" s="50" t="s">
        <v>31</v>
      </c>
      <c r="AY34" s="50" t="s">
        <v>31</v>
      </c>
      <c r="AZ34" s="50" t="s">
        <v>31</v>
      </c>
      <c r="BA34" s="50" t="s">
        <v>31</v>
      </c>
      <c r="BB34" s="50" t="s">
        <v>31</v>
      </c>
      <c r="BC34" s="50" t="s">
        <v>31</v>
      </c>
      <c r="BD34" s="50" t="s">
        <v>31</v>
      </c>
      <c r="BE34" s="50" t="s">
        <v>31</v>
      </c>
      <c r="BF34" s="50" t="s">
        <v>31</v>
      </c>
      <c r="BG34" s="50" t="s">
        <v>31</v>
      </c>
      <c r="BH34" s="50" t="s">
        <v>31</v>
      </c>
      <c r="BI34" s="50" t="s">
        <v>31</v>
      </c>
    </row>
    <row r="35" spans="1:61" ht="12.75">
      <c r="A35" s="37" t="s">
        <v>20</v>
      </c>
      <c r="B35" s="37"/>
      <c r="C35" s="50">
        <f>IF(OR(ISBLANK(triangle!C35),ISBLANK(triangle!C34)),"-",triangle!C35-triangle!C34)</f>
        <v>-2.137435595974965</v>
      </c>
      <c r="D35" s="50">
        <f>IF(OR(ISBLANK(triangle!D35),ISBLANK(triangle!D34)),"-",triangle!D35-triangle!D34)</f>
        <v>0.8110189707829996</v>
      </c>
      <c r="E35" s="50">
        <f>IF(OR(ISBLANK(triangle!E35),ISBLANK(triangle!E34)),"-",triangle!E35-triangle!E34)</f>
        <v>0</v>
      </c>
      <c r="F35" s="50">
        <f>IF(OR(ISBLANK(triangle!F35),ISBLANK(triangle!F34)),"-",triangle!F35-triangle!F34)</f>
        <v>1.8018018018017992</v>
      </c>
      <c r="G35" s="50">
        <f>IF(OR(ISBLANK(triangle!G35),ISBLANK(triangle!G34)),"-",triangle!G35-triangle!G34)</f>
        <v>-1.7901446700082029</v>
      </c>
      <c r="H35" s="50">
        <f>IF(OR(ISBLANK(triangle!H35),ISBLANK(triangle!H34)),"-",triangle!H35-triangle!H34)</f>
        <v>-0.0940405874011514</v>
      </c>
      <c r="I35" s="50">
        <f>IF(OR(ISBLANK(triangle!I35),ISBLANK(triangle!I34)),"-",triangle!I35-triangle!I34)</f>
        <v>0</v>
      </c>
      <c r="J35" s="50">
        <f>IF(OR(ISBLANK(triangle!J35),ISBLANK(triangle!J34)),"-",triangle!J35-triangle!J34)</f>
        <v>0.10482180293501964</v>
      </c>
      <c r="K35" s="50">
        <f>IF(OR(ISBLANK(triangle!K35),ISBLANK(triangle!K34)),"-",triangle!K35-triangle!K34)</f>
        <v>-0.10316672523742598</v>
      </c>
      <c r="L35" s="50">
        <f>IF(OR(ISBLANK(triangle!L35),ISBLANK(triangle!L34)),"-",triangle!L35-triangle!L34)</f>
        <v>-0.09960159362550636</v>
      </c>
      <c r="M35" s="50">
        <f>IF(OR(ISBLANK(triangle!M35),ISBLANK(triangle!M34)),"-",triangle!M35-triangle!M34)</f>
        <v>0.09338503675613108</v>
      </c>
      <c r="N35" s="50">
        <f>IF(OR(ISBLANK(triangle!N35),ISBLANK(triangle!N34)),"-",triangle!N35-triangle!N34)</f>
        <v>0</v>
      </c>
      <c r="O35" s="50">
        <f>IF(OR(ISBLANK(triangle!O35),ISBLANK(triangle!O34)),"-",triangle!O35-triangle!O34)</f>
        <v>-0.28355387523629183</v>
      </c>
      <c r="P35" s="50">
        <f>IF(OR(ISBLANK(triangle!P35),ISBLANK(triangle!P34)),"-",triangle!P35-triangle!P34)</f>
        <v>-0.27721604314121784</v>
      </c>
      <c r="Q35" s="50">
        <f>IF(OR(ISBLANK(triangle!Q35),ISBLANK(triangle!Q34)),"-",triangle!Q35-triangle!Q34)</f>
        <v>-0.09336491793918951</v>
      </c>
      <c r="R35" s="50">
        <f>IF(OR(ISBLANK(triangle!R35),ISBLANK(triangle!R34)),"-",triangle!R35-triangle!R34)</f>
        <v>-0.09482869793234683</v>
      </c>
      <c r="S35" s="50">
        <f>IF(OR(ISBLANK(triangle!S35),ISBLANK(triangle!S34)),"-",triangle!S35-triangle!S34)</f>
        <v>0.008999583769264019</v>
      </c>
      <c r="T35" s="50">
        <f>IF(OR(ISBLANK(triangle!T35),ISBLANK(triangle!T34)),"-",triangle!T35-triangle!T34)</f>
        <v>-0.11522917426975932</v>
      </c>
      <c r="U35" s="50">
        <f>IF(OR(ISBLANK(triangle!U35),ISBLANK(triangle!U34)),"-",triangle!U35-triangle!U34)</f>
        <v>-0.1212785243304979</v>
      </c>
      <c r="V35" s="50">
        <f>IF(OR(ISBLANK(triangle!V35),ISBLANK(triangle!V34)),"-",triangle!V35-triangle!V34)</f>
        <v>-0.016308268483983257</v>
      </c>
      <c r="W35" s="50">
        <f>IF(OR(ISBLANK(triangle!W35),ISBLANK(triangle!W34)),"-",triangle!W35-triangle!W34)</f>
        <v>0.13085434294551668</v>
      </c>
      <c r="X35" s="50">
        <f>IF(OR(ISBLANK(triangle!X35),ISBLANK(triangle!X34)),"-",triangle!X35-triangle!X34)</f>
        <v>-0.24854510184286038</v>
      </c>
      <c r="Y35" s="50">
        <f>IF(OR(ISBLANK(triangle!Y35),ISBLANK(triangle!Y34)),"-",triangle!Y35-triangle!Y34)</f>
        <v>-0.21097989147781965</v>
      </c>
      <c r="Z35" s="50">
        <f>IF(OR(ISBLANK(triangle!Z35),ISBLANK(triangle!Z34)),"-",triangle!Z35-triangle!Z34)</f>
        <v>0.4268635452739178</v>
      </c>
      <c r="AA35" s="50">
        <f>IF(OR(ISBLANK(triangle!AA35),ISBLANK(triangle!AA34)),"-",triangle!AA35-triangle!AA34)</f>
        <v>0.5040910670471658</v>
      </c>
      <c r="AB35" s="50">
        <f>IF(OR(ISBLANK(triangle!AB35),ISBLANK(triangle!AB34)),"-",triangle!AB35-triangle!AB34)</f>
        <v>-0.5252244096728773</v>
      </c>
      <c r="AC35" s="50">
        <f>IF(OR(ISBLANK(triangle!AC35),ISBLANK(triangle!AC34)),"-",triangle!AC35-triangle!AC34)</f>
        <v>0.08092197698613957</v>
      </c>
      <c r="AD35" s="50" t="s">
        <v>31</v>
      </c>
      <c r="AE35" s="50" t="s">
        <v>31</v>
      </c>
      <c r="AF35" s="50" t="s">
        <v>31</v>
      </c>
      <c r="AG35" s="50" t="s">
        <v>31</v>
      </c>
      <c r="AH35" s="50" t="s">
        <v>31</v>
      </c>
      <c r="AI35" s="50" t="s">
        <v>31</v>
      </c>
      <c r="AJ35" s="50" t="s">
        <v>31</v>
      </c>
      <c r="AK35" s="50" t="s">
        <v>31</v>
      </c>
      <c r="AL35" s="50" t="s">
        <v>31</v>
      </c>
      <c r="AM35" s="50" t="s">
        <v>31</v>
      </c>
      <c r="AN35" s="50" t="s">
        <v>31</v>
      </c>
      <c r="AO35" s="50" t="s">
        <v>31</v>
      </c>
      <c r="AP35" s="50" t="s">
        <v>31</v>
      </c>
      <c r="AQ35" s="50" t="s">
        <v>31</v>
      </c>
      <c r="AR35" s="50" t="s">
        <v>31</v>
      </c>
      <c r="AS35" s="50" t="s">
        <v>31</v>
      </c>
      <c r="AT35" s="50" t="s">
        <v>31</v>
      </c>
      <c r="AU35" s="50" t="s">
        <v>31</v>
      </c>
      <c r="AV35" s="50" t="s">
        <v>31</v>
      </c>
      <c r="AW35" s="50" t="s">
        <v>31</v>
      </c>
      <c r="AX35" s="50" t="s">
        <v>31</v>
      </c>
      <c r="AY35" s="50" t="s">
        <v>31</v>
      </c>
      <c r="AZ35" s="50" t="s">
        <v>31</v>
      </c>
      <c r="BA35" s="50" t="s">
        <v>31</v>
      </c>
      <c r="BB35" s="50" t="s">
        <v>31</v>
      </c>
      <c r="BC35" s="50" t="s">
        <v>31</v>
      </c>
      <c r="BD35" s="50" t="s">
        <v>31</v>
      </c>
      <c r="BE35" s="50" t="s">
        <v>31</v>
      </c>
      <c r="BF35" s="50" t="s">
        <v>31</v>
      </c>
      <c r="BG35" s="50" t="s">
        <v>31</v>
      </c>
      <c r="BH35" s="50" t="s">
        <v>31</v>
      </c>
      <c r="BI35" s="50" t="s">
        <v>31</v>
      </c>
    </row>
    <row r="36" spans="1:61" ht="12.75">
      <c r="A36" s="37" t="s">
        <v>21</v>
      </c>
      <c r="B36" s="37"/>
      <c r="C36" s="50">
        <f>IF(OR(ISBLANK(triangle!C36),ISBLANK(triangle!C35)),"-",triangle!C36-triangle!C35)</f>
        <v>2.4071427958428777</v>
      </c>
      <c r="D36" s="50">
        <f>IF(OR(ISBLANK(triangle!D36),ISBLANK(triangle!D35)),"-",triangle!D36-triangle!D35)</f>
        <v>-0.9254313455324443</v>
      </c>
      <c r="E36" s="50">
        <f>IF(OR(ISBLANK(triangle!E36),ISBLANK(triangle!E35)),"-",triangle!E36-triangle!E35)</f>
        <v>0.31377927199455025</v>
      </c>
      <c r="F36" s="50">
        <f>IF(OR(ISBLANK(triangle!F36),ISBLANK(triangle!F35)),"-",triangle!F36-triangle!F35)</f>
        <v>-2.2595295592328064</v>
      </c>
      <c r="G36" s="50">
        <f>IF(OR(ISBLANK(triangle!G36),ISBLANK(triangle!G35)),"-",triangle!G36-triangle!G35)</f>
        <v>1.8667498829770457</v>
      </c>
      <c r="H36" s="50">
        <f>IF(OR(ISBLANK(triangle!H36),ISBLANK(triangle!H35)),"-",triangle!H36-triangle!H35)</f>
        <v>-0.059603327540475703</v>
      </c>
      <c r="I36" s="50">
        <f>IF(OR(ISBLANK(triangle!I36),ISBLANK(triangle!I35)),"-",triangle!I36-triangle!I35)</f>
        <v>-0.21451737468850396</v>
      </c>
      <c r="J36" s="50">
        <f>IF(OR(ISBLANK(triangle!J36),ISBLANK(triangle!J35)),"-",triangle!J36-triangle!J35)</f>
        <v>-0.43197962211629726</v>
      </c>
      <c r="K36" s="50">
        <f>IF(OR(ISBLANK(triangle!K36),ISBLANK(triangle!K35)),"-",triangle!K36-triangle!K35)</f>
        <v>0</v>
      </c>
      <c r="L36" s="50">
        <f>IF(OR(ISBLANK(triangle!L36),ISBLANK(triangle!L35)),"-",triangle!L36-triangle!L35)</f>
        <v>0</v>
      </c>
      <c r="M36" s="50">
        <f>IF(OR(ISBLANK(triangle!M36),ISBLANK(triangle!M35)),"-",triangle!M36-triangle!M35)</f>
        <v>0</v>
      </c>
      <c r="N36" s="50">
        <f>IF(OR(ISBLANK(triangle!N36),ISBLANK(triangle!N35)),"-",triangle!N36-triangle!N35)</f>
        <v>0.10162601626017143</v>
      </c>
      <c r="O36" s="50">
        <f>IF(OR(ISBLANK(triangle!O36),ISBLANK(triangle!O35)),"-",triangle!O36-triangle!O35)</f>
        <v>0.19117796687318522</v>
      </c>
      <c r="P36" s="50">
        <f>IF(OR(ISBLANK(triangle!P36),ISBLANK(triangle!P35)),"-",triangle!P36-triangle!P35)</f>
        <v>0.0839793281653698</v>
      </c>
      <c r="Q36" s="50">
        <f>IF(OR(ISBLANK(triangle!Q36),ISBLANK(triangle!Q35)),"-",triangle!Q36-triangle!Q35)</f>
        <v>0.0006871453149275286</v>
      </c>
      <c r="R36" s="50">
        <f>IF(OR(ISBLANK(triangle!R36),ISBLANK(triangle!R35)),"-",triangle!R36-triangle!R35)</f>
        <v>0.09405780546155473</v>
      </c>
      <c r="S36" s="50">
        <f>IF(OR(ISBLANK(triangle!S36),ISBLANK(triangle!S35)),"-",triangle!S36-triangle!S35)</f>
        <v>-0.19151402816393226</v>
      </c>
      <c r="T36" s="50">
        <f>IF(OR(ISBLANK(triangle!T36),ISBLANK(triangle!T35)),"-",triangle!T36-triangle!T35)</f>
        <v>-0.08308523747611751</v>
      </c>
      <c r="U36" s="50">
        <f>IF(OR(ISBLANK(triangle!U36),ISBLANK(triangle!U35)),"-",triangle!U36-triangle!U35)</f>
        <v>0.1011338785795024</v>
      </c>
      <c r="V36" s="50">
        <f>IF(OR(ISBLANK(triangle!V36),ISBLANK(triangle!V35)),"-",triangle!V36-triangle!V35)</f>
        <v>-0.3876156182145727</v>
      </c>
      <c r="W36" s="50">
        <f>IF(OR(ISBLANK(triangle!W36),ISBLANK(triangle!W35)),"-",triangle!W36-triangle!W35)</f>
        <v>-0.39759198075830415</v>
      </c>
      <c r="X36" s="50">
        <f>IF(OR(ISBLANK(triangle!X36),ISBLANK(triangle!X35)),"-",triangle!X36-triangle!X35)</f>
        <v>-0.031669323108396874</v>
      </c>
      <c r="Y36" s="50">
        <f>IF(OR(ISBLANK(triangle!Y36),ISBLANK(triangle!Y35)),"-",triangle!Y36-triangle!Y35)</f>
        <v>0.10157105214196416</v>
      </c>
      <c r="Z36" s="50">
        <f>IF(OR(ISBLANK(triangle!Z36),ISBLANK(triangle!Z35)),"-",triangle!Z36-triangle!Z35)</f>
        <v>-0.4140438611336983</v>
      </c>
      <c r="AA36" s="50">
        <f>IF(OR(ISBLANK(triangle!AA36),ISBLANK(triangle!AA35)),"-",triangle!AA36-triangle!AA35)</f>
        <v>-0.6297018668152629</v>
      </c>
      <c r="AB36" s="50">
        <f>IF(OR(ISBLANK(triangle!AB36),ISBLANK(triangle!AB35)),"-",triangle!AB36-triangle!AB35)</f>
        <v>-0.5559768330220403</v>
      </c>
      <c r="AC36" s="50">
        <f>IF(OR(ISBLANK(triangle!AC36),ISBLANK(triangle!AC35)),"-",triangle!AC36-triangle!AC35)</f>
        <v>0.4883188273018777</v>
      </c>
      <c r="AD36" s="50">
        <f>IF(OR(ISBLANK(triangle!AD36),ISBLANK(triangle!AD35)),"-",triangle!AD36-triangle!AD35)</f>
        <v>-3.3549284960168926</v>
      </c>
      <c r="AE36" s="50" t="s">
        <v>31</v>
      </c>
      <c r="AF36" s="50" t="s">
        <v>31</v>
      </c>
      <c r="AG36" s="50" t="s">
        <v>31</v>
      </c>
      <c r="AH36" s="50" t="s">
        <v>31</v>
      </c>
      <c r="AI36" s="50" t="s">
        <v>31</v>
      </c>
      <c r="AJ36" s="50" t="s">
        <v>31</v>
      </c>
      <c r="AK36" s="50" t="s">
        <v>31</v>
      </c>
      <c r="AL36" s="50" t="s">
        <v>31</v>
      </c>
      <c r="AM36" s="50" t="s">
        <v>31</v>
      </c>
      <c r="AN36" s="50" t="s">
        <v>31</v>
      </c>
      <c r="AO36" s="50" t="s">
        <v>31</v>
      </c>
      <c r="AP36" s="50" t="s">
        <v>31</v>
      </c>
      <c r="AQ36" s="50" t="s">
        <v>31</v>
      </c>
      <c r="AR36" s="50" t="s">
        <v>31</v>
      </c>
      <c r="AS36" s="50" t="s">
        <v>31</v>
      </c>
      <c r="AT36" s="50" t="s">
        <v>31</v>
      </c>
      <c r="AU36" s="50" t="s">
        <v>31</v>
      </c>
      <c r="AV36" s="50" t="s">
        <v>31</v>
      </c>
      <c r="AW36" s="50" t="s">
        <v>31</v>
      </c>
      <c r="AX36" s="50" t="s">
        <v>31</v>
      </c>
      <c r="AY36" s="50" t="s">
        <v>31</v>
      </c>
      <c r="AZ36" s="50" t="s">
        <v>31</v>
      </c>
      <c r="BA36" s="50" t="s">
        <v>31</v>
      </c>
      <c r="BB36" s="50" t="s">
        <v>31</v>
      </c>
      <c r="BC36" s="50" t="s">
        <v>31</v>
      </c>
      <c r="BD36" s="50" t="s">
        <v>31</v>
      </c>
      <c r="BE36" s="50" t="s">
        <v>31</v>
      </c>
      <c r="BF36" s="50" t="s">
        <v>31</v>
      </c>
      <c r="BG36" s="50" t="s">
        <v>31</v>
      </c>
      <c r="BH36" s="50" t="s">
        <v>31</v>
      </c>
      <c r="BI36" s="50" t="s">
        <v>31</v>
      </c>
    </row>
    <row r="37" spans="1:61" ht="12.75">
      <c r="A37" s="37" t="s">
        <v>22</v>
      </c>
      <c r="B37" s="37"/>
      <c r="C37" s="50">
        <f>IF(OR(ISBLANK(triangle!C37),ISBLANK(triangle!C36)),"-",triangle!C37-triangle!C36)</f>
        <v>0.06319879617189628</v>
      </c>
      <c r="D37" s="50">
        <f>IF(OR(ISBLANK(triangle!D37),ISBLANK(triangle!D36)),"-",triangle!D37-triangle!D36)</f>
        <v>0.11441237474944477</v>
      </c>
      <c r="E37" s="50">
        <f>IF(OR(ISBLANK(triangle!E37),ISBLANK(triangle!E36)),"-",triangle!E37-triangle!E36)</f>
        <v>0.17260205096264825</v>
      </c>
      <c r="F37" s="50">
        <f>IF(OR(ISBLANK(triangle!F37),ISBLANK(triangle!F36)),"-",triangle!F37-triangle!F36)</f>
        <v>0.3735798645181805</v>
      </c>
      <c r="G37" s="50">
        <f>IF(OR(ISBLANK(triangle!G37),ISBLANK(triangle!G36)),"-",triangle!G37-triangle!G36)</f>
        <v>-0.19436530547641961</v>
      </c>
      <c r="H37" s="50">
        <f>IF(OR(ISBLANK(triangle!H37),ISBLANK(triangle!H36)),"-",triangle!H37-triangle!H36)</f>
        <v>0.1702937665795563</v>
      </c>
      <c r="I37" s="50">
        <f>IF(OR(ISBLANK(triangle!I37),ISBLANK(triangle!I36)),"-",triangle!I37-triangle!I36)</f>
        <v>0.31744629148947623</v>
      </c>
      <c r="J37" s="50">
        <f>IF(OR(ISBLANK(triangle!J37),ISBLANK(triangle!J36)),"-",triangle!J37-triangle!J36)</f>
        <v>0</v>
      </c>
      <c r="K37" s="50">
        <f>IF(OR(ISBLANK(triangle!K37),ISBLANK(triangle!K36)),"-",triangle!K37-triangle!K36)</f>
        <v>0</v>
      </c>
      <c r="L37" s="50">
        <f>IF(OR(ISBLANK(triangle!L37),ISBLANK(triangle!L36)),"-",triangle!L37-triangle!L36)</f>
        <v>0</v>
      </c>
      <c r="M37" s="50">
        <f>IF(OR(ISBLANK(triangle!M37),ISBLANK(triangle!M36)),"-",triangle!M37-triangle!M36)</f>
        <v>0</v>
      </c>
      <c r="N37" s="50">
        <f>IF(OR(ISBLANK(triangle!N37),ISBLANK(triangle!N36)),"-",triangle!N37-triangle!N36)</f>
        <v>0</v>
      </c>
      <c r="O37" s="50">
        <f>IF(OR(ISBLANK(triangle!O37),ISBLANK(triangle!O36)),"-",triangle!O37-triangle!O36)</f>
        <v>0</v>
      </c>
      <c r="P37" s="50">
        <f>IF(OR(ISBLANK(triangle!P37),ISBLANK(triangle!P36)),"-",triangle!P37-triangle!P36)</f>
        <v>0</v>
      </c>
      <c r="Q37" s="50">
        <f>IF(OR(ISBLANK(triangle!Q37),ISBLANK(triangle!Q36)),"-",triangle!Q37-triangle!Q36)</f>
        <v>0</v>
      </c>
      <c r="R37" s="50">
        <f>IF(OR(ISBLANK(triangle!R37),ISBLANK(triangle!R36)),"-",triangle!R37-triangle!R36)</f>
        <v>0</v>
      </c>
      <c r="S37" s="50">
        <f>IF(OR(ISBLANK(triangle!S37),ISBLANK(triangle!S36)),"-",triangle!S37-triangle!S36)</f>
        <v>0</v>
      </c>
      <c r="T37" s="50">
        <f>IF(OR(ISBLANK(triangle!T37),ISBLANK(triangle!T36)),"-",triangle!T37-triangle!T36)</f>
        <v>0</v>
      </c>
      <c r="U37" s="50">
        <f>IF(OR(ISBLANK(triangle!U37),ISBLANK(triangle!U36)),"-",triangle!U37-triangle!U36)</f>
        <v>0</v>
      </c>
      <c r="V37" s="50">
        <f>IF(OR(ISBLANK(triangle!V37),ISBLANK(triangle!V36)),"-",triangle!V37-triangle!V36)</f>
        <v>0</v>
      </c>
      <c r="W37" s="50">
        <f>IF(OR(ISBLANK(triangle!W37),ISBLANK(triangle!W36)),"-",triangle!W37-triangle!W36)</f>
        <v>0</v>
      </c>
      <c r="X37" s="50">
        <f>IF(OR(ISBLANK(triangle!X37),ISBLANK(triangle!X36)),"-",triangle!X37-triangle!X36)</f>
        <v>0</v>
      </c>
      <c r="Y37" s="50">
        <f>IF(OR(ISBLANK(triangle!Y37),ISBLANK(triangle!Y36)),"-",triangle!Y37-triangle!Y36)</f>
        <v>0</v>
      </c>
      <c r="Z37" s="50">
        <f>IF(OR(ISBLANK(triangle!Z37),ISBLANK(triangle!Z36)),"-",triangle!Z37-triangle!Z36)</f>
        <v>0</v>
      </c>
      <c r="AA37" s="50">
        <f>IF(OR(ISBLANK(triangle!AA37),ISBLANK(triangle!AA36)),"-",triangle!AA37-triangle!AA36)</f>
        <v>0</v>
      </c>
      <c r="AB37" s="50">
        <f>IF(OR(ISBLANK(triangle!AB37),ISBLANK(triangle!AB36)),"-",triangle!AB37-triangle!AB36)</f>
        <v>0.2107481559536386</v>
      </c>
      <c r="AC37" s="50">
        <f>IF(OR(ISBLANK(triangle!AC37),ISBLANK(triangle!AC36)),"-",triangle!AC37-triangle!AC36)</f>
        <v>0.00443161608210163</v>
      </c>
      <c r="AD37" s="50">
        <f>IF(OR(ISBLANK(triangle!AD37),ISBLANK(triangle!AD36)),"-",triangle!AD37-triangle!AD36)</f>
        <v>0.23387888866198292</v>
      </c>
      <c r="AE37" s="50">
        <f>IF(OR(ISBLANK(triangle!AE37),ISBLANK(triangle!AE36)),"-",triangle!AE37-triangle!AE36)</f>
        <v>0.6069706571153053</v>
      </c>
      <c r="AF37" s="50" t="s">
        <v>31</v>
      </c>
      <c r="AG37" s="50" t="s">
        <v>31</v>
      </c>
      <c r="AH37" s="50" t="s">
        <v>31</v>
      </c>
      <c r="AI37" s="50" t="s">
        <v>31</v>
      </c>
      <c r="AJ37" s="50" t="s">
        <v>31</v>
      </c>
      <c r="AK37" s="50" t="s">
        <v>31</v>
      </c>
      <c r="AL37" s="50" t="s">
        <v>31</v>
      </c>
      <c r="AM37" s="50" t="s">
        <v>31</v>
      </c>
      <c r="AN37" s="50" t="s">
        <v>31</v>
      </c>
      <c r="AO37" s="50" t="s">
        <v>31</v>
      </c>
      <c r="AP37" s="50" t="s">
        <v>31</v>
      </c>
      <c r="AQ37" s="50" t="s">
        <v>31</v>
      </c>
      <c r="AR37" s="50" t="s">
        <v>31</v>
      </c>
      <c r="AS37" s="50" t="s">
        <v>31</v>
      </c>
      <c r="AT37" s="50" t="s">
        <v>31</v>
      </c>
      <c r="AU37" s="50" t="s">
        <v>31</v>
      </c>
      <c r="AV37" s="50" t="s">
        <v>31</v>
      </c>
      <c r="AW37" s="50" t="s">
        <v>31</v>
      </c>
      <c r="AX37" s="50" t="s">
        <v>31</v>
      </c>
      <c r="AY37" s="50" t="s">
        <v>31</v>
      </c>
      <c r="AZ37" s="50" t="s">
        <v>31</v>
      </c>
      <c r="BA37" s="50" t="s">
        <v>31</v>
      </c>
      <c r="BB37" s="50" t="s">
        <v>31</v>
      </c>
      <c r="BC37" s="50" t="s">
        <v>31</v>
      </c>
      <c r="BD37" s="50" t="s">
        <v>31</v>
      </c>
      <c r="BE37" s="50" t="s">
        <v>31</v>
      </c>
      <c r="BF37" s="50" t="s">
        <v>31</v>
      </c>
      <c r="BG37" s="50" t="s">
        <v>31</v>
      </c>
      <c r="BH37" s="50" t="s">
        <v>31</v>
      </c>
      <c r="BI37" s="50" t="s">
        <v>31</v>
      </c>
    </row>
    <row r="38" spans="1:61" ht="12.75">
      <c r="A38" s="37" t="s">
        <v>23</v>
      </c>
      <c r="B38" s="37"/>
      <c r="C38" s="50">
        <f>IF(OR(ISBLANK(triangle!C38),ISBLANK(triangle!C37)),"-",triangle!C38-triangle!C37)</f>
        <v>2.0422981746356825</v>
      </c>
      <c r="D38" s="50">
        <f>IF(OR(ISBLANK(triangle!D38),ISBLANK(triangle!D37)),"-",triangle!D38-triangle!D37)</f>
        <v>0</v>
      </c>
      <c r="E38" s="50">
        <f>IF(OR(ISBLANK(triangle!E38),ISBLANK(triangle!E37)),"-",triangle!E38-triangle!E37)</f>
        <v>0</v>
      </c>
      <c r="F38" s="50">
        <f>IF(OR(ISBLANK(triangle!F38),ISBLANK(triangle!F37)),"-",triangle!F38-triangle!F37)</f>
        <v>0</v>
      </c>
      <c r="G38" s="50">
        <f>IF(OR(ISBLANK(triangle!G38),ISBLANK(triangle!G37)),"-",triangle!G38-triangle!G37)</f>
        <v>0</v>
      </c>
      <c r="H38" s="50">
        <f>IF(OR(ISBLANK(triangle!H38),ISBLANK(triangle!H37)),"-",triangle!H38-triangle!H37)</f>
        <v>0</v>
      </c>
      <c r="I38" s="50">
        <f>IF(OR(ISBLANK(triangle!I38),ISBLANK(triangle!I37)),"-",triangle!I38-triangle!I37)</f>
        <v>0</v>
      </c>
      <c r="J38" s="50">
        <f>IF(OR(ISBLANK(triangle!J38),ISBLANK(triangle!J37)),"-",triangle!J38-triangle!J37)</f>
        <v>0</v>
      </c>
      <c r="K38" s="50">
        <f>IF(OR(ISBLANK(triangle!K38),ISBLANK(triangle!K37)),"-",triangle!K38-triangle!K37)</f>
        <v>0</v>
      </c>
      <c r="L38" s="50">
        <f>IF(OR(ISBLANK(triangle!L38),ISBLANK(triangle!L37)),"-",triangle!L38-triangle!L37)</f>
        <v>0</v>
      </c>
      <c r="M38" s="50">
        <f>IF(OR(ISBLANK(triangle!M38),ISBLANK(triangle!M37)),"-",triangle!M38-triangle!M37)</f>
        <v>0</v>
      </c>
      <c r="N38" s="50">
        <f>IF(OR(ISBLANK(triangle!N38),ISBLANK(triangle!N37)),"-",triangle!N38-triangle!N37)</f>
        <v>0</v>
      </c>
      <c r="O38" s="50">
        <f>IF(OR(ISBLANK(triangle!O38),ISBLANK(triangle!O37)),"-",triangle!O38-triangle!O37)</f>
        <v>0</v>
      </c>
      <c r="P38" s="50">
        <f>IF(OR(ISBLANK(triangle!P38),ISBLANK(triangle!P37)),"-",triangle!P38-triangle!P37)</f>
        <v>0</v>
      </c>
      <c r="Q38" s="50">
        <f>IF(OR(ISBLANK(triangle!Q38),ISBLANK(triangle!Q37)),"-",triangle!Q38-triangle!Q37)</f>
        <v>0</v>
      </c>
      <c r="R38" s="50">
        <f>IF(OR(ISBLANK(triangle!R38),ISBLANK(triangle!R37)),"-",triangle!R38-triangle!R37)</f>
        <v>0</v>
      </c>
      <c r="S38" s="50">
        <f>IF(OR(ISBLANK(triangle!S38),ISBLANK(triangle!S37)),"-",triangle!S38-triangle!S37)</f>
        <v>0</v>
      </c>
      <c r="T38" s="50">
        <f>IF(OR(ISBLANK(triangle!T38),ISBLANK(triangle!T37)),"-",triangle!T38-triangle!T37)</f>
        <v>0</v>
      </c>
      <c r="U38" s="50">
        <f>IF(OR(ISBLANK(triangle!U38),ISBLANK(triangle!U37)),"-",triangle!U38-triangle!U37)</f>
        <v>0</v>
      </c>
      <c r="V38" s="50">
        <f>IF(OR(ISBLANK(triangle!V38),ISBLANK(triangle!V37)),"-",triangle!V38-triangle!V37)</f>
        <v>0</v>
      </c>
      <c r="W38" s="50">
        <f>IF(OR(ISBLANK(triangle!W38),ISBLANK(triangle!W37)),"-",triangle!W38-triangle!W37)</f>
        <v>0</v>
      </c>
      <c r="X38" s="50">
        <f>IF(OR(ISBLANK(triangle!X38),ISBLANK(triangle!X37)),"-",triangle!X38-triangle!X37)</f>
        <v>0</v>
      </c>
      <c r="Y38" s="50">
        <f>IF(OR(ISBLANK(triangle!Y38),ISBLANK(triangle!Y37)),"-",triangle!Y38-triangle!Y37)</f>
        <v>0</v>
      </c>
      <c r="Z38" s="50">
        <f>IF(OR(ISBLANK(triangle!Z38),ISBLANK(triangle!Z37)),"-",triangle!Z38-triangle!Z37)</f>
        <v>0</v>
      </c>
      <c r="AA38" s="50">
        <f>IF(OR(ISBLANK(triangle!AA38),ISBLANK(triangle!AA37)),"-",triangle!AA38-triangle!AA37)</f>
        <v>0</v>
      </c>
      <c r="AB38" s="50">
        <f>IF(OR(ISBLANK(triangle!AB38),ISBLANK(triangle!AB37)),"-",triangle!AB38-triangle!AB37)</f>
        <v>0</v>
      </c>
      <c r="AC38" s="50">
        <f>IF(OR(ISBLANK(triangle!AC38),ISBLANK(triangle!AC37)),"-",triangle!AC38-triangle!AC37)</f>
        <v>-0.10787486515641254</v>
      </c>
      <c r="AD38" s="50">
        <f>IF(OR(ISBLANK(triangle!AD38),ISBLANK(triangle!AD37)),"-",triangle!AD38-triangle!AD37)</f>
        <v>0.4344574018038756</v>
      </c>
      <c r="AE38" s="50">
        <f>IF(OR(ISBLANK(triangle!AE38),ISBLANK(triangle!AE37)),"-",triangle!AE38-triangle!AE37)</f>
        <v>-0.6861799370933341</v>
      </c>
      <c r="AF38" s="50">
        <f>IF(OR(ISBLANK(triangle!AF38),ISBLANK(triangle!AF37)),"-",triangle!AF38-triangle!AF37)</f>
        <v>0.0008956025912768562</v>
      </c>
      <c r="AG38" s="50" t="s">
        <v>31</v>
      </c>
      <c r="AH38" s="50" t="s">
        <v>31</v>
      </c>
      <c r="AI38" s="50" t="s">
        <v>31</v>
      </c>
      <c r="AJ38" s="50" t="s">
        <v>31</v>
      </c>
      <c r="AK38" s="50" t="s">
        <v>31</v>
      </c>
      <c r="AL38" s="50" t="s">
        <v>31</v>
      </c>
      <c r="AM38" s="50" t="s">
        <v>31</v>
      </c>
      <c r="AN38" s="50" t="s">
        <v>31</v>
      </c>
      <c r="AO38" s="50" t="s">
        <v>31</v>
      </c>
      <c r="AP38" s="50" t="s">
        <v>31</v>
      </c>
      <c r="AQ38" s="50" t="s">
        <v>31</v>
      </c>
      <c r="AR38" s="50" t="s">
        <v>31</v>
      </c>
      <c r="AS38" s="50" t="s">
        <v>31</v>
      </c>
      <c r="AT38" s="50" t="s">
        <v>31</v>
      </c>
      <c r="AU38" s="50" t="s">
        <v>31</v>
      </c>
      <c r="AV38" s="50" t="s">
        <v>31</v>
      </c>
      <c r="AW38" s="50" t="s">
        <v>31</v>
      </c>
      <c r="AX38" s="50" t="s">
        <v>31</v>
      </c>
      <c r="AY38" s="50" t="s">
        <v>31</v>
      </c>
      <c r="AZ38" s="50" t="s">
        <v>31</v>
      </c>
      <c r="BA38" s="50" t="s">
        <v>31</v>
      </c>
      <c r="BB38" s="50" t="s">
        <v>31</v>
      </c>
      <c r="BC38" s="50" t="s">
        <v>31</v>
      </c>
      <c r="BD38" s="50" t="s">
        <v>31</v>
      </c>
      <c r="BE38" s="50" t="s">
        <v>31</v>
      </c>
      <c r="BF38" s="50" t="s">
        <v>31</v>
      </c>
      <c r="BG38" s="50" t="s">
        <v>31</v>
      </c>
      <c r="BH38" s="50" t="s">
        <v>31</v>
      </c>
      <c r="BI38" s="50" t="s">
        <v>31</v>
      </c>
    </row>
    <row r="39" spans="1:61" ht="12.75">
      <c r="A39" s="37" t="s">
        <v>80</v>
      </c>
      <c r="B39" s="37"/>
      <c r="C39" s="50">
        <f>IF(OR(ISBLANK(triangle!C39),ISBLANK(triangle!C38)),"-",triangle!C39-triangle!C38)</f>
        <v>0</v>
      </c>
      <c r="D39" s="50">
        <f>IF(OR(ISBLANK(triangle!D39),ISBLANK(triangle!D38)),"-",triangle!D39-triangle!D38)</f>
        <v>0</v>
      </c>
      <c r="E39" s="50">
        <f>IF(OR(ISBLANK(triangle!E39),ISBLANK(triangle!E38)),"-",triangle!E39-triangle!E38)</f>
        <v>0</v>
      </c>
      <c r="F39" s="50">
        <f>IF(OR(ISBLANK(triangle!F39),ISBLANK(triangle!F38)),"-",triangle!F39-triangle!F38)</f>
        <v>0</v>
      </c>
      <c r="G39" s="50">
        <f>IF(OR(ISBLANK(triangle!G39),ISBLANK(triangle!G38)),"-",triangle!G39-triangle!G38)</f>
        <v>0</v>
      </c>
      <c r="H39" s="50">
        <f>IF(OR(ISBLANK(triangle!H39),ISBLANK(triangle!H38)),"-",triangle!H39-triangle!H38)</f>
        <v>0</v>
      </c>
      <c r="I39" s="50">
        <f>IF(OR(ISBLANK(triangle!I39),ISBLANK(triangle!I38)),"-",triangle!I39-triangle!I38)</f>
        <v>0</v>
      </c>
      <c r="J39" s="50">
        <f>IF(OR(ISBLANK(triangle!J39),ISBLANK(triangle!J38)),"-",triangle!J39-triangle!J38)</f>
        <v>0</v>
      </c>
      <c r="K39" s="50">
        <f>IF(OR(ISBLANK(triangle!K39),ISBLANK(triangle!K38)),"-",triangle!K39-triangle!K38)</f>
        <v>0</v>
      </c>
      <c r="L39" s="50">
        <f>IF(OR(ISBLANK(triangle!L39),ISBLANK(triangle!L38)),"-",triangle!L39-triangle!L38)</f>
        <v>0</v>
      </c>
      <c r="M39" s="50">
        <f>IF(OR(ISBLANK(triangle!M39),ISBLANK(triangle!M38)),"-",triangle!M39-triangle!M38)</f>
        <v>0</v>
      </c>
      <c r="N39" s="50">
        <f>IF(OR(ISBLANK(triangle!N39),ISBLANK(triangle!N38)),"-",triangle!N39-triangle!N38)</f>
        <v>0</v>
      </c>
      <c r="O39" s="50">
        <f>IF(OR(ISBLANK(triangle!O39),ISBLANK(triangle!O38)),"-",triangle!O39-triangle!O38)</f>
        <v>0</v>
      </c>
      <c r="P39" s="50">
        <f>IF(OR(ISBLANK(triangle!P39),ISBLANK(triangle!P38)),"-",triangle!P39-triangle!P38)</f>
        <v>0</v>
      </c>
      <c r="Q39" s="50">
        <f>IF(OR(ISBLANK(triangle!Q39),ISBLANK(triangle!Q38)),"-",triangle!Q39-triangle!Q38)</f>
        <v>0</v>
      </c>
      <c r="R39" s="50">
        <f>IF(OR(ISBLANK(triangle!R39),ISBLANK(triangle!R38)),"-",triangle!R39-triangle!R38)</f>
        <v>0</v>
      </c>
      <c r="S39" s="50">
        <f>IF(OR(ISBLANK(triangle!S39),ISBLANK(triangle!S38)),"-",triangle!S39-triangle!S38)</f>
        <v>0</v>
      </c>
      <c r="T39" s="50">
        <f>IF(OR(ISBLANK(triangle!T39),ISBLANK(triangle!T38)),"-",triangle!T39-triangle!T38)</f>
        <v>0</v>
      </c>
      <c r="U39" s="50">
        <f>IF(OR(ISBLANK(triangle!U39),ISBLANK(triangle!U38)),"-",triangle!U39-triangle!U38)</f>
        <v>0</v>
      </c>
      <c r="V39" s="50">
        <f>IF(OR(ISBLANK(triangle!V39),ISBLANK(triangle!V38)),"-",triangle!V39-triangle!V38)</f>
        <v>0</v>
      </c>
      <c r="W39" s="50">
        <f>IF(OR(ISBLANK(triangle!W39),ISBLANK(triangle!W38)),"-",triangle!W39-triangle!W38)</f>
        <v>0</v>
      </c>
      <c r="X39" s="50">
        <f>IF(OR(ISBLANK(triangle!X39),ISBLANK(triangle!X38)),"-",triangle!X39-triangle!X38)</f>
        <v>0</v>
      </c>
      <c r="Y39" s="50">
        <f>IF(OR(ISBLANK(triangle!Y39),ISBLANK(triangle!Y38)),"-",triangle!Y39-triangle!Y38)</f>
        <v>0</v>
      </c>
      <c r="Z39" s="50">
        <f>IF(OR(ISBLANK(triangle!Z39),ISBLANK(triangle!Z38)),"-",triangle!Z39-triangle!Z38)</f>
        <v>0</v>
      </c>
      <c r="AA39" s="50">
        <f>IF(OR(ISBLANK(triangle!AA39),ISBLANK(triangle!AA38)),"-",triangle!AA39-triangle!AA38)</f>
        <v>0</v>
      </c>
      <c r="AB39" s="50">
        <f>IF(OR(ISBLANK(triangle!AB39),ISBLANK(triangle!AB38)),"-",triangle!AB39-triangle!AB38)</f>
        <v>-0.10537407797682663</v>
      </c>
      <c r="AC39" s="50">
        <f>IF(OR(ISBLANK(triangle!AC39),ISBLANK(triangle!AC38)),"-",triangle!AC39-triangle!AC38)</f>
        <v>-0.11032127138566183</v>
      </c>
      <c r="AD39" s="50">
        <f>IF(OR(ISBLANK(triangle!AD39),ISBLANK(triangle!AD38)),"-",triangle!AD39-triangle!AD38)</f>
        <v>-0.012182716380271685</v>
      </c>
      <c r="AE39" s="50">
        <f>IF(OR(ISBLANK(triangle!AE39),ISBLANK(triangle!AE38)),"-",triangle!AE39-triangle!AE38)</f>
        <v>-0.010917999003732248</v>
      </c>
      <c r="AF39" s="50">
        <f>IF(OR(ISBLANK(triangle!AF39),ISBLANK(triangle!AF38)),"-",triangle!AF39-triangle!AF38)</f>
        <v>0.0006007313904679012</v>
      </c>
      <c r="AG39" s="50">
        <f>IF(OR(ISBLANK(triangle!AG39),ISBLANK(triangle!AG38)),"-",triangle!AG39-triangle!AG38)</f>
        <v>-0.8717380810404096</v>
      </c>
      <c r="AH39" s="50" t="s">
        <v>31</v>
      </c>
      <c r="AI39" s="50" t="s">
        <v>31</v>
      </c>
      <c r="AJ39" s="50" t="s">
        <v>31</v>
      </c>
      <c r="AK39" s="50" t="s">
        <v>31</v>
      </c>
      <c r="AL39" s="50" t="s">
        <v>31</v>
      </c>
      <c r="AM39" s="50" t="s">
        <v>31</v>
      </c>
      <c r="AN39" s="50" t="s">
        <v>31</v>
      </c>
      <c r="AO39" s="50" t="s">
        <v>31</v>
      </c>
      <c r="AP39" s="50" t="s">
        <v>31</v>
      </c>
      <c r="AQ39" s="50" t="s">
        <v>31</v>
      </c>
      <c r="AR39" s="50" t="s">
        <v>31</v>
      </c>
      <c r="AS39" s="50" t="s">
        <v>31</v>
      </c>
      <c r="AT39" s="50" t="s">
        <v>31</v>
      </c>
      <c r="AU39" s="50" t="s">
        <v>31</v>
      </c>
      <c r="AV39" s="50" t="s">
        <v>31</v>
      </c>
      <c r="AW39" s="50" t="s">
        <v>31</v>
      </c>
      <c r="AX39" s="50" t="s">
        <v>31</v>
      </c>
      <c r="AY39" s="50" t="s">
        <v>31</v>
      </c>
      <c r="AZ39" s="50" t="s">
        <v>31</v>
      </c>
      <c r="BA39" s="50" t="s">
        <v>31</v>
      </c>
      <c r="BB39" s="50" t="s">
        <v>31</v>
      </c>
      <c r="BC39" s="50" t="s">
        <v>31</v>
      </c>
      <c r="BD39" s="50" t="s">
        <v>31</v>
      </c>
      <c r="BE39" s="50" t="s">
        <v>31</v>
      </c>
      <c r="BF39" s="50" t="s">
        <v>31</v>
      </c>
      <c r="BG39" s="50" t="s">
        <v>31</v>
      </c>
      <c r="BH39" s="50" t="s">
        <v>31</v>
      </c>
      <c r="BI39" s="50" t="s">
        <v>31</v>
      </c>
    </row>
    <row r="40" spans="1:61" ht="12.75">
      <c r="A40" s="37" t="s">
        <v>81</v>
      </c>
      <c r="B40" s="37"/>
      <c r="C40" s="50">
        <f>IF(OR(ISBLANK(triangle!C40),ISBLANK(triangle!C39)),"-",triangle!C40-triangle!C39)</f>
        <v>-3.2085561497326216</v>
      </c>
      <c r="D40" s="50">
        <f>IF(OR(ISBLANK(triangle!D40),ISBLANK(triangle!D39)),"-",triangle!D40-triangle!D39)</f>
        <v>1.6824109111698018</v>
      </c>
      <c r="E40" s="50">
        <f>IF(OR(ISBLANK(triangle!E40),ISBLANK(triangle!E39)),"-",triangle!E40-triangle!E39)</f>
        <v>0.7567210799775732</v>
      </c>
      <c r="F40" s="50">
        <f>IF(OR(ISBLANK(triangle!F40),ISBLANK(triangle!F39)),"-",triangle!F40-triangle!F39)</f>
        <v>0.48184017437264925</v>
      </c>
      <c r="G40" s="50">
        <f>IF(OR(ISBLANK(triangle!G40),ISBLANK(triangle!G39)),"-",triangle!G40-triangle!G39)</f>
        <v>0.7245086945281658</v>
      </c>
      <c r="H40" s="50">
        <f>IF(OR(ISBLANK(triangle!H40),ISBLANK(triangle!H39)),"-",triangle!H40-triangle!H39)</f>
        <v>0.5270747059146954</v>
      </c>
      <c r="I40" s="50">
        <f>IF(OR(ISBLANK(triangle!I40),ISBLANK(triangle!I39)),"-",triangle!I40-triangle!I39)</f>
        <v>0.1984774631688513</v>
      </c>
      <c r="J40" s="50">
        <f>IF(OR(ISBLANK(triangle!J40),ISBLANK(triangle!J39)),"-",triangle!J40-triangle!J39)</f>
        <v>-0.5554611929676696</v>
      </c>
      <c r="K40" s="50">
        <f>IF(OR(ISBLANK(triangle!K40),ISBLANK(triangle!K39)),"-",triangle!K40-triangle!K39)</f>
        <v>-1.119376008716336</v>
      </c>
      <c r="L40" s="50">
        <f>IF(OR(ISBLANK(triangle!L40),ISBLANK(triangle!L39)),"-",triangle!L40-triangle!L39)</f>
        <v>0.4061675376416609</v>
      </c>
      <c r="M40" s="50">
        <f>IF(OR(ISBLANK(triangle!M40),ISBLANK(triangle!M39)),"-",triangle!M40-triangle!M39)</f>
        <v>-0.7749819208846622</v>
      </c>
      <c r="N40" s="50">
        <f>IF(OR(ISBLANK(triangle!N40),ISBLANK(triangle!N39)),"-",triangle!N40-triangle!N39)</f>
        <v>-0.7642234815388047</v>
      </c>
      <c r="O40" s="50">
        <f>IF(OR(ISBLANK(triangle!O40),ISBLANK(triangle!O39)),"-",triangle!O40-triangle!O39)</f>
        <v>0.25479469896779383</v>
      </c>
      <c r="P40" s="50">
        <f>IF(OR(ISBLANK(triangle!P40),ISBLANK(triangle!P39)),"-",triangle!P40-triangle!P39)</f>
        <v>1.3229064841968174</v>
      </c>
      <c r="Q40" s="50">
        <f>IF(OR(ISBLANK(triangle!Q40),ISBLANK(triangle!Q39)),"-",triangle!Q40-triangle!Q39)</f>
        <v>0.18501387604069255</v>
      </c>
      <c r="R40" s="50">
        <f>IF(OR(ISBLANK(triangle!R40),ISBLANK(triangle!R39)),"-",triangle!R40-triangle!R39)</f>
        <v>0.7401424266667229</v>
      </c>
      <c r="S40" s="50">
        <f>IF(OR(ISBLANK(triangle!S40),ISBLANK(triangle!S39)),"-",triangle!S40-triangle!S39)</f>
        <v>-1.1143011528609648</v>
      </c>
      <c r="T40" s="50">
        <f>IF(OR(ISBLANK(triangle!T40),ISBLANK(triangle!T39)),"-",triangle!T40-triangle!T39)</f>
        <v>-0.3713737270030304</v>
      </c>
      <c r="U40" s="50">
        <f>IF(OR(ISBLANK(triangle!U40),ISBLANK(triangle!U39)),"-",triangle!U40-triangle!U39)</f>
        <v>-0.30136099098919855</v>
      </c>
      <c r="V40" s="50">
        <f>IF(OR(ISBLANK(triangle!V40),ISBLANK(triangle!V39)),"-",triangle!V40-triangle!V39)</f>
        <v>-1.3021629591665214</v>
      </c>
      <c r="W40" s="50">
        <f>IF(OR(ISBLANK(triangle!W40),ISBLANK(triangle!W39)),"-",triangle!W40-triangle!W39)</f>
        <v>-0.45146587955850315</v>
      </c>
      <c r="X40" s="50">
        <f>IF(OR(ISBLANK(triangle!X40),ISBLANK(triangle!X39)),"-",triangle!X40-triangle!X39)</f>
        <v>-0.16978557504874559</v>
      </c>
      <c r="Y40" s="50">
        <f>IF(OR(ISBLANK(triangle!Y40),ISBLANK(triangle!Y39)),"-",triangle!Y40-triangle!Y39)</f>
        <v>-1.5121593031326084</v>
      </c>
      <c r="Z40" s="50">
        <f>IF(OR(ISBLANK(triangle!Z40),ISBLANK(triangle!Z39)),"-",triangle!Z40-triangle!Z39)</f>
        <v>-2.809487025434164</v>
      </c>
      <c r="AA40" s="50">
        <f>IF(OR(ISBLANK(triangle!AA40),ISBLANK(triangle!AA39)),"-",triangle!AA40-triangle!AA39)</f>
        <v>-0.9923986486486456</v>
      </c>
      <c r="AB40" s="50">
        <f>IF(OR(ISBLANK(triangle!AB40),ISBLANK(triangle!AB39)),"-",triangle!AB40-triangle!AB39)</f>
        <v>1.9664609363239551</v>
      </c>
      <c r="AC40" s="50">
        <f>IF(OR(ISBLANK(triangle!AC40),ISBLANK(triangle!AC39)),"-",triangle!AC40-triangle!AC39)</f>
        <v>0.5456601359376836</v>
      </c>
      <c r="AD40" s="50">
        <f>IF(OR(ISBLANK(triangle!AD40),ISBLANK(triangle!AD39)),"-",triangle!AD40-triangle!AD39)</f>
        <v>0.2678525326586456</v>
      </c>
      <c r="AE40" s="50">
        <f>IF(OR(ISBLANK(triangle!AE40),ISBLANK(triangle!AE39)),"-",triangle!AE40-triangle!AE39)</f>
        <v>1.102530267304111</v>
      </c>
      <c r="AF40" s="50">
        <f>IF(OR(ISBLANK(triangle!AF40),ISBLANK(triangle!AF39)),"-",triangle!AF40-triangle!AF39)</f>
        <v>0.9054963676588124</v>
      </c>
      <c r="AG40" s="50">
        <f>IF(OR(ISBLANK(triangle!AG40),ISBLANK(triangle!AG39)),"-",triangle!AG40-triangle!AG39)</f>
        <v>0.5292094199276844</v>
      </c>
      <c r="AH40" s="50">
        <f>IF(OR(ISBLANK(triangle!AH40),ISBLANK(triangle!AH39)),"-",triangle!AH40-triangle!AH39)</f>
        <v>0.8712660028449353</v>
      </c>
      <c r="AI40" s="50" t="s">
        <v>31</v>
      </c>
      <c r="AJ40" s="50" t="s">
        <v>31</v>
      </c>
      <c r="AK40" s="50" t="s">
        <v>31</v>
      </c>
      <c r="AL40" s="50" t="s">
        <v>31</v>
      </c>
      <c r="AM40" s="50" t="s">
        <v>31</v>
      </c>
      <c r="AN40" s="50" t="s">
        <v>31</v>
      </c>
      <c r="AO40" s="50" t="s">
        <v>31</v>
      </c>
      <c r="AP40" s="50" t="s">
        <v>31</v>
      </c>
      <c r="AQ40" s="50" t="s">
        <v>31</v>
      </c>
      <c r="AR40" s="50" t="s">
        <v>31</v>
      </c>
      <c r="AS40" s="50" t="s">
        <v>31</v>
      </c>
      <c r="AT40" s="50" t="s">
        <v>31</v>
      </c>
      <c r="AU40" s="50" t="s">
        <v>31</v>
      </c>
      <c r="AV40" s="50" t="s">
        <v>31</v>
      </c>
      <c r="AW40" s="50" t="s">
        <v>31</v>
      </c>
      <c r="AX40" s="50" t="s">
        <v>31</v>
      </c>
      <c r="AY40" s="50" t="s">
        <v>31</v>
      </c>
      <c r="AZ40" s="50" t="s">
        <v>31</v>
      </c>
      <c r="BA40" s="50" t="s">
        <v>31</v>
      </c>
      <c r="BB40" s="50" t="s">
        <v>31</v>
      </c>
      <c r="BC40" s="50" t="s">
        <v>31</v>
      </c>
      <c r="BD40" s="50" t="s">
        <v>31</v>
      </c>
      <c r="BE40" s="50" t="s">
        <v>31</v>
      </c>
      <c r="BF40" s="50" t="s">
        <v>31</v>
      </c>
      <c r="BG40" s="50" t="s">
        <v>31</v>
      </c>
      <c r="BH40" s="50" t="s">
        <v>31</v>
      </c>
      <c r="BI40" s="50" t="s">
        <v>31</v>
      </c>
    </row>
    <row r="41" spans="1:61" ht="12.75">
      <c r="A41" s="37" t="s">
        <v>82</v>
      </c>
      <c r="B41" s="37"/>
      <c r="C41" s="50">
        <f>IF(OR(ISBLANK(triangle!C41),ISBLANK(triangle!C40)),"-",triangle!C41-triangle!C40)</f>
        <v>0</v>
      </c>
      <c r="D41" s="50">
        <f>IF(OR(ISBLANK(triangle!D41),ISBLANK(triangle!D40)),"-",triangle!D41-triangle!D40)</f>
        <v>0</v>
      </c>
      <c r="E41" s="50">
        <f>IF(OR(ISBLANK(triangle!E41),ISBLANK(triangle!E40)),"-",triangle!E41-triangle!E40)</f>
        <v>0</v>
      </c>
      <c r="F41" s="50">
        <f>IF(OR(ISBLANK(triangle!F41),ISBLANK(triangle!F40)),"-",triangle!F41-triangle!F40)</f>
        <v>0</v>
      </c>
      <c r="G41" s="50">
        <f>IF(OR(ISBLANK(triangle!G41),ISBLANK(triangle!G40)),"-",triangle!G41-triangle!G40)</f>
        <v>0</v>
      </c>
      <c r="H41" s="50">
        <f>IF(OR(ISBLANK(triangle!H41),ISBLANK(triangle!H40)),"-",triangle!H41-triangle!H40)</f>
        <v>0</v>
      </c>
      <c r="I41" s="50">
        <f>IF(OR(ISBLANK(triangle!I41),ISBLANK(triangle!I40)),"-",triangle!I41-triangle!I40)</f>
        <v>0</v>
      </c>
      <c r="J41" s="50">
        <f>IF(OR(ISBLANK(triangle!J41),ISBLANK(triangle!J40)),"-",triangle!J41-triangle!J40)</f>
        <v>0</v>
      </c>
      <c r="K41" s="50">
        <f>IF(OR(ISBLANK(triangle!K41),ISBLANK(triangle!K40)),"-",triangle!K41-triangle!K40)</f>
        <v>0</v>
      </c>
      <c r="L41" s="50">
        <f>IF(OR(ISBLANK(triangle!L41),ISBLANK(triangle!L40)),"-",triangle!L41-triangle!L40)</f>
        <v>0</v>
      </c>
      <c r="M41" s="50">
        <f>IF(OR(ISBLANK(triangle!M41),ISBLANK(triangle!M40)),"-",triangle!M41-triangle!M40)</f>
        <v>0</v>
      </c>
      <c r="N41" s="50">
        <f>IF(OR(ISBLANK(triangle!N41),ISBLANK(triangle!N40)),"-",triangle!N41-triangle!N40)</f>
        <v>0</v>
      </c>
      <c r="O41" s="50">
        <f>IF(OR(ISBLANK(triangle!O41),ISBLANK(triangle!O40)),"-",triangle!O41-triangle!O40)</f>
        <v>0</v>
      </c>
      <c r="P41" s="50">
        <f>IF(OR(ISBLANK(triangle!P41),ISBLANK(triangle!P40)),"-",triangle!P41-triangle!P40)</f>
        <v>0</v>
      </c>
      <c r="Q41" s="50">
        <f>IF(OR(ISBLANK(triangle!Q41),ISBLANK(triangle!Q40)),"-",triangle!Q41-triangle!Q40)</f>
        <v>0</v>
      </c>
      <c r="R41" s="50">
        <f>IF(OR(ISBLANK(triangle!R41),ISBLANK(triangle!R40)),"-",triangle!R41-triangle!R40)</f>
        <v>0</v>
      </c>
      <c r="S41" s="50">
        <f>IF(OR(ISBLANK(triangle!S41),ISBLANK(triangle!S40)),"-",triangle!S41-triangle!S40)</f>
        <v>0</v>
      </c>
      <c r="T41" s="50">
        <f>IF(OR(ISBLANK(triangle!T41),ISBLANK(triangle!T40)),"-",triangle!T41-triangle!T40)</f>
        <v>0</v>
      </c>
      <c r="U41" s="50">
        <f>IF(OR(ISBLANK(triangle!U41),ISBLANK(triangle!U40)),"-",triangle!U41-triangle!U40)</f>
        <v>0</v>
      </c>
      <c r="V41" s="50">
        <f>IF(OR(ISBLANK(triangle!V41),ISBLANK(triangle!V40)),"-",triangle!V41-triangle!V40)</f>
        <v>0</v>
      </c>
      <c r="W41" s="50">
        <f>IF(OR(ISBLANK(triangle!W41),ISBLANK(triangle!W40)),"-",triangle!W41-triangle!W40)</f>
        <v>0</v>
      </c>
      <c r="X41" s="50">
        <f>IF(OR(ISBLANK(triangle!X41),ISBLANK(triangle!X40)),"-",triangle!X41-triangle!X40)</f>
        <v>0</v>
      </c>
      <c r="Y41" s="50">
        <f>IF(OR(ISBLANK(triangle!Y41),ISBLANK(triangle!Y40)),"-",triangle!Y41-triangle!Y40)</f>
        <v>0</v>
      </c>
      <c r="Z41" s="50">
        <f>IF(OR(ISBLANK(triangle!Z41),ISBLANK(triangle!Z40)),"-",triangle!Z41-triangle!Z40)</f>
        <v>0</v>
      </c>
      <c r="AA41" s="50">
        <f>IF(OR(ISBLANK(triangle!AA41),ISBLANK(triangle!AA40)),"-",triangle!AA41-triangle!AA40)</f>
        <v>0</v>
      </c>
      <c r="AB41" s="50">
        <f>IF(OR(ISBLANK(triangle!AB41),ISBLANK(triangle!AB40)),"-",triangle!AB41-triangle!AB40)</f>
        <v>0</v>
      </c>
      <c r="AC41" s="50">
        <f>IF(OR(ISBLANK(triangle!AC41),ISBLANK(triangle!AC40)),"-",triangle!AC41-triangle!AC40)</f>
        <v>0</v>
      </c>
      <c r="AD41" s="50">
        <f>IF(OR(ISBLANK(triangle!AD41),ISBLANK(triangle!AD40)),"-",triangle!AD41-triangle!AD40)</f>
        <v>0</v>
      </c>
      <c r="AE41" s="50">
        <f>IF(OR(ISBLANK(triangle!AE41),ISBLANK(triangle!AE40)),"-",triangle!AE41-triangle!AE40)</f>
        <v>0</v>
      </c>
      <c r="AF41" s="50">
        <f>IF(OR(ISBLANK(triangle!AF41),ISBLANK(triangle!AF40)),"-",triangle!AF41-triangle!AF40)</f>
        <v>-0.12787723785165528</v>
      </c>
      <c r="AG41" s="50">
        <f>IF(OR(ISBLANK(triangle!AG41),ISBLANK(triangle!AG40)),"-",triangle!AG41-triangle!AG40)</f>
        <v>0.11842084206819692</v>
      </c>
      <c r="AH41" s="50">
        <f>IF(OR(ISBLANK(triangle!AH41),ISBLANK(triangle!AH40)),"-",triangle!AH41-triangle!AH40)</f>
        <v>0.5405405405405483</v>
      </c>
      <c r="AI41" s="50">
        <f>IF(OR(ISBLANK(triangle!AI41),ISBLANK(triangle!AI40)),"-",triangle!AI41-triangle!AI40)</f>
        <v>-0.23095211140045357</v>
      </c>
      <c r="AJ41" s="50" t="s">
        <v>31</v>
      </c>
      <c r="AK41" s="50" t="s">
        <v>31</v>
      </c>
      <c r="AL41" s="50" t="s">
        <v>31</v>
      </c>
      <c r="AM41" s="50" t="s">
        <v>31</v>
      </c>
      <c r="AN41" s="50" t="s">
        <v>31</v>
      </c>
      <c r="AO41" s="50" t="s">
        <v>31</v>
      </c>
      <c r="AP41" s="50" t="s">
        <v>31</v>
      </c>
      <c r="AQ41" s="50" t="s">
        <v>31</v>
      </c>
      <c r="AR41" s="50" t="s">
        <v>31</v>
      </c>
      <c r="AS41" s="50" t="s">
        <v>31</v>
      </c>
      <c r="AT41" s="50" t="s">
        <v>31</v>
      </c>
      <c r="AU41" s="50" t="s">
        <v>31</v>
      </c>
      <c r="AV41" s="50" t="s">
        <v>31</v>
      </c>
      <c r="AW41" s="50" t="s">
        <v>31</v>
      </c>
      <c r="AX41" s="50" t="s">
        <v>31</v>
      </c>
      <c r="AY41" s="50" t="s">
        <v>31</v>
      </c>
      <c r="AZ41" s="50" t="s">
        <v>31</v>
      </c>
      <c r="BA41" s="50" t="s">
        <v>31</v>
      </c>
      <c r="BB41" s="50" t="s">
        <v>31</v>
      </c>
      <c r="BC41" s="50" t="s">
        <v>31</v>
      </c>
      <c r="BD41" s="50" t="s">
        <v>31</v>
      </c>
      <c r="BE41" s="50" t="s">
        <v>31</v>
      </c>
      <c r="BF41" s="50" t="s">
        <v>31</v>
      </c>
      <c r="BG41" s="50" t="s">
        <v>31</v>
      </c>
      <c r="BH41" s="50" t="s">
        <v>31</v>
      </c>
      <c r="BI41" s="50" t="s">
        <v>31</v>
      </c>
    </row>
    <row r="42" spans="1:61" ht="12.75">
      <c r="A42" s="37" t="s">
        <v>83</v>
      </c>
      <c r="B42" s="37"/>
      <c r="C42" s="50">
        <f>IF(OR(ISBLANK(triangle!C42),ISBLANK(triangle!C41)),"-",triangle!C42-triangle!C41)</f>
        <v>0</v>
      </c>
      <c r="D42" s="50">
        <f>IF(OR(ISBLANK(triangle!D42),ISBLANK(triangle!D41)),"-",triangle!D42-triangle!D41)</f>
        <v>0</v>
      </c>
      <c r="E42" s="50">
        <f>IF(OR(ISBLANK(triangle!E42),ISBLANK(triangle!E41)),"-",triangle!E42-triangle!E41)</f>
        <v>0</v>
      </c>
      <c r="F42" s="50">
        <f>IF(OR(ISBLANK(triangle!F42),ISBLANK(triangle!F41)),"-",triangle!F42-triangle!F41)</f>
        <v>0</v>
      </c>
      <c r="G42" s="50">
        <f>IF(OR(ISBLANK(triangle!G42),ISBLANK(triangle!G41)),"-",triangle!G42-triangle!G41)</f>
        <v>0</v>
      </c>
      <c r="H42" s="50">
        <f>IF(OR(ISBLANK(triangle!H42),ISBLANK(triangle!H41)),"-",triangle!H42-triangle!H41)</f>
        <v>0</v>
      </c>
      <c r="I42" s="50">
        <f>IF(OR(ISBLANK(triangle!I42),ISBLANK(triangle!I41)),"-",triangle!I42-triangle!I41)</f>
        <v>0</v>
      </c>
      <c r="J42" s="50">
        <f>IF(OR(ISBLANK(triangle!J42),ISBLANK(triangle!J41)),"-",triangle!J42-triangle!J41)</f>
        <v>0</v>
      </c>
      <c r="K42" s="50">
        <f>IF(OR(ISBLANK(triangle!K42),ISBLANK(triangle!K41)),"-",triangle!K42-triangle!K41)</f>
        <v>0</v>
      </c>
      <c r="L42" s="50">
        <f>IF(OR(ISBLANK(triangle!L42),ISBLANK(triangle!L41)),"-",triangle!L42-triangle!L41)</f>
        <v>0</v>
      </c>
      <c r="M42" s="50">
        <f>IF(OR(ISBLANK(triangle!M42),ISBLANK(triangle!M41)),"-",triangle!M42-triangle!M41)</f>
        <v>0</v>
      </c>
      <c r="N42" s="50">
        <f>IF(OR(ISBLANK(triangle!N42),ISBLANK(triangle!N41)),"-",triangle!N42-triangle!N41)</f>
        <v>0</v>
      </c>
      <c r="O42" s="50">
        <f>IF(OR(ISBLANK(triangle!O42),ISBLANK(triangle!O41)),"-",triangle!O42-triangle!O41)</f>
        <v>0</v>
      </c>
      <c r="P42" s="50">
        <f>IF(OR(ISBLANK(triangle!P42),ISBLANK(triangle!P41)),"-",triangle!P42-triangle!P41)</f>
        <v>0</v>
      </c>
      <c r="Q42" s="50">
        <f>IF(OR(ISBLANK(triangle!Q42),ISBLANK(triangle!Q41)),"-",triangle!Q42-triangle!Q41)</f>
        <v>0</v>
      </c>
      <c r="R42" s="50">
        <f>IF(OR(ISBLANK(triangle!R42),ISBLANK(triangle!R41)),"-",triangle!R42-triangle!R41)</f>
        <v>0</v>
      </c>
      <c r="S42" s="50">
        <f>IF(OR(ISBLANK(triangle!S42),ISBLANK(triangle!S41)),"-",triangle!S42-triangle!S41)</f>
        <v>0</v>
      </c>
      <c r="T42" s="50">
        <f>IF(OR(ISBLANK(triangle!T42),ISBLANK(triangle!T41)),"-",triangle!T42-triangle!T41)</f>
        <v>0</v>
      </c>
      <c r="U42" s="50">
        <f>IF(OR(ISBLANK(triangle!U42),ISBLANK(triangle!U41)),"-",triangle!U42-triangle!U41)</f>
        <v>0</v>
      </c>
      <c r="V42" s="50">
        <f>IF(OR(ISBLANK(triangle!V42),ISBLANK(triangle!V41)),"-",triangle!V42-triangle!V41)</f>
        <v>0</v>
      </c>
      <c r="W42" s="50">
        <f>IF(OR(ISBLANK(triangle!W42),ISBLANK(triangle!W41)),"-",triangle!W42-triangle!W41)</f>
        <v>0</v>
      </c>
      <c r="X42" s="50">
        <f>IF(OR(ISBLANK(triangle!X42),ISBLANK(triangle!X41)),"-",triangle!X42-triangle!X41)</f>
        <v>0</v>
      </c>
      <c r="Y42" s="50">
        <f>IF(OR(ISBLANK(triangle!Y42),ISBLANK(triangle!Y41)),"-",triangle!Y42-triangle!Y41)</f>
        <v>0</v>
      </c>
      <c r="Z42" s="50">
        <f>IF(OR(ISBLANK(triangle!Z42),ISBLANK(triangle!Z41)),"-",triangle!Z42-triangle!Z41)</f>
        <v>0</v>
      </c>
      <c r="AA42" s="50">
        <f>IF(OR(ISBLANK(triangle!AA42),ISBLANK(triangle!AA41)),"-",triangle!AA42-triangle!AA41)</f>
        <v>0</v>
      </c>
      <c r="AB42" s="50">
        <f>IF(OR(ISBLANK(triangle!AB42),ISBLANK(triangle!AB41)),"-",triangle!AB42-triangle!AB41)</f>
        <v>0</v>
      </c>
      <c r="AC42" s="50">
        <f>IF(OR(ISBLANK(triangle!AC42),ISBLANK(triangle!AC41)),"-",triangle!AC42-triangle!AC41)</f>
        <v>0</v>
      </c>
      <c r="AD42" s="50">
        <f>IF(OR(ISBLANK(triangle!AD42),ISBLANK(triangle!AD41)),"-",triangle!AD42-triangle!AD41)</f>
        <v>0</v>
      </c>
      <c r="AE42" s="50">
        <f>IF(OR(ISBLANK(triangle!AE42),ISBLANK(triangle!AE41)),"-",triangle!AE42-triangle!AE41)</f>
        <v>0</v>
      </c>
      <c r="AF42" s="50">
        <f>IF(OR(ISBLANK(triangle!AF42),ISBLANK(triangle!AF41)),"-",triangle!AF42-triangle!AF41)</f>
        <v>0</v>
      </c>
      <c r="AG42" s="50">
        <f>IF(OR(ISBLANK(triangle!AG42),ISBLANK(triangle!AG41)),"-",triangle!AG42-triangle!AG41)</f>
        <v>0</v>
      </c>
      <c r="AH42" s="50">
        <f>IF(OR(ISBLANK(triangle!AH42),ISBLANK(triangle!AH41)),"-",triangle!AH42-triangle!AH41)</f>
        <v>-1.2162162162162242</v>
      </c>
      <c r="AI42" s="50">
        <f>IF(OR(ISBLANK(triangle!AI42),ISBLANK(triangle!AI41)),"-",triangle!AI42-triangle!AI41)</f>
        <v>0.1765052343586948</v>
      </c>
      <c r="AJ42" s="50">
        <f>IF(OR(ISBLANK(triangle!AJ42),ISBLANK(triangle!AJ41)),"-",triangle!AJ42-triangle!AJ41)</f>
        <v>-0.42038496759019983</v>
      </c>
      <c r="AK42" s="50" t="s">
        <v>31</v>
      </c>
      <c r="AL42" s="50" t="s">
        <v>31</v>
      </c>
      <c r="AM42" s="50" t="s">
        <v>31</v>
      </c>
      <c r="AN42" s="50" t="s">
        <v>31</v>
      </c>
      <c r="AO42" s="50" t="s">
        <v>31</v>
      </c>
      <c r="AP42" s="50" t="s">
        <v>31</v>
      </c>
      <c r="AQ42" s="50" t="s">
        <v>31</v>
      </c>
      <c r="AR42" s="50" t="s">
        <v>31</v>
      </c>
      <c r="AS42" s="50" t="s">
        <v>31</v>
      </c>
      <c r="AT42" s="50" t="s">
        <v>31</v>
      </c>
      <c r="AU42" s="50" t="s">
        <v>31</v>
      </c>
      <c r="AV42" s="50" t="s">
        <v>31</v>
      </c>
      <c r="AW42" s="50" t="s">
        <v>31</v>
      </c>
      <c r="AX42" s="50" t="s">
        <v>31</v>
      </c>
      <c r="AY42" s="50" t="s">
        <v>31</v>
      </c>
      <c r="AZ42" s="50" t="s">
        <v>31</v>
      </c>
      <c r="BA42" s="50" t="s">
        <v>31</v>
      </c>
      <c r="BB42" s="50" t="s">
        <v>31</v>
      </c>
      <c r="BC42" s="50" t="s">
        <v>31</v>
      </c>
      <c r="BD42" s="50" t="s">
        <v>31</v>
      </c>
      <c r="BE42" s="50" t="s">
        <v>31</v>
      </c>
      <c r="BF42" s="50" t="s">
        <v>31</v>
      </c>
      <c r="BG42" s="50" t="s">
        <v>31</v>
      </c>
      <c r="BH42" s="50" t="s">
        <v>31</v>
      </c>
      <c r="BI42" s="50" t="s">
        <v>31</v>
      </c>
    </row>
    <row r="43" spans="1:61" ht="12.75">
      <c r="A43" s="37" t="s">
        <v>105</v>
      </c>
      <c r="B43" s="37"/>
      <c r="C43" s="50">
        <f>IF(OR(ISBLANK(triangle!C43),ISBLANK(triangle!C42)),"-",triangle!C43-triangle!C42)</f>
        <v>0</v>
      </c>
      <c r="D43" s="50">
        <f>IF(OR(ISBLANK(triangle!D43),ISBLANK(triangle!D42)),"-",triangle!D43-triangle!D42)</f>
        <v>0</v>
      </c>
      <c r="E43" s="50">
        <f>IF(OR(ISBLANK(triangle!E43),ISBLANK(triangle!E42)),"-",triangle!E43-triangle!E42)</f>
        <v>0</v>
      </c>
      <c r="F43" s="50">
        <f>IF(OR(ISBLANK(triangle!F43),ISBLANK(triangle!F42)),"-",triangle!F43-triangle!F42)</f>
        <v>0</v>
      </c>
      <c r="G43" s="50">
        <f>IF(OR(ISBLANK(triangle!G43),ISBLANK(triangle!G42)),"-",triangle!G43-triangle!G42)</f>
        <v>0</v>
      </c>
      <c r="H43" s="50">
        <f>IF(OR(ISBLANK(triangle!H43),ISBLANK(triangle!H42)),"-",triangle!H43-triangle!H42)</f>
        <v>0</v>
      </c>
      <c r="I43" s="50">
        <f>IF(OR(ISBLANK(triangle!I43),ISBLANK(triangle!I42)),"-",triangle!I43-triangle!I42)</f>
        <v>0</v>
      </c>
      <c r="J43" s="50">
        <f>IF(OR(ISBLANK(triangle!J43),ISBLANK(triangle!J42)),"-",triangle!J43-triangle!J42)</f>
        <v>0</v>
      </c>
      <c r="K43" s="50">
        <f>IF(OR(ISBLANK(triangle!K43),ISBLANK(triangle!K42)),"-",triangle!K43-triangle!K42)</f>
        <v>0</v>
      </c>
      <c r="L43" s="50">
        <f>IF(OR(ISBLANK(triangle!L43),ISBLANK(triangle!L42)),"-",triangle!L43-triangle!L42)</f>
        <v>0</v>
      </c>
      <c r="M43" s="50">
        <f>IF(OR(ISBLANK(triangle!M43),ISBLANK(triangle!M42)),"-",triangle!M43-triangle!M42)</f>
        <v>0</v>
      </c>
      <c r="N43" s="50">
        <f>IF(OR(ISBLANK(triangle!N43),ISBLANK(triangle!N42)),"-",triangle!N43-triangle!N42)</f>
        <v>0</v>
      </c>
      <c r="O43" s="50">
        <f>IF(OR(ISBLANK(triangle!O43),ISBLANK(triangle!O42)),"-",triangle!O43-triangle!O42)</f>
        <v>0</v>
      </c>
      <c r="P43" s="50">
        <f>IF(OR(ISBLANK(triangle!P43),ISBLANK(triangle!P42)),"-",triangle!P43-triangle!P42)</f>
        <v>0</v>
      </c>
      <c r="Q43" s="50">
        <f>IF(OR(ISBLANK(triangle!Q43),ISBLANK(triangle!Q42)),"-",triangle!Q43-triangle!Q42)</f>
        <v>0</v>
      </c>
      <c r="R43" s="50">
        <f>IF(OR(ISBLANK(triangle!R43),ISBLANK(triangle!R42)),"-",triangle!R43-triangle!R42)</f>
        <v>0</v>
      </c>
      <c r="S43" s="50">
        <f>IF(OR(ISBLANK(triangle!S43),ISBLANK(triangle!S42)),"-",triangle!S43-triangle!S42)</f>
        <v>0</v>
      </c>
      <c r="T43" s="50">
        <f>IF(OR(ISBLANK(triangle!T43),ISBLANK(triangle!T42)),"-",triangle!T43-triangle!T42)</f>
        <v>0</v>
      </c>
      <c r="U43" s="50">
        <f>IF(OR(ISBLANK(triangle!U43),ISBLANK(triangle!U42)),"-",triangle!U43-triangle!U42)</f>
        <v>0</v>
      </c>
      <c r="V43" s="50">
        <f>IF(OR(ISBLANK(triangle!V43),ISBLANK(triangle!V42)),"-",triangle!V43-triangle!V42)</f>
        <v>0</v>
      </c>
      <c r="W43" s="50">
        <f>IF(OR(ISBLANK(triangle!W43),ISBLANK(triangle!W42)),"-",triangle!W43-triangle!W42)</f>
        <v>0</v>
      </c>
      <c r="X43" s="50">
        <f>IF(OR(ISBLANK(triangle!X43),ISBLANK(triangle!X42)),"-",triangle!X43-triangle!X42)</f>
        <v>0</v>
      </c>
      <c r="Y43" s="50">
        <f>IF(OR(ISBLANK(triangle!Y43),ISBLANK(triangle!Y42)),"-",triangle!Y43-triangle!Y42)</f>
        <v>0</v>
      </c>
      <c r="Z43" s="50">
        <f>IF(OR(ISBLANK(triangle!Z43),ISBLANK(triangle!Z42)),"-",triangle!Z43-triangle!Z42)</f>
        <v>0</v>
      </c>
      <c r="AA43" s="50">
        <f>IF(OR(ISBLANK(triangle!AA43),ISBLANK(triangle!AA42)),"-",triangle!AA43-triangle!AA42)</f>
        <v>0</v>
      </c>
      <c r="AB43" s="50">
        <f>IF(OR(ISBLANK(triangle!AB43),ISBLANK(triangle!AB42)),"-",triangle!AB43-triangle!AB42)</f>
        <v>0</v>
      </c>
      <c r="AC43" s="50">
        <f>IF(OR(ISBLANK(triangle!AC43),ISBLANK(triangle!AC42)),"-",triangle!AC43-triangle!AC42)</f>
        <v>0</v>
      </c>
      <c r="AD43" s="50">
        <f>IF(OR(ISBLANK(triangle!AD43),ISBLANK(triangle!AD42)),"-",triangle!AD43-triangle!AD42)</f>
        <v>0</v>
      </c>
      <c r="AE43" s="50">
        <f>IF(OR(ISBLANK(triangle!AE43),ISBLANK(triangle!AE42)),"-",triangle!AE43-triangle!AE42)</f>
        <v>0</v>
      </c>
      <c r="AF43" s="50">
        <f>IF(OR(ISBLANK(triangle!AF43),ISBLANK(triangle!AF42)),"-",triangle!AF43-triangle!AF42)</f>
        <v>0</v>
      </c>
      <c r="AG43" s="50">
        <f>IF(OR(ISBLANK(triangle!AG43),ISBLANK(triangle!AG42)),"-",triangle!AG43-triangle!AG42)</f>
        <v>0</v>
      </c>
      <c r="AH43" s="50">
        <f>IF(OR(ISBLANK(triangle!AH43),ISBLANK(triangle!AH42)),"-",triangle!AH43-triangle!AH42)</f>
        <v>-0.1351351351351271</v>
      </c>
      <c r="AI43" s="50">
        <f>IF(OR(ISBLANK(triangle!AI43),ISBLANK(triangle!AI42)),"-",triangle!AI43-triangle!AI42)</f>
        <v>-0.010980120203439192</v>
      </c>
      <c r="AJ43" s="50">
        <f>IF(OR(ISBLANK(triangle!AJ43),ISBLANK(triangle!AJ42)),"-",triangle!AJ43-triangle!AJ42)</f>
        <v>-0.2977975249413771</v>
      </c>
      <c r="AK43" s="50">
        <f>IF(OR(ISBLANK(triangle!AK43),ISBLANK(triangle!AK42)),"-",triangle!AK43-triangle!AK42)</f>
        <v>0.001949241744940322</v>
      </c>
      <c r="AL43" s="50" t="s">
        <v>31</v>
      </c>
      <c r="AM43" s="50" t="s">
        <v>31</v>
      </c>
      <c r="AN43" s="50" t="s">
        <v>31</v>
      </c>
      <c r="AO43" s="50" t="s">
        <v>31</v>
      </c>
      <c r="AP43" s="50" t="s">
        <v>31</v>
      </c>
      <c r="AQ43" s="50" t="s">
        <v>31</v>
      </c>
      <c r="AR43" s="50" t="s">
        <v>31</v>
      </c>
      <c r="AS43" s="50" t="s">
        <v>31</v>
      </c>
      <c r="AT43" s="50" t="s">
        <v>31</v>
      </c>
      <c r="AU43" s="50" t="s">
        <v>31</v>
      </c>
      <c r="AV43" s="50" t="s">
        <v>31</v>
      </c>
      <c r="AW43" s="50" t="s">
        <v>31</v>
      </c>
      <c r="AX43" s="50" t="s">
        <v>31</v>
      </c>
      <c r="AY43" s="50" t="s">
        <v>31</v>
      </c>
      <c r="AZ43" s="50" t="s">
        <v>31</v>
      </c>
      <c r="BA43" s="50" t="s">
        <v>31</v>
      </c>
      <c r="BB43" s="50" t="s">
        <v>31</v>
      </c>
      <c r="BC43" s="50" t="s">
        <v>31</v>
      </c>
      <c r="BD43" s="50" t="s">
        <v>31</v>
      </c>
      <c r="BE43" s="50" t="s">
        <v>31</v>
      </c>
      <c r="BF43" s="50" t="s">
        <v>31</v>
      </c>
      <c r="BG43" s="50" t="s">
        <v>31</v>
      </c>
      <c r="BH43" s="50" t="s">
        <v>31</v>
      </c>
      <c r="BI43" s="50" t="s">
        <v>31</v>
      </c>
    </row>
    <row r="44" spans="1:61" ht="12.75">
      <c r="A44" s="37" t="s">
        <v>107</v>
      </c>
      <c r="B44" s="37"/>
      <c r="C44" s="50">
        <f>IF(OR(ISBLANK(triangle!C44),ISBLANK(triangle!C43)),"-",triangle!C44-triangle!C43)</f>
        <v>0</v>
      </c>
      <c r="D44" s="50">
        <f>IF(OR(ISBLANK(triangle!D44),ISBLANK(triangle!D43)),"-",triangle!D44-triangle!D43)</f>
        <v>0</v>
      </c>
      <c r="E44" s="50">
        <f>IF(OR(ISBLANK(triangle!E44),ISBLANK(triangle!E43)),"-",triangle!E44-triangle!E43)</f>
        <v>0</v>
      </c>
      <c r="F44" s="50">
        <f>IF(OR(ISBLANK(triangle!F44),ISBLANK(triangle!F43)),"-",triangle!F44-triangle!F43)</f>
        <v>0</v>
      </c>
      <c r="G44" s="50">
        <f>IF(OR(ISBLANK(triangle!G44),ISBLANK(triangle!G43)),"-",triangle!G44-triangle!G43)</f>
        <v>0</v>
      </c>
      <c r="H44" s="50">
        <f>IF(OR(ISBLANK(triangle!H44),ISBLANK(triangle!H43)),"-",triangle!H44-triangle!H43)</f>
        <v>0</v>
      </c>
      <c r="I44" s="50">
        <f>IF(OR(ISBLANK(triangle!I44),ISBLANK(triangle!I43)),"-",triangle!I44-triangle!I43)</f>
        <v>0</v>
      </c>
      <c r="J44" s="50">
        <f>IF(OR(ISBLANK(triangle!J44),ISBLANK(triangle!J43)),"-",triangle!J44-triangle!J43)</f>
        <v>0</v>
      </c>
      <c r="K44" s="50">
        <f>IF(OR(ISBLANK(triangle!K44),ISBLANK(triangle!K43)),"-",triangle!K44-triangle!K43)</f>
        <v>0</v>
      </c>
      <c r="L44" s="50">
        <f>IF(OR(ISBLANK(triangle!L44),ISBLANK(triangle!L43)),"-",triangle!L44-triangle!L43)</f>
        <v>0</v>
      </c>
      <c r="M44" s="50">
        <f>IF(OR(ISBLANK(triangle!M44),ISBLANK(triangle!M43)),"-",triangle!M44-triangle!M43)</f>
        <v>0</v>
      </c>
      <c r="N44" s="50">
        <f>IF(OR(ISBLANK(triangle!N44),ISBLANK(triangle!N43)),"-",triangle!N44-triangle!N43)</f>
        <v>0</v>
      </c>
      <c r="O44" s="50">
        <f>IF(OR(ISBLANK(triangle!O44),ISBLANK(triangle!O43)),"-",triangle!O44-triangle!O43)</f>
        <v>0</v>
      </c>
      <c r="P44" s="50">
        <f>IF(OR(ISBLANK(triangle!P44),ISBLANK(triangle!P43)),"-",triangle!P44-triangle!P43)</f>
        <v>0</v>
      </c>
      <c r="Q44" s="50">
        <f>IF(OR(ISBLANK(triangle!Q44),ISBLANK(triangle!Q43)),"-",triangle!Q44-triangle!Q43)</f>
        <v>0</v>
      </c>
      <c r="R44" s="50">
        <f>IF(OR(ISBLANK(triangle!R44),ISBLANK(triangle!R43)),"-",triangle!R44-triangle!R43)</f>
        <v>0</v>
      </c>
      <c r="S44" s="50">
        <f>IF(OR(ISBLANK(triangle!S44),ISBLANK(triangle!S43)),"-",triangle!S44-triangle!S43)</f>
        <v>0</v>
      </c>
      <c r="T44" s="50">
        <f>IF(OR(ISBLANK(triangle!T44),ISBLANK(triangle!T43)),"-",triangle!T44-triangle!T43)</f>
        <v>0</v>
      </c>
      <c r="U44" s="50">
        <f>IF(OR(ISBLANK(triangle!U44),ISBLANK(triangle!U43)),"-",triangle!U44-triangle!U43)</f>
        <v>0</v>
      </c>
      <c r="V44" s="50">
        <f>IF(OR(ISBLANK(triangle!V44),ISBLANK(triangle!V43)),"-",triangle!V44-triangle!V43)</f>
        <v>0</v>
      </c>
      <c r="W44" s="50">
        <f>IF(OR(ISBLANK(triangle!W44),ISBLANK(triangle!W43)),"-",triangle!W44-triangle!W43)</f>
        <v>0</v>
      </c>
      <c r="X44" s="50">
        <f>IF(OR(ISBLANK(triangle!X44),ISBLANK(triangle!X43)),"-",triangle!X44-triangle!X43)</f>
        <v>0</v>
      </c>
      <c r="Y44" s="50">
        <f>IF(OR(ISBLANK(triangle!Y44),ISBLANK(triangle!Y43)),"-",triangle!Y44-triangle!Y43)</f>
        <v>0</v>
      </c>
      <c r="Z44" s="50">
        <f>IF(OR(ISBLANK(triangle!Z44),ISBLANK(triangle!Z43)),"-",triangle!Z44-triangle!Z43)</f>
        <v>0</v>
      </c>
      <c r="AA44" s="50">
        <f>IF(OR(ISBLANK(triangle!AA44),ISBLANK(triangle!AA43)),"-",triangle!AA44-triangle!AA43)</f>
        <v>0</v>
      </c>
      <c r="AB44" s="50">
        <f>IF(OR(ISBLANK(triangle!AB44),ISBLANK(triangle!AB43)),"-",triangle!AB44-triangle!AB43)</f>
        <v>0</v>
      </c>
      <c r="AC44" s="50">
        <f>IF(OR(ISBLANK(triangle!AC44),ISBLANK(triangle!AC43)),"-",triangle!AC44-triangle!AC43)</f>
        <v>0</v>
      </c>
      <c r="AD44" s="50">
        <f>IF(OR(ISBLANK(triangle!AD44),ISBLANK(triangle!AD43)),"-",triangle!AD44-triangle!AD43)</f>
        <v>0</v>
      </c>
      <c r="AE44" s="50">
        <f>IF(OR(ISBLANK(triangle!AE44),ISBLANK(triangle!AE43)),"-",triangle!AE44-triangle!AE43)</f>
        <v>0</v>
      </c>
      <c r="AF44" s="50">
        <f>IF(OR(ISBLANK(triangle!AF44),ISBLANK(triangle!AF43)),"-",triangle!AF44-triangle!AF43)</f>
        <v>0</v>
      </c>
      <c r="AG44" s="50">
        <f>IF(OR(ISBLANK(triangle!AG44),ISBLANK(triangle!AG43)),"-",triangle!AG44-triangle!AG43)</f>
        <v>0</v>
      </c>
      <c r="AH44" s="50">
        <f>IF(OR(ISBLANK(triangle!AH44),ISBLANK(triangle!AH43)),"-",triangle!AH44-triangle!AH43)</f>
        <v>0</v>
      </c>
      <c r="AI44" s="50">
        <f>IF(OR(ISBLANK(triangle!AI44),ISBLANK(triangle!AI43)),"-",triangle!AI44-triangle!AI43)</f>
        <v>0</v>
      </c>
      <c r="AJ44" s="50">
        <f>IF(OR(ISBLANK(triangle!AJ44),ISBLANK(triangle!AJ43)),"-",triangle!AJ44-triangle!AJ43)</f>
        <v>0.15082956259428126</v>
      </c>
      <c r="AK44" s="50">
        <f>IF(OR(ISBLANK(triangle!AK44),ISBLANK(triangle!AK43)),"-",triangle!AK44-triangle!AK43)</f>
        <v>0.14662374392325195</v>
      </c>
      <c r="AL44" s="50">
        <f>IF(OR(ISBLANK(triangle!AL44),ISBLANK(triangle!AL43)),"-",triangle!AL44-triangle!AL43)</f>
        <v>-1.0455298920930645</v>
      </c>
      <c r="AM44" s="50" t="s">
        <v>31</v>
      </c>
      <c r="AN44" s="50" t="s">
        <v>31</v>
      </c>
      <c r="AO44" s="50" t="s">
        <v>31</v>
      </c>
      <c r="AP44" s="50" t="s">
        <v>31</v>
      </c>
      <c r="AQ44" s="50" t="s">
        <v>31</v>
      </c>
      <c r="AR44" s="50" t="s">
        <v>31</v>
      </c>
      <c r="AS44" s="50" t="s">
        <v>31</v>
      </c>
      <c r="AT44" s="50" t="s">
        <v>31</v>
      </c>
      <c r="AU44" s="50" t="s">
        <v>31</v>
      </c>
      <c r="AV44" s="50" t="s">
        <v>31</v>
      </c>
      <c r="AW44" s="50" t="s">
        <v>31</v>
      </c>
      <c r="AX44" s="50" t="s">
        <v>31</v>
      </c>
      <c r="AY44" s="50" t="s">
        <v>31</v>
      </c>
      <c r="AZ44" s="50" t="s">
        <v>31</v>
      </c>
      <c r="BA44" s="50" t="s">
        <v>31</v>
      </c>
      <c r="BB44" s="50" t="s">
        <v>31</v>
      </c>
      <c r="BC44" s="50" t="s">
        <v>31</v>
      </c>
      <c r="BD44" s="50" t="s">
        <v>31</v>
      </c>
      <c r="BE44" s="50" t="s">
        <v>31</v>
      </c>
      <c r="BF44" s="50" t="s">
        <v>31</v>
      </c>
      <c r="BG44" s="50" t="s">
        <v>31</v>
      </c>
      <c r="BH44" s="50" t="s">
        <v>31</v>
      </c>
      <c r="BI44" s="50" t="s">
        <v>31</v>
      </c>
    </row>
    <row r="45" spans="1:61" ht="12.75">
      <c r="A45" s="37" t="s">
        <v>109</v>
      </c>
      <c r="B45" s="37"/>
      <c r="C45" s="50">
        <f>IF(OR(ISBLANK(triangle!C45),ISBLANK(triangle!C44)),"-",triangle!C45-triangle!C44)</f>
        <v>0</v>
      </c>
      <c r="D45" s="50">
        <f>IF(OR(ISBLANK(triangle!D45),ISBLANK(triangle!D44)),"-",triangle!D45-triangle!D44)</f>
        <v>0</v>
      </c>
      <c r="E45" s="50">
        <f>IF(OR(ISBLANK(triangle!E45),ISBLANK(triangle!E44)),"-",triangle!E45-triangle!E44)</f>
        <v>0</v>
      </c>
      <c r="F45" s="50">
        <f>IF(OR(ISBLANK(triangle!F45),ISBLANK(triangle!F44)),"-",triangle!F45-triangle!F44)</f>
        <v>0</v>
      </c>
      <c r="G45" s="50">
        <f>IF(OR(ISBLANK(triangle!G45),ISBLANK(triangle!G44)),"-",triangle!G45-triangle!G44)</f>
        <v>0</v>
      </c>
      <c r="H45" s="50">
        <f>IF(OR(ISBLANK(triangle!H45),ISBLANK(triangle!H44)),"-",triangle!H45-triangle!H44)</f>
        <v>0</v>
      </c>
      <c r="I45" s="50">
        <f>IF(OR(ISBLANK(triangle!I45),ISBLANK(triangle!I44)),"-",triangle!I45-triangle!I44)</f>
        <v>0</v>
      </c>
      <c r="J45" s="50">
        <f>IF(OR(ISBLANK(triangle!J45),ISBLANK(triangle!J44)),"-",triangle!J45-triangle!J44)</f>
        <v>0</v>
      </c>
      <c r="K45" s="50">
        <f>IF(OR(ISBLANK(triangle!K45),ISBLANK(triangle!K44)),"-",triangle!K45-triangle!K44)</f>
        <v>0</v>
      </c>
      <c r="L45" s="50">
        <f>IF(OR(ISBLANK(triangle!L45),ISBLANK(triangle!L44)),"-",triangle!L45-triangle!L44)</f>
        <v>0</v>
      </c>
      <c r="M45" s="50">
        <f>IF(OR(ISBLANK(triangle!M45),ISBLANK(triangle!M44)),"-",triangle!M45-triangle!M44)</f>
        <v>0</v>
      </c>
      <c r="N45" s="50">
        <f>IF(OR(ISBLANK(triangle!N45),ISBLANK(triangle!N44)),"-",triangle!N45-triangle!N44)</f>
        <v>0</v>
      </c>
      <c r="O45" s="50">
        <f>IF(OR(ISBLANK(triangle!O45),ISBLANK(triangle!O44)),"-",triangle!O45-triangle!O44)</f>
        <v>0</v>
      </c>
      <c r="P45" s="50">
        <f>IF(OR(ISBLANK(triangle!P45),ISBLANK(triangle!P44)),"-",triangle!P45-triangle!P44)</f>
        <v>0</v>
      </c>
      <c r="Q45" s="50">
        <f>IF(OR(ISBLANK(triangle!Q45),ISBLANK(triangle!Q44)),"-",triangle!Q45-triangle!Q44)</f>
        <v>0</v>
      </c>
      <c r="R45" s="50">
        <f>IF(OR(ISBLANK(triangle!R45),ISBLANK(triangle!R44)),"-",triangle!R45-triangle!R44)</f>
        <v>0</v>
      </c>
      <c r="S45" s="50">
        <f>IF(OR(ISBLANK(triangle!S45),ISBLANK(triangle!S44)),"-",triangle!S45-triangle!S44)</f>
        <v>0</v>
      </c>
      <c r="T45" s="50">
        <f>IF(OR(ISBLANK(triangle!T45),ISBLANK(triangle!T44)),"-",triangle!T45-triangle!T44)</f>
        <v>0</v>
      </c>
      <c r="U45" s="50">
        <f>IF(OR(ISBLANK(triangle!U45),ISBLANK(triangle!U44)),"-",triangle!U45-triangle!U44)</f>
        <v>0</v>
      </c>
      <c r="V45" s="50">
        <f>IF(OR(ISBLANK(triangle!V45),ISBLANK(triangle!V44)),"-",triangle!V45-triangle!V44)</f>
        <v>0</v>
      </c>
      <c r="W45" s="50">
        <f>IF(OR(ISBLANK(triangle!W45),ISBLANK(triangle!W44)),"-",triangle!W45-triangle!W44)</f>
        <v>0</v>
      </c>
      <c r="X45" s="50">
        <f>IF(OR(ISBLANK(triangle!X45),ISBLANK(triangle!X44)),"-",triangle!X45-triangle!X44)</f>
        <v>0</v>
      </c>
      <c r="Y45" s="50">
        <f>IF(OR(ISBLANK(triangle!Y45),ISBLANK(triangle!Y44)),"-",triangle!Y45-triangle!Y44)</f>
        <v>0</v>
      </c>
      <c r="Z45" s="50">
        <f>IF(OR(ISBLANK(triangle!Z45),ISBLANK(triangle!Z44)),"-",triangle!Z45-triangle!Z44)</f>
        <v>0</v>
      </c>
      <c r="AA45" s="50">
        <f>IF(OR(ISBLANK(triangle!AA45),ISBLANK(triangle!AA44)),"-",triangle!AA45-triangle!AA44)</f>
        <v>0</v>
      </c>
      <c r="AB45" s="50">
        <f>IF(OR(ISBLANK(triangle!AB45),ISBLANK(triangle!AB44)),"-",triangle!AB45-triangle!AB44)</f>
        <v>0</v>
      </c>
      <c r="AC45" s="50">
        <f>IF(OR(ISBLANK(triangle!AC45),ISBLANK(triangle!AC44)),"-",triangle!AC45-triangle!AC44)</f>
        <v>0</v>
      </c>
      <c r="AD45" s="50">
        <f>IF(OR(ISBLANK(triangle!AD45),ISBLANK(triangle!AD44)),"-",triangle!AD45-triangle!AD44)</f>
        <v>0</v>
      </c>
      <c r="AE45" s="50">
        <f>IF(OR(ISBLANK(triangle!AE45),ISBLANK(triangle!AE44)),"-",triangle!AE45-triangle!AE44)</f>
        <v>0</v>
      </c>
      <c r="AF45" s="50">
        <f>IF(OR(ISBLANK(triangle!AF45),ISBLANK(triangle!AF44)),"-",triangle!AF45-triangle!AF44)</f>
        <v>0</v>
      </c>
      <c r="AG45" s="50">
        <f>IF(OR(ISBLANK(triangle!AG45),ISBLANK(triangle!AG44)),"-",triangle!AG45-triangle!AG44)</f>
        <v>0</v>
      </c>
      <c r="AH45" s="50">
        <f>IF(OR(ISBLANK(triangle!AH45),ISBLANK(triangle!AH44)),"-",triangle!AH45-triangle!AH44)</f>
        <v>0</v>
      </c>
      <c r="AI45" s="50">
        <f>IF(OR(ISBLANK(triangle!AI45),ISBLANK(triangle!AI44)),"-",triangle!AI45-triangle!AI44)</f>
        <v>0</v>
      </c>
      <c r="AJ45" s="50">
        <f>IF(OR(ISBLANK(triangle!AJ45),ISBLANK(triangle!AJ44)),"-",triangle!AJ45-triangle!AJ44)</f>
        <v>0</v>
      </c>
      <c r="AK45" s="50">
        <f>IF(OR(ISBLANK(triangle!AK45),ISBLANK(triangle!AK44)),"-",triangle!AK45-triangle!AK44)</f>
        <v>0</v>
      </c>
      <c r="AL45" s="50">
        <f>IF(OR(ISBLANK(triangle!AL45),ISBLANK(triangle!AL44)),"-",triangle!AL45-triangle!AL44)</f>
        <v>0.5856515373352735</v>
      </c>
      <c r="AM45" s="50">
        <f>IF(OR(ISBLANK(triangle!AM45),ISBLANK(triangle!AM44)),"-",triangle!AM45-triangle!AM44)</f>
        <v>-0.07816768866489987</v>
      </c>
      <c r="AN45" s="50" t="s">
        <v>31</v>
      </c>
      <c r="AO45" s="50" t="s">
        <v>31</v>
      </c>
      <c r="AP45" s="50" t="s">
        <v>31</v>
      </c>
      <c r="AQ45" s="50" t="s">
        <v>31</v>
      </c>
      <c r="AR45" s="50" t="s">
        <v>31</v>
      </c>
      <c r="AS45" s="50" t="s">
        <v>31</v>
      </c>
      <c r="AT45" s="50" t="s">
        <v>31</v>
      </c>
      <c r="AU45" s="50" t="s">
        <v>31</v>
      </c>
      <c r="AV45" s="50" t="s">
        <v>31</v>
      </c>
      <c r="AW45" s="50" t="s">
        <v>31</v>
      </c>
      <c r="AX45" s="50" t="s">
        <v>31</v>
      </c>
      <c r="AY45" s="50" t="s">
        <v>31</v>
      </c>
      <c r="AZ45" s="50" t="s">
        <v>31</v>
      </c>
      <c r="BA45" s="50" t="s">
        <v>31</v>
      </c>
      <c r="BB45" s="50" t="s">
        <v>31</v>
      </c>
      <c r="BC45" s="50" t="s">
        <v>31</v>
      </c>
      <c r="BD45" s="50" t="s">
        <v>31</v>
      </c>
      <c r="BE45" s="50" t="s">
        <v>31</v>
      </c>
      <c r="BF45" s="50" t="s">
        <v>31</v>
      </c>
      <c r="BG45" s="50" t="s">
        <v>31</v>
      </c>
      <c r="BH45" s="50" t="s">
        <v>31</v>
      </c>
      <c r="BI45" s="50" t="s">
        <v>31</v>
      </c>
    </row>
    <row r="46" spans="1:61" ht="12.75">
      <c r="A46" s="37" t="s">
        <v>111</v>
      </c>
      <c r="B46" s="37"/>
      <c r="C46" s="50">
        <f>IF(OR(ISBLANK(triangle!C46),ISBLANK(triangle!C45)),"-",triangle!C46-triangle!C45)</f>
        <v>0</v>
      </c>
      <c r="D46" s="50">
        <f>IF(OR(ISBLANK(triangle!D46),ISBLANK(triangle!D45)),"-",triangle!D46-triangle!D45)</f>
        <v>0</v>
      </c>
      <c r="E46" s="50">
        <f>IF(OR(ISBLANK(triangle!E46),ISBLANK(triangle!E45)),"-",triangle!E46-triangle!E45)</f>
        <v>0</v>
      </c>
      <c r="F46" s="50">
        <f>IF(OR(ISBLANK(triangle!F46),ISBLANK(triangle!F45)),"-",triangle!F46-triangle!F45)</f>
        <v>0</v>
      </c>
      <c r="G46" s="50">
        <f>IF(OR(ISBLANK(triangle!G46),ISBLANK(triangle!G45)),"-",triangle!G46-triangle!G45)</f>
        <v>0</v>
      </c>
      <c r="H46" s="50">
        <f>IF(OR(ISBLANK(triangle!H46),ISBLANK(triangle!H45)),"-",triangle!H46-triangle!H45)</f>
        <v>0</v>
      </c>
      <c r="I46" s="50">
        <f>IF(OR(ISBLANK(triangle!I46),ISBLANK(triangle!I45)),"-",triangle!I46-triangle!I45)</f>
        <v>0</v>
      </c>
      <c r="J46" s="50">
        <f>IF(OR(ISBLANK(triangle!J46),ISBLANK(triangle!J45)),"-",triangle!J46-triangle!J45)</f>
        <v>0</v>
      </c>
      <c r="K46" s="50">
        <f>IF(OR(ISBLANK(triangle!K46),ISBLANK(triangle!K45)),"-",triangle!K46-triangle!K45)</f>
        <v>0</v>
      </c>
      <c r="L46" s="50">
        <f>IF(OR(ISBLANK(triangle!L46),ISBLANK(triangle!L45)),"-",triangle!L46-triangle!L45)</f>
        <v>0</v>
      </c>
      <c r="M46" s="50">
        <f>IF(OR(ISBLANK(triangle!M46),ISBLANK(triangle!M45)),"-",triangle!M46-triangle!M45)</f>
        <v>0</v>
      </c>
      <c r="N46" s="50">
        <f>IF(OR(ISBLANK(triangle!N46),ISBLANK(triangle!N45)),"-",triangle!N46-triangle!N45)</f>
        <v>0</v>
      </c>
      <c r="O46" s="50">
        <f>IF(OR(ISBLANK(triangle!O46),ISBLANK(triangle!O45)),"-",triangle!O46-triangle!O45)</f>
        <v>0</v>
      </c>
      <c r="P46" s="50">
        <f>IF(OR(ISBLANK(triangle!P46),ISBLANK(triangle!P45)),"-",triangle!P46-triangle!P45)</f>
        <v>0</v>
      </c>
      <c r="Q46" s="50">
        <f>IF(OR(ISBLANK(triangle!Q46),ISBLANK(triangle!Q45)),"-",triangle!Q46-triangle!Q45)</f>
        <v>0</v>
      </c>
      <c r="R46" s="50">
        <f>IF(OR(ISBLANK(triangle!R46),ISBLANK(triangle!R45)),"-",triangle!R46-triangle!R45)</f>
        <v>0</v>
      </c>
      <c r="S46" s="50">
        <f>IF(OR(ISBLANK(triangle!S46),ISBLANK(triangle!S45)),"-",triangle!S46-triangle!S45)</f>
        <v>0</v>
      </c>
      <c r="T46" s="50">
        <f>IF(OR(ISBLANK(triangle!T46),ISBLANK(triangle!T45)),"-",triangle!T46-triangle!T45)</f>
        <v>0</v>
      </c>
      <c r="U46" s="50">
        <f>IF(OR(ISBLANK(triangle!U46),ISBLANK(triangle!U45)),"-",triangle!U46-triangle!U45)</f>
        <v>0</v>
      </c>
      <c r="V46" s="50">
        <f>IF(OR(ISBLANK(triangle!V46),ISBLANK(triangle!V45)),"-",triangle!V46-triangle!V45)</f>
        <v>0</v>
      </c>
      <c r="W46" s="50">
        <f>IF(OR(ISBLANK(triangle!W46),ISBLANK(triangle!W45)),"-",triangle!W46-triangle!W45)</f>
        <v>0</v>
      </c>
      <c r="X46" s="50">
        <f>IF(OR(ISBLANK(triangle!X46),ISBLANK(triangle!X45)),"-",triangle!X46-triangle!X45)</f>
        <v>0</v>
      </c>
      <c r="Y46" s="50">
        <f>IF(OR(ISBLANK(triangle!Y46),ISBLANK(triangle!Y45)),"-",triangle!Y46-triangle!Y45)</f>
        <v>0</v>
      </c>
      <c r="Z46" s="50">
        <f>IF(OR(ISBLANK(triangle!Z46),ISBLANK(triangle!Z45)),"-",triangle!Z46-triangle!Z45)</f>
        <v>0</v>
      </c>
      <c r="AA46" s="50">
        <f>IF(OR(ISBLANK(triangle!AA46),ISBLANK(triangle!AA45)),"-",triangle!AA46-triangle!AA45)</f>
        <v>0</v>
      </c>
      <c r="AB46" s="50">
        <f>IF(OR(ISBLANK(triangle!AB46),ISBLANK(triangle!AB45)),"-",triangle!AB46-triangle!AB45)</f>
        <v>0</v>
      </c>
      <c r="AC46" s="50">
        <f>IF(OR(ISBLANK(triangle!AC46),ISBLANK(triangle!AC45)),"-",triangle!AC46-triangle!AC45)</f>
        <v>1.0332950631458162</v>
      </c>
      <c r="AD46" s="50">
        <f>IF(OR(ISBLANK(triangle!AD46),ISBLANK(triangle!AD45)),"-",triangle!AD46-triangle!AD45)</f>
        <v>-0.9857652206796015</v>
      </c>
      <c r="AE46" s="50">
        <f>IF(OR(ISBLANK(triangle!AE46),ISBLANK(triangle!AE45)),"-",triangle!AE46-triangle!AE45)</f>
        <v>0</v>
      </c>
      <c r="AF46" s="50">
        <f>IF(OR(ISBLANK(triangle!AF46),ISBLANK(triangle!AF45)),"-",triangle!AF46-triangle!AF45)</f>
        <v>0</v>
      </c>
      <c r="AG46" s="50">
        <f>IF(OR(ISBLANK(triangle!AG46),ISBLANK(triangle!AG45)),"-",triangle!AG46-triangle!AG45)</f>
        <v>0</v>
      </c>
      <c r="AH46" s="50">
        <f>IF(OR(ISBLANK(triangle!AH46),ISBLANK(triangle!AH45)),"-",triangle!AH46-triangle!AH45)</f>
        <v>0</v>
      </c>
      <c r="AI46" s="50">
        <f>IF(OR(ISBLANK(triangle!AI46),ISBLANK(triangle!AI45)),"-",triangle!AI46-triangle!AI45)</f>
        <v>0</v>
      </c>
      <c r="AJ46" s="50">
        <f>IF(OR(ISBLANK(triangle!AJ46),ISBLANK(triangle!AJ45)),"-",triangle!AJ46-triangle!AJ45)</f>
        <v>0</v>
      </c>
      <c r="AK46" s="50">
        <f>IF(OR(ISBLANK(triangle!AK46),ISBLANK(triangle!AK45)),"-",triangle!AK46-triangle!AK45)</f>
        <v>-0.2945508100147317</v>
      </c>
      <c r="AL46" s="50">
        <f>IF(OR(ISBLANK(triangle!AL46),ISBLANK(triangle!AL45)),"-",triangle!AL46-triangle!AL45)</f>
        <v>0.3130354766373671</v>
      </c>
      <c r="AM46" s="50">
        <f>IF(OR(ISBLANK(triangle!AM46),ISBLANK(triangle!AM45)),"-",triangle!AM46-triangle!AM45)</f>
        <v>-0.5494505494505564</v>
      </c>
      <c r="AN46" s="50">
        <f>IF(OR(ISBLANK(triangle!AN46),ISBLANK(triangle!AN45)),"-",triangle!AN46-triangle!AN45)</f>
        <v>1.9954372260245514</v>
      </c>
      <c r="AO46" s="50" t="str">
        <f>IF(OR(ISBLANK(triangle!AO46),ISBLANK(triangle!AO45)),"-",triangle!AO46-triangle!AO45)</f>
        <v>-</v>
      </c>
      <c r="AP46" s="50" t="str">
        <f>IF(OR(ISBLANK(triangle!AP46),ISBLANK(triangle!AP45)),"-",triangle!AP46-triangle!AP45)</f>
        <v>-</v>
      </c>
      <c r="AQ46" s="50" t="str">
        <f>IF(OR(ISBLANK(triangle!AQ46),ISBLANK(triangle!AQ45)),"-",triangle!AQ46-triangle!AQ45)</f>
        <v>-</v>
      </c>
      <c r="AR46" s="50" t="s">
        <v>31</v>
      </c>
      <c r="AS46" s="50" t="s">
        <v>31</v>
      </c>
      <c r="AT46" s="50" t="s">
        <v>31</v>
      </c>
      <c r="AU46" s="50" t="s">
        <v>31</v>
      </c>
      <c r="AV46" s="50" t="s">
        <v>31</v>
      </c>
      <c r="AW46" s="50" t="s">
        <v>31</v>
      </c>
      <c r="AX46" s="50" t="s">
        <v>31</v>
      </c>
      <c r="AY46" s="50" t="s">
        <v>31</v>
      </c>
      <c r="AZ46" s="50" t="s">
        <v>31</v>
      </c>
      <c r="BA46" s="50" t="s">
        <v>31</v>
      </c>
      <c r="BB46" s="50" t="s">
        <v>31</v>
      </c>
      <c r="BC46" s="50" t="s">
        <v>31</v>
      </c>
      <c r="BD46" s="50" t="s">
        <v>31</v>
      </c>
      <c r="BE46" s="50" t="s">
        <v>31</v>
      </c>
      <c r="BF46" s="50" t="s">
        <v>31</v>
      </c>
      <c r="BG46" s="50" t="s">
        <v>31</v>
      </c>
      <c r="BH46" s="50" t="s">
        <v>31</v>
      </c>
      <c r="BI46" s="50" t="s">
        <v>31</v>
      </c>
    </row>
    <row r="47" spans="1:61" ht="12.75">
      <c r="A47" s="37" t="s">
        <v>113</v>
      </c>
      <c r="B47" s="37"/>
      <c r="C47" s="50">
        <f>IF(OR(ISBLANK(triangle!C47),ISBLANK(triangle!C46)),"-",triangle!C47-triangle!C46)</f>
        <v>0</v>
      </c>
      <c r="D47" s="50">
        <f>IF(OR(ISBLANK(triangle!D47),ISBLANK(triangle!D46)),"-",triangle!D47-triangle!D46)</f>
        <v>0</v>
      </c>
      <c r="E47" s="50">
        <f>IF(OR(ISBLANK(triangle!E47),ISBLANK(triangle!E46)),"-",triangle!E47-triangle!E46)</f>
        <v>0</v>
      </c>
      <c r="F47" s="50">
        <f>IF(OR(ISBLANK(triangle!F47),ISBLANK(triangle!F46)),"-",triangle!F47-triangle!F46)</f>
        <v>0</v>
      </c>
      <c r="G47" s="50">
        <f>IF(OR(ISBLANK(triangle!G47),ISBLANK(triangle!G46)),"-",triangle!G47-triangle!G46)</f>
        <v>0</v>
      </c>
      <c r="H47" s="50">
        <f>IF(OR(ISBLANK(triangle!H47),ISBLANK(triangle!H46)),"-",triangle!H47-triangle!H46)</f>
        <v>0</v>
      </c>
      <c r="I47" s="50">
        <f>IF(OR(ISBLANK(triangle!I47),ISBLANK(triangle!I46)),"-",triangle!I47-triangle!I46)</f>
        <v>0</v>
      </c>
      <c r="J47" s="50">
        <f>IF(OR(ISBLANK(triangle!J47),ISBLANK(triangle!J46)),"-",triangle!J47-triangle!J46)</f>
        <v>0</v>
      </c>
      <c r="K47" s="50">
        <f>IF(OR(ISBLANK(triangle!K47),ISBLANK(triangle!K46)),"-",triangle!K47-triangle!K46)</f>
        <v>0</v>
      </c>
      <c r="L47" s="50">
        <f>IF(OR(ISBLANK(triangle!L47),ISBLANK(triangle!L46)),"-",triangle!L47-triangle!L46)</f>
        <v>0</v>
      </c>
      <c r="M47" s="50">
        <f>IF(OR(ISBLANK(triangle!M47),ISBLANK(triangle!M46)),"-",triangle!M47-triangle!M46)</f>
        <v>0</v>
      </c>
      <c r="N47" s="50">
        <f>IF(OR(ISBLANK(triangle!N47),ISBLANK(triangle!N46)),"-",triangle!N47-triangle!N46)</f>
        <v>0</v>
      </c>
      <c r="O47" s="50">
        <f>IF(OR(ISBLANK(triangle!O47),ISBLANK(triangle!O46)),"-",triangle!O47-triangle!O46)</f>
        <v>0</v>
      </c>
      <c r="P47" s="50">
        <f>IF(OR(ISBLANK(triangle!P47),ISBLANK(triangle!P46)),"-",triangle!P47-triangle!P46)</f>
        <v>0</v>
      </c>
      <c r="Q47" s="50">
        <f>IF(OR(ISBLANK(triangle!Q47),ISBLANK(triangle!Q46)),"-",triangle!Q47-triangle!Q46)</f>
        <v>0</v>
      </c>
      <c r="R47" s="50">
        <f>IF(OR(ISBLANK(triangle!R47),ISBLANK(triangle!R46)),"-",triangle!R47-triangle!R46)</f>
        <v>0</v>
      </c>
      <c r="S47" s="50">
        <f>IF(OR(ISBLANK(triangle!S47),ISBLANK(triangle!S46)),"-",triangle!S47-triangle!S46)</f>
        <v>0</v>
      </c>
      <c r="T47" s="50">
        <f>IF(OR(ISBLANK(triangle!T47),ISBLANK(triangle!T46)),"-",triangle!T47-triangle!T46)</f>
        <v>0</v>
      </c>
      <c r="U47" s="50">
        <f>IF(OR(ISBLANK(triangle!U47),ISBLANK(triangle!U46)),"-",triangle!U47-triangle!U46)</f>
        <v>0</v>
      </c>
      <c r="V47" s="50">
        <f>IF(OR(ISBLANK(triangle!V47),ISBLANK(triangle!V46)),"-",triangle!V47-triangle!V46)</f>
        <v>0</v>
      </c>
      <c r="W47" s="50">
        <f>IF(OR(ISBLANK(triangle!W47),ISBLANK(triangle!W46)),"-",triangle!W47-triangle!W46)</f>
        <v>0</v>
      </c>
      <c r="X47" s="50">
        <f>IF(OR(ISBLANK(triangle!X47),ISBLANK(triangle!X46)),"-",triangle!X47-triangle!X46)</f>
        <v>0</v>
      </c>
      <c r="Y47" s="50">
        <f>IF(OR(ISBLANK(triangle!Y47),ISBLANK(triangle!Y46)),"-",triangle!Y47-triangle!Y46)</f>
        <v>0</v>
      </c>
      <c r="Z47" s="50">
        <f>IF(OR(ISBLANK(triangle!Z47),ISBLANK(triangle!Z46)),"-",triangle!Z47-triangle!Z46)</f>
        <v>0</v>
      </c>
      <c r="AA47" s="50">
        <f>IF(OR(ISBLANK(triangle!AA47),ISBLANK(triangle!AA46)),"-",triangle!AA47-triangle!AA46)</f>
        <v>0</v>
      </c>
      <c r="AB47" s="50">
        <f>IF(OR(ISBLANK(triangle!AB47),ISBLANK(triangle!AB46)),"-",triangle!AB47-triangle!AB46)</f>
        <v>0</v>
      </c>
      <c r="AC47" s="50">
        <f>IF(OR(ISBLANK(triangle!AC47),ISBLANK(triangle!AC46)),"-",triangle!AC47-triangle!AC46)</f>
        <v>-1.0332950631458162</v>
      </c>
      <c r="AD47" s="50">
        <f>IF(OR(ISBLANK(triangle!AD47),ISBLANK(triangle!AD46)),"-",triangle!AD47-triangle!AD46)</f>
        <v>0.9857652206796015</v>
      </c>
      <c r="AE47" s="50">
        <f>IF(OR(ISBLANK(triangle!AE47),ISBLANK(triangle!AE46)),"-",triangle!AE47-triangle!AE46)</f>
        <v>0</v>
      </c>
      <c r="AF47" s="50">
        <f>IF(OR(ISBLANK(triangle!AF47),ISBLANK(triangle!AF46)),"-",triangle!AF47-triangle!AF46)</f>
        <v>0</v>
      </c>
      <c r="AG47" s="50">
        <f>IF(OR(ISBLANK(triangle!AG47),ISBLANK(triangle!AG46)),"-",triangle!AG47-triangle!AG46)</f>
        <v>0</v>
      </c>
      <c r="AH47" s="50">
        <f>IF(OR(ISBLANK(triangle!AH47),ISBLANK(triangle!AH46)),"-",triangle!AH47-triangle!AH46)</f>
        <v>0</v>
      </c>
      <c r="AI47" s="50">
        <f>IF(OR(ISBLANK(triangle!AI47),ISBLANK(triangle!AI46)),"-",triangle!AI47-triangle!AI46)</f>
        <v>0</v>
      </c>
      <c r="AJ47" s="50">
        <f>IF(OR(ISBLANK(triangle!AJ47),ISBLANK(triangle!AJ46)),"-",triangle!AJ47-triangle!AJ46)</f>
        <v>0.15082956259425995</v>
      </c>
      <c r="AK47" s="50">
        <f>IF(OR(ISBLANK(triangle!AK47),ISBLANK(triangle!AK46)),"-",triangle!AK47-triangle!AK46)</f>
        <v>-0.1474919864853073</v>
      </c>
      <c r="AL47" s="50">
        <f>IF(OR(ISBLANK(triangle!AL47),ISBLANK(triangle!AL46)),"-",triangle!AL47-triangle!AL46)</f>
        <v>0.7342143906020562</v>
      </c>
      <c r="AM47" s="50">
        <f>IF(OR(ISBLANK(triangle!AM47),ISBLANK(triangle!AM46)),"-",triangle!AM47-triangle!AM46)</f>
        <v>-0.05865553273465096</v>
      </c>
      <c r="AN47" s="50">
        <f>IF(OR(ISBLANK(triangle!AN47),ISBLANK(triangle!AN46)),"-",triangle!AN47-triangle!AN46)</f>
        <v>-0.7627715865792446</v>
      </c>
      <c r="AO47" s="50">
        <f>IF(OR(ISBLANK(triangle!AO47),ISBLANK(triangle!AO46)),"-",triangle!AO47-triangle!AO46)</f>
        <v>0.15896053631902896</v>
      </c>
      <c r="AP47" s="50" t="str">
        <f>IF(OR(ISBLANK(triangle!AP47),ISBLANK(triangle!AP46)),"-",triangle!AP47-triangle!AP46)</f>
        <v>-</v>
      </c>
      <c r="AQ47" s="50" t="str">
        <f>IF(OR(ISBLANK(triangle!AQ47),ISBLANK(triangle!AQ46)),"-",triangle!AQ47-triangle!AQ46)</f>
        <v>-</v>
      </c>
      <c r="AR47" s="50" t="s">
        <v>31</v>
      </c>
      <c r="AS47" s="50" t="s">
        <v>31</v>
      </c>
      <c r="AT47" s="50" t="s">
        <v>31</v>
      </c>
      <c r="AU47" s="50" t="s">
        <v>31</v>
      </c>
      <c r="AV47" s="50" t="s">
        <v>31</v>
      </c>
      <c r="AW47" s="50" t="s">
        <v>31</v>
      </c>
      <c r="AX47" s="50" t="s">
        <v>31</v>
      </c>
      <c r="AY47" s="50" t="s">
        <v>31</v>
      </c>
      <c r="AZ47" s="50" t="s">
        <v>31</v>
      </c>
      <c r="BA47" s="50" t="s">
        <v>31</v>
      </c>
      <c r="BB47" s="50" t="s">
        <v>31</v>
      </c>
      <c r="BC47" s="50" t="s">
        <v>31</v>
      </c>
      <c r="BD47" s="50" t="s">
        <v>31</v>
      </c>
      <c r="BE47" s="50" t="s">
        <v>31</v>
      </c>
      <c r="BF47" s="50" t="s">
        <v>31</v>
      </c>
      <c r="BG47" s="50" t="s">
        <v>31</v>
      </c>
      <c r="BH47" s="50" t="s">
        <v>31</v>
      </c>
      <c r="BI47" s="50" t="s">
        <v>31</v>
      </c>
    </row>
    <row r="48" spans="1:61" ht="12.75">
      <c r="A48" s="55" t="s">
        <v>114</v>
      </c>
      <c r="B48" s="37"/>
      <c r="C48" s="50">
        <f>IF(OR(ISBLANK(triangle!C48),ISBLANK(triangle!C47)),"-",triangle!C48-triangle!C47)</f>
        <v>0</v>
      </c>
      <c r="D48" s="50">
        <f>IF(OR(ISBLANK(triangle!D48),ISBLANK(triangle!D47)),"-",triangle!D48-triangle!D47)</f>
        <v>0</v>
      </c>
      <c r="E48" s="50">
        <f>IF(OR(ISBLANK(triangle!E48),ISBLANK(triangle!E47)),"-",triangle!E48-triangle!E47)</f>
        <v>0</v>
      </c>
      <c r="F48" s="50">
        <f>IF(OR(ISBLANK(triangle!F48),ISBLANK(triangle!F47)),"-",triangle!F48-triangle!F47)</f>
        <v>0</v>
      </c>
      <c r="G48" s="50">
        <f>IF(OR(ISBLANK(triangle!G48),ISBLANK(triangle!G47)),"-",triangle!G48-triangle!G47)</f>
        <v>0</v>
      </c>
      <c r="H48" s="50">
        <f>IF(OR(ISBLANK(triangle!H48),ISBLANK(triangle!H47)),"-",triangle!H48-triangle!H47)</f>
        <v>0</v>
      </c>
      <c r="I48" s="50">
        <f>IF(OR(ISBLANK(triangle!I48),ISBLANK(triangle!I47)),"-",triangle!I48-triangle!I47)</f>
        <v>0</v>
      </c>
      <c r="J48" s="50">
        <f>IF(OR(ISBLANK(triangle!J48),ISBLANK(triangle!J47)),"-",triangle!J48-triangle!J47)</f>
        <v>0</v>
      </c>
      <c r="K48" s="50">
        <f>IF(OR(ISBLANK(triangle!K48),ISBLANK(triangle!K47)),"-",triangle!K48-triangle!K47)</f>
        <v>0</v>
      </c>
      <c r="L48" s="50">
        <f>IF(OR(ISBLANK(triangle!L48),ISBLANK(triangle!L47)),"-",triangle!L48-triangle!L47)</f>
        <v>0</v>
      </c>
      <c r="M48" s="50">
        <f>IF(OR(ISBLANK(triangle!M48),ISBLANK(triangle!M47)),"-",triangle!M48-triangle!M47)</f>
        <v>0</v>
      </c>
      <c r="N48" s="50">
        <f>IF(OR(ISBLANK(triangle!N48),ISBLANK(triangle!N47)),"-",triangle!N48-triangle!N47)</f>
        <v>0</v>
      </c>
      <c r="O48" s="50">
        <f>IF(OR(ISBLANK(triangle!O48),ISBLANK(triangle!O47)),"-",triangle!O48-triangle!O47)</f>
        <v>0</v>
      </c>
      <c r="P48" s="50">
        <f>IF(OR(ISBLANK(triangle!P48),ISBLANK(triangle!P47)),"-",triangle!P48-triangle!P47)</f>
        <v>0</v>
      </c>
      <c r="Q48" s="50">
        <f>IF(OR(ISBLANK(triangle!Q48),ISBLANK(triangle!Q47)),"-",triangle!Q48-triangle!Q47)</f>
        <v>0</v>
      </c>
      <c r="R48" s="50">
        <f>IF(OR(ISBLANK(triangle!R48),ISBLANK(triangle!R47)),"-",triangle!R48-triangle!R47)</f>
        <v>0</v>
      </c>
      <c r="S48" s="50">
        <f>IF(OR(ISBLANK(triangle!S48),ISBLANK(triangle!S47)),"-",triangle!S48-triangle!S47)</f>
        <v>0</v>
      </c>
      <c r="T48" s="50">
        <f>IF(OR(ISBLANK(triangle!T48),ISBLANK(triangle!T47)),"-",triangle!T48-triangle!T47)</f>
        <v>0</v>
      </c>
      <c r="U48" s="50">
        <f>IF(OR(ISBLANK(triangle!U48),ISBLANK(triangle!U47)),"-",triangle!U48-triangle!U47)</f>
        <v>0</v>
      </c>
      <c r="V48" s="50">
        <f>IF(OR(ISBLANK(triangle!V48),ISBLANK(triangle!V47)),"-",triangle!V48-triangle!V47)</f>
        <v>0</v>
      </c>
      <c r="W48" s="50">
        <f>IF(OR(ISBLANK(triangle!W48),ISBLANK(triangle!W47)),"-",triangle!W48-triangle!W47)</f>
        <v>0</v>
      </c>
      <c r="X48" s="50">
        <f>IF(OR(ISBLANK(triangle!X48),ISBLANK(triangle!X47)),"-",triangle!X48-triangle!X47)</f>
        <v>0</v>
      </c>
      <c r="Y48" s="50">
        <f>IF(OR(ISBLANK(triangle!Y48),ISBLANK(triangle!Y47)),"-",triangle!Y48-triangle!Y47)</f>
        <v>0</v>
      </c>
      <c r="Z48" s="50">
        <f>IF(OR(ISBLANK(triangle!Z48),ISBLANK(triangle!Z47)),"-",triangle!Z48-triangle!Z47)</f>
        <v>0</v>
      </c>
      <c r="AA48" s="50">
        <f>IF(OR(ISBLANK(triangle!AA48),ISBLANK(triangle!AA47)),"-",triangle!AA48-triangle!AA47)</f>
        <v>0</v>
      </c>
      <c r="AB48" s="50">
        <f>IF(OR(ISBLANK(triangle!AB48),ISBLANK(triangle!AB47)),"-",triangle!AB48-triangle!AB47)</f>
        <v>0</v>
      </c>
      <c r="AC48" s="50">
        <f>IF(OR(ISBLANK(triangle!AC48),ISBLANK(triangle!AC47)),"-",triangle!AC48-triangle!AC47)</f>
        <v>0</v>
      </c>
      <c r="AD48" s="50">
        <f>IF(OR(ISBLANK(triangle!AD48),ISBLANK(triangle!AD47)),"-",triangle!AD48-triangle!AD47)</f>
        <v>0</v>
      </c>
      <c r="AE48" s="50">
        <f>IF(OR(ISBLANK(triangle!AE48),ISBLANK(triangle!AE47)),"-",triangle!AE48-triangle!AE47)</f>
        <v>0</v>
      </c>
      <c r="AF48" s="50">
        <f>IF(OR(ISBLANK(triangle!AF48),ISBLANK(triangle!AF47)),"-",triangle!AF48-triangle!AF47)</f>
        <v>0</v>
      </c>
      <c r="AG48" s="50">
        <f>IF(OR(ISBLANK(triangle!AG48),ISBLANK(triangle!AG47)),"-",triangle!AG48-triangle!AG47)</f>
        <v>0</v>
      </c>
      <c r="AH48" s="50">
        <f>IF(OR(ISBLANK(triangle!AH48),ISBLANK(triangle!AH47)),"-",triangle!AH48-triangle!AH47)</f>
        <v>0</v>
      </c>
      <c r="AI48" s="50">
        <f>IF(OR(ISBLANK(triangle!AI48),ISBLANK(triangle!AI47)),"-",triangle!AI48-triangle!AI47)</f>
        <v>0</v>
      </c>
      <c r="AJ48" s="50">
        <f>IF(OR(ISBLANK(triangle!AJ48),ISBLANK(triangle!AJ47)),"-",triangle!AJ48-triangle!AJ47)</f>
        <v>-0.15082956259425995</v>
      </c>
      <c r="AK48" s="50">
        <f>IF(OR(ISBLANK(triangle!AK48),ISBLANK(triangle!AK47)),"-",triangle!AK48-triangle!AK47)</f>
        <v>0.442042796500039</v>
      </c>
      <c r="AL48" s="50">
        <f>IF(OR(ISBLANK(triangle!AL48),ISBLANK(triangle!AL47)),"-",triangle!AL48-triangle!AL47)</f>
        <v>-0.31518544557031625</v>
      </c>
      <c r="AM48" s="50">
        <f>IF(OR(ISBLANK(triangle!AM48),ISBLANK(triangle!AM47)),"-",triangle!AM48-triangle!AM47)</f>
        <v>0</v>
      </c>
      <c r="AN48" s="50">
        <f>IF(OR(ISBLANK(triangle!AN48),ISBLANK(triangle!AN47)),"-",triangle!AN48-triangle!AN47)</f>
        <v>-0.1540832049306644</v>
      </c>
      <c r="AO48" s="50">
        <f>IF(OR(ISBLANK(triangle!AO48),ISBLANK(triangle!AO47)),"-",triangle!AO48-triangle!AO47)</f>
        <v>-0.7854206903382471</v>
      </c>
      <c r="AP48" s="50">
        <f>IF(OR(ISBLANK(triangle!AP48),ISBLANK(triangle!AP47)),"-",triangle!AP48-triangle!AP47)</f>
        <v>1.571779045542164</v>
      </c>
      <c r="AQ48" s="50" t="str">
        <f>IF(OR(ISBLANK(triangle!AQ48),ISBLANK(triangle!AQ47)),"-",triangle!AQ48-triangle!AQ47)</f>
        <v>-</v>
      </c>
      <c r="AR48" s="50" t="s">
        <v>31</v>
      </c>
      <c r="AS48" s="50" t="s">
        <v>31</v>
      </c>
      <c r="AT48" s="50" t="s">
        <v>31</v>
      </c>
      <c r="AU48" s="50" t="s">
        <v>31</v>
      </c>
      <c r="AV48" s="50" t="s">
        <v>31</v>
      </c>
      <c r="AW48" s="50" t="s">
        <v>31</v>
      </c>
      <c r="AX48" s="50" t="s">
        <v>31</v>
      </c>
      <c r="AY48" s="50" t="s">
        <v>31</v>
      </c>
      <c r="AZ48" s="50" t="s">
        <v>31</v>
      </c>
      <c r="BA48" s="50" t="s">
        <v>31</v>
      </c>
      <c r="BB48" s="50" t="s">
        <v>31</v>
      </c>
      <c r="BC48" s="50" t="s">
        <v>31</v>
      </c>
      <c r="BD48" s="50" t="s">
        <v>31</v>
      </c>
      <c r="BE48" s="50" t="s">
        <v>31</v>
      </c>
      <c r="BF48" s="50" t="s">
        <v>31</v>
      </c>
      <c r="BG48" s="50" t="s">
        <v>31</v>
      </c>
      <c r="BH48" s="50" t="s">
        <v>31</v>
      </c>
      <c r="BI48" s="50" t="s">
        <v>31</v>
      </c>
    </row>
    <row r="49" spans="1:61" ht="12.75">
      <c r="A49" s="55" t="s">
        <v>115</v>
      </c>
      <c r="B49" s="37"/>
      <c r="C49" s="50">
        <f>IF(OR(ISBLANK(triangle!C49),ISBLANK(triangle!C48)),"-",triangle!C49-triangle!C48)</f>
        <v>0</v>
      </c>
      <c r="D49" s="50">
        <f>IF(OR(ISBLANK(triangle!D49),ISBLANK(triangle!D48)),"-",triangle!D49-triangle!D48)</f>
        <v>0</v>
      </c>
      <c r="E49" s="50">
        <f>IF(OR(ISBLANK(triangle!E49),ISBLANK(triangle!E48)),"-",triangle!E49-triangle!E48)</f>
        <v>0</v>
      </c>
      <c r="F49" s="50">
        <f>IF(OR(ISBLANK(triangle!F49),ISBLANK(triangle!F48)),"-",triangle!F49-triangle!F48)</f>
        <v>0</v>
      </c>
      <c r="G49" s="50">
        <f>IF(OR(ISBLANK(triangle!G49),ISBLANK(triangle!G48)),"-",triangle!G49-triangle!G48)</f>
        <v>0</v>
      </c>
      <c r="H49" s="50">
        <f>IF(OR(ISBLANK(triangle!H49),ISBLANK(triangle!H48)),"-",triangle!H49-triangle!H48)</f>
        <v>0</v>
      </c>
      <c r="I49" s="50">
        <f>IF(OR(ISBLANK(triangle!I49),ISBLANK(triangle!I48)),"-",triangle!I49-triangle!I48)</f>
        <v>0</v>
      </c>
      <c r="J49" s="50">
        <f>IF(OR(ISBLANK(triangle!J49),ISBLANK(triangle!J48)),"-",triangle!J49-triangle!J48)</f>
        <v>0</v>
      </c>
      <c r="K49" s="50">
        <f>IF(OR(ISBLANK(triangle!K49),ISBLANK(triangle!K48)),"-",triangle!K49-triangle!K48)</f>
        <v>0</v>
      </c>
      <c r="L49" s="50">
        <f>IF(OR(ISBLANK(triangle!L49),ISBLANK(triangle!L48)),"-",triangle!L49-triangle!L48)</f>
        <v>0</v>
      </c>
      <c r="M49" s="50">
        <f>IF(OR(ISBLANK(triangle!M49),ISBLANK(triangle!M48)),"-",triangle!M49-triangle!M48)</f>
        <v>0</v>
      </c>
      <c r="N49" s="50">
        <f>IF(OR(ISBLANK(triangle!N49),ISBLANK(triangle!N48)),"-",triangle!N49-triangle!N48)</f>
        <v>0</v>
      </c>
      <c r="O49" s="50">
        <f>IF(OR(ISBLANK(triangle!O49),ISBLANK(triangle!O48)),"-",triangle!O49-triangle!O48)</f>
        <v>0</v>
      </c>
      <c r="P49" s="50">
        <f>IF(OR(ISBLANK(triangle!P49),ISBLANK(triangle!P48)),"-",triangle!P49-triangle!P48)</f>
        <v>0</v>
      </c>
      <c r="Q49" s="50">
        <f>IF(OR(ISBLANK(triangle!Q49),ISBLANK(triangle!Q48)),"-",triangle!Q49-triangle!Q48)</f>
        <v>0</v>
      </c>
      <c r="R49" s="50">
        <f>IF(OR(ISBLANK(triangle!R49),ISBLANK(triangle!R48)),"-",triangle!R49-triangle!R48)</f>
        <v>0</v>
      </c>
      <c r="S49" s="50">
        <f>IF(OR(ISBLANK(triangle!S49),ISBLANK(triangle!S48)),"-",triangle!S49-triangle!S48)</f>
        <v>0</v>
      </c>
      <c r="T49" s="50">
        <f>IF(OR(ISBLANK(triangle!T49),ISBLANK(triangle!T48)),"-",triangle!T49-triangle!T48)</f>
        <v>0</v>
      </c>
      <c r="U49" s="50">
        <f>IF(OR(ISBLANK(triangle!U49),ISBLANK(triangle!U48)),"-",triangle!U49-triangle!U48)</f>
        <v>0</v>
      </c>
      <c r="V49" s="50">
        <f>IF(OR(ISBLANK(triangle!V49),ISBLANK(triangle!V48)),"-",triangle!V49-triangle!V48)</f>
        <v>0</v>
      </c>
      <c r="W49" s="50">
        <f>IF(OR(ISBLANK(triangle!W49),ISBLANK(triangle!W48)),"-",triangle!W49-triangle!W48)</f>
        <v>0</v>
      </c>
      <c r="X49" s="50">
        <f>IF(OR(ISBLANK(triangle!X49),ISBLANK(triangle!X48)),"-",triangle!X49-triangle!X48)</f>
        <v>0</v>
      </c>
      <c r="Y49" s="50">
        <f>IF(OR(ISBLANK(triangle!Y49),ISBLANK(triangle!Y48)),"-",triangle!Y49-triangle!Y48)</f>
        <v>0</v>
      </c>
      <c r="Z49" s="50">
        <f>IF(OR(ISBLANK(triangle!Z49),ISBLANK(triangle!Z48)),"-",triangle!Z49-triangle!Z48)</f>
        <v>0</v>
      </c>
      <c r="AA49" s="50">
        <f>IF(OR(ISBLANK(triangle!AA49),ISBLANK(triangle!AA48)),"-",triangle!AA49-triangle!AA48)</f>
        <v>0</v>
      </c>
      <c r="AB49" s="50">
        <f>IF(OR(ISBLANK(triangle!AB49),ISBLANK(triangle!AB48)),"-",triangle!AB49-triangle!AB48)</f>
        <v>0</v>
      </c>
      <c r="AC49" s="50">
        <f>IF(OR(ISBLANK(triangle!AC49),ISBLANK(triangle!AC48)),"-",triangle!AC49-triangle!AC48)</f>
        <v>0</v>
      </c>
      <c r="AD49" s="50">
        <f>IF(OR(ISBLANK(triangle!AD49),ISBLANK(triangle!AD48)),"-",triangle!AD49-triangle!AD48)</f>
        <v>0</v>
      </c>
      <c r="AE49" s="50">
        <f>IF(OR(ISBLANK(triangle!AE49),ISBLANK(triangle!AE48)),"-",triangle!AE49-triangle!AE48)</f>
        <v>0</v>
      </c>
      <c r="AF49" s="50">
        <f>IF(OR(ISBLANK(triangle!AF49),ISBLANK(triangle!AF48)),"-",triangle!AF49-triangle!AF48)</f>
        <v>0</v>
      </c>
      <c r="AG49" s="50">
        <f>IF(OR(ISBLANK(triangle!AG49),ISBLANK(triangle!AG48)),"-",triangle!AG49-triangle!AG48)</f>
        <v>0</v>
      </c>
      <c r="AH49" s="50">
        <f>IF(OR(ISBLANK(triangle!AH49),ISBLANK(triangle!AH48)),"-",triangle!AH49-triangle!AH48)</f>
        <v>0</v>
      </c>
      <c r="AI49" s="50">
        <f>IF(OR(ISBLANK(triangle!AI49),ISBLANK(triangle!AI48)),"-",triangle!AI49-triangle!AI48)</f>
        <v>0</v>
      </c>
      <c r="AJ49" s="50">
        <f>IF(OR(ISBLANK(triangle!AJ49),ISBLANK(triangle!AJ48)),"-",triangle!AJ49-triangle!AJ48)</f>
        <v>0</v>
      </c>
      <c r="AK49" s="50">
        <f>IF(OR(ISBLANK(triangle!AK49),ISBLANK(triangle!AK48)),"-",triangle!AK49-triangle!AK48)</f>
        <v>0</v>
      </c>
      <c r="AL49" s="50">
        <f>IF(OR(ISBLANK(triangle!AL49),ISBLANK(triangle!AL48)),"-",triangle!AL49-triangle!AL48)</f>
        <v>0</v>
      </c>
      <c r="AM49" s="50">
        <f>IF(OR(ISBLANK(triangle!AM49),ISBLANK(triangle!AM48)),"-",triangle!AM49-triangle!AM48)</f>
        <v>0</v>
      </c>
      <c r="AN49" s="50">
        <f>IF(OR(ISBLANK(triangle!AN49),ISBLANK(triangle!AN48)),"-",triangle!AN49-triangle!AN48)</f>
        <v>-0.30816640986132926</v>
      </c>
      <c r="AO49" s="50">
        <f>IF(OR(ISBLANK(triangle!AO49),ISBLANK(triangle!AO48)),"-",triangle!AO49-triangle!AO48)</f>
        <v>-0.15648517868914774</v>
      </c>
      <c r="AP49" s="50">
        <f>IF(OR(ISBLANK(triangle!AP49),ISBLANK(triangle!AP48)),"-",triangle!AP49-triangle!AP48)</f>
        <v>-2.03761755485893</v>
      </c>
      <c r="AQ49" s="50">
        <f>IF(OR(ISBLANK(triangle!AQ49),ISBLANK(triangle!AQ48)),"-",triangle!AQ49-triangle!AQ48)</f>
        <v>0.17949369232071177</v>
      </c>
      <c r="AR49" s="50" t="s">
        <v>31</v>
      </c>
      <c r="AS49" s="50" t="s">
        <v>31</v>
      </c>
      <c r="AT49" s="50" t="s">
        <v>31</v>
      </c>
      <c r="AU49" s="50" t="s">
        <v>31</v>
      </c>
      <c r="AV49" s="50" t="s">
        <v>31</v>
      </c>
      <c r="AW49" s="50" t="s">
        <v>31</v>
      </c>
      <c r="AX49" s="50" t="s">
        <v>31</v>
      </c>
      <c r="AY49" s="50" t="s">
        <v>31</v>
      </c>
      <c r="AZ49" s="50" t="s">
        <v>31</v>
      </c>
      <c r="BA49" s="50" t="s">
        <v>31</v>
      </c>
      <c r="BB49" s="50" t="s">
        <v>31</v>
      </c>
      <c r="BC49" s="50" t="s">
        <v>31</v>
      </c>
      <c r="BD49" s="50" t="s">
        <v>31</v>
      </c>
      <c r="BE49" s="50" t="s">
        <v>31</v>
      </c>
      <c r="BF49" s="50" t="s">
        <v>31</v>
      </c>
      <c r="BG49" s="50" t="s">
        <v>31</v>
      </c>
      <c r="BH49" s="50" t="s">
        <v>31</v>
      </c>
      <c r="BI49" s="50" t="s">
        <v>31</v>
      </c>
    </row>
    <row r="50" spans="1:61" ht="12.75">
      <c r="A50" s="55" t="s">
        <v>116</v>
      </c>
      <c r="B50" s="37"/>
      <c r="C50" s="50">
        <f>IF(OR(ISBLANK(triangle!C50),ISBLANK(triangle!C49)),"-",triangle!C50-triangle!C49)</f>
        <v>0.23659598320233144</v>
      </c>
      <c r="D50" s="50">
        <f>IF(OR(ISBLANK(triangle!D50),ISBLANK(triangle!D49)),"-",triangle!D50-triangle!D49)</f>
        <v>-0.14848028948741065</v>
      </c>
      <c r="E50" s="50">
        <f>IF(OR(ISBLANK(triangle!E50),ISBLANK(triangle!E49)),"-",triangle!E50-triangle!E49)</f>
        <v>0.09815849140076738</v>
      </c>
      <c r="F50" s="50">
        <f>IF(OR(ISBLANK(triangle!F50),ISBLANK(triangle!F49)),"-",triangle!F50-triangle!F49)</f>
        <v>-0.06138759732904253</v>
      </c>
      <c r="G50" s="50">
        <f>IF(OR(ISBLANK(triangle!G50),ISBLANK(triangle!G49)),"-",triangle!G50-triangle!G49)</f>
        <v>0.24909363408772212</v>
      </c>
      <c r="H50" s="50">
        <f>IF(OR(ISBLANK(triangle!H50),ISBLANK(triangle!H49)),"-",triangle!H50-triangle!H49)</f>
        <v>-0.17448209040155582</v>
      </c>
      <c r="I50" s="50">
        <f>IF(OR(ISBLANK(triangle!I50),ISBLANK(triangle!I49)),"-",triangle!I50-triangle!I49)</f>
        <v>0.19094436726931607</v>
      </c>
      <c r="J50" s="50">
        <f>IF(OR(ISBLANK(triangle!J50),ISBLANK(triangle!J49)),"-",triangle!J50-triangle!J49)</f>
        <v>0.12361734418158665</v>
      </c>
      <c r="K50" s="50">
        <f>IF(OR(ISBLANK(triangle!K50),ISBLANK(triangle!K49)),"-",triangle!K50-triangle!K49)</f>
        <v>-0.12870677498162625</v>
      </c>
      <c r="L50" s="50">
        <f>IF(OR(ISBLANK(triangle!L50),ISBLANK(triangle!L49)),"-",triangle!L50-triangle!L49)</f>
        <v>-0.0010217948848940672</v>
      </c>
      <c r="M50" s="50">
        <f>IF(OR(ISBLANK(triangle!M50),ISBLANK(triangle!M49)),"-",triangle!M50-triangle!M49)</f>
        <v>-0.03942628777606405</v>
      </c>
      <c r="N50" s="50">
        <f>IF(OR(ISBLANK(triangle!N50),ISBLANK(triangle!N49)),"-",triangle!N50-triangle!N49)</f>
        <v>0.07775613299434703</v>
      </c>
      <c r="O50" s="50">
        <f>IF(OR(ISBLANK(triangle!O50),ISBLANK(triangle!O49)),"-",triangle!O50-triangle!O49)</f>
        <v>0.050709939148085414</v>
      </c>
      <c r="P50" s="50">
        <f>IF(OR(ISBLANK(triangle!P50),ISBLANK(triangle!P49)),"-",triangle!P50-triangle!P49)</f>
        <v>0.0018798405895124048</v>
      </c>
      <c r="Q50" s="50">
        <f>IF(OR(ISBLANK(triangle!Q50),ISBLANK(triangle!Q49)),"-",triangle!Q50-triangle!Q49)</f>
        <v>0</v>
      </c>
      <c r="R50" s="50">
        <f>IF(OR(ISBLANK(triangle!R50),ISBLANK(triangle!R49)),"-",triangle!R50-triangle!R49)</f>
        <v>0.04698370021844245</v>
      </c>
      <c r="S50" s="50">
        <f>IF(OR(ISBLANK(triangle!S50),ISBLANK(triangle!S49)),"-",triangle!S50-triangle!S49)</f>
        <v>0.01963742000248825</v>
      </c>
      <c r="T50" s="50">
        <f>IF(OR(ISBLANK(triangle!T50),ISBLANK(triangle!T49)),"-",triangle!T50-triangle!T49)</f>
        <v>-0.0821461481324337</v>
      </c>
      <c r="U50" s="50">
        <f>IF(OR(ISBLANK(triangle!U50),ISBLANK(triangle!U49)),"-",triangle!U50-triangle!U49)</f>
        <v>0.03532033602515616</v>
      </c>
      <c r="V50" s="50">
        <f>IF(OR(ISBLANK(triangle!V50),ISBLANK(triangle!V49)),"-",triangle!V50-triangle!V49)</f>
        <v>0.2501664569117059</v>
      </c>
      <c r="W50" s="50">
        <f>IF(OR(ISBLANK(triangle!W50),ISBLANK(triangle!W49)),"-",triangle!W50-triangle!W49)</f>
        <v>0.05549321133048357</v>
      </c>
      <c r="X50" s="50">
        <f>IF(OR(ISBLANK(triangle!X50),ISBLANK(triangle!X49)),"-",triangle!X50-triangle!X49)</f>
        <v>0.03333333333333588</v>
      </c>
      <c r="Y50" s="50">
        <f>IF(OR(ISBLANK(triangle!Y50),ISBLANK(triangle!Y49)),"-",triangle!Y50-triangle!Y49)</f>
        <v>0.2485881812532056</v>
      </c>
      <c r="Z50" s="50">
        <f>IF(OR(ISBLANK(triangle!Z50),ISBLANK(triangle!Z49)),"-",triangle!Z50-triangle!Z49)</f>
        <v>-0.06024940451169325</v>
      </c>
      <c r="AA50" s="50">
        <f>IF(OR(ISBLANK(triangle!AA50),ISBLANK(triangle!AA49)),"-",triangle!AA50-triangle!AA49)</f>
        <v>0.42235262008732755</v>
      </c>
      <c r="AB50" s="50">
        <f>IF(OR(ISBLANK(triangle!AB50),ISBLANK(triangle!AB49)),"-",triangle!AB50-triangle!AB49)</f>
        <v>-0.25523470296399037</v>
      </c>
      <c r="AC50" s="50">
        <f>IF(OR(ISBLANK(triangle!AC50),ISBLANK(triangle!AC49)),"-",triangle!AC50-triangle!AC49)</f>
        <v>-0.07156353451782116</v>
      </c>
      <c r="AD50" s="50">
        <f>IF(OR(ISBLANK(triangle!AD50),ISBLANK(triangle!AD49)),"-",triangle!AD50-triangle!AD49)</f>
        <v>0.23417829556608272</v>
      </c>
      <c r="AE50" s="50">
        <f>IF(OR(ISBLANK(triangle!AE50),ISBLANK(triangle!AE49)),"-",triangle!AE50-triangle!AE49)</f>
        <v>-0.07801384805084721</v>
      </c>
      <c r="AF50" s="50">
        <f>IF(OR(ISBLANK(triangle!AF50),ISBLANK(triangle!AF49)),"-",triangle!AF50-triangle!AF49)</f>
        <v>-0.22461470920052395</v>
      </c>
      <c r="AG50" s="50">
        <f>IF(OR(ISBLANK(triangle!AG50),ISBLANK(triangle!AG49)),"-",triangle!AG50-triangle!AG49)</f>
        <v>0.1905000626644915</v>
      </c>
      <c r="AH50" s="50">
        <f>IF(OR(ISBLANK(triangle!AH50),ISBLANK(triangle!AH49)),"-",triangle!AH50-triangle!AH49)</f>
        <v>-0.7783099555251427</v>
      </c>
      <c r="AI50" s="50">
        <f>IF(OR(ISBLANK(triangle!AI50),ISBLANK(triangle!AI49)),"-",triangle!AI50-triangle!AI49)</f>
        <v>0.7035519125683161</v>
      </c>
      <c r="AJ50" s="50">
        <f>IF(OR(ISBLANK(triangle!AJ50),ISBLANK(triangle!AJ49)),"-",triangle!AJ50-triangle!AJ49)</f>
        <v>-0.29313165875212777</v>
      </c>
      <c r="AK50" s="50">
        <f>IF(OR(ISBLANK(triangle!AK50),ISBLANK(triangle!AK49)),"-",triangle!AK50-triangle!AK49)</f>
        <v>0.4489606637075719</v>
      </c>
      <c r="AL50" s="50">
        <f>IF(OR(ISBLANK(triangle!AL50),ISBLANK(triangle!AL49)),"-",triangle!AL50-triangle!AL49)</f>
        <v>-0.35717389705635494</v>
      </c>
      <c r="AM50" s="50">
        <f>IF(OR(ISBLANK(triangle!AM50),ISBLANK(triangle!AM49)),"-",triangle!AM50-triangle!AM49)</f>
        <v>-0.1731164306275037</v>
      </c>
      <c r="AN50" s="50">
        <f>IF(OR(ISBLANK(triangle!AN50),ISBLANK(triangle!AN49)),"-",triangle!AN50-triangle!AN49)</f>
        <v>-1.399403020626298</v>
      </c>
      <c r="AO50" s="50">
        <f>IF(OR(ISBLANK(triangle!AO50),ISBLANK(triangle!AO49)),"-",triangle!AO50-triangle!AO49)</f>
        <v>1.0659537815459668</v>
      </c>
      <c r="AP50" s="50">
        <f>IF(OR(ISBLANK(triangle!AP50),ISBLANK(triangle!AP49)),"-",triangle!AP50-triangle!AP49)</f>
        <v>0.867410161090462</v>
      </c>
      <c r="AQ50" s="50">
        <f>IF(OR(ISBLANK(triangle!AQ50),ISBLANK(triangle!AQ49)),"-",triangle!AQ50-triangle!AQ49)</f>
        <v>-0.822805625955243</v>
      </c>
      <c r="AR50" s="50">
        <f>IF(OR(ISBLANK(triangle!AR50),ISBLANK(triangle!AR49)),"-",triangle!AR50-triangle!AR49)</f>
        <v>-1.0183918528651745</v>
      </c>
      <c r="AS50" s="50" t="str">
        <f>IF(OR(ISBLANK(triangle!AS50),ISBLANK(triangle!AS49)),"-",triangle!AS50-triangle!AS49)</f>
        <v>-</v>
      </c>
      <c r="AT50" s="50" t="str">
        <f>IF(OR(ISBLANK(triangle!AT50),ISBLANK(triangle!AT49)),"-",triangle!AT50-triangle!AT49)</f>
        <v>-</v>
      </c>
      <c r="AU50" s="50" t="str">
        <f>IF(OR(ISBLANK(triangle!AU50),ISBLANK(triangle!AU49)),"-",triangle!AU50-triangle!AU49)</f>
        <v>-</v>
      </c>
      <c r="AV50" s="50" t="str">
        <f>IF(OR(ISBLANK(triangle!AV50),ISBLANK(triangle!AV49)),"-",triangle!AV50-triangle!AV49)</f>
        <v>-</v>
      </c>
      <c r="AW50" s="50" t="str">
        <f>IF(OR(ISBLANK(triangle!AW50),ISBLANK(triangle!AW49)),"-",triangle!AW50-triangle!AW49)</f>
        <v>-</v>
      </c>
      <c r="AX50" s="50" t="str">
        <f>IF(OR(ISBLANK(triangle!AX50),ISBLANK(triangle!AX49)),"-",triangle!AX50-triangle!AX49)</f>
        <v>-</v>
      </c>
      <c r="AY50" s="50" t="str">
        <f>IF(OR(ISBLANK(triangle!AY50),ISBLANK(triangle!AY49)),"-",triangle!AY50-triangle!AY49)</f>
        <v>-</v>
      </c>
      <c r="AZ50" s="50" t="str">
        <f>IF(OR(ISBLANK(triangle!AZ50),ISBLANK(triangle!AZ49)),"-",triangle!AZ50-triangle!AZ49)</f>
        <v>-</v>
      </c>
      <c r="BA50" s="50" t="str">
        <f>IF(OR(ISBLANK(triangle!BA50),ISBLANK(triangle!BA49)),"-",triangle!BA50-triangle!BA49)</f>
        <v>-</v>
      </c>
      <c r="BB50" s="50" t="str">
        <f>IF(OR(ISBLANK(triangle!BB50),ISBLANK(triangle!BB49)),"-",triangle!BB50-triangle!BB49)</f>
        <v>-</v>
      </c>
      <c r="BC50" s="50" t="str">
        <f>IF(OR(ISBLANK(triangle!BC50),ISBLANK(triangle!BC49)),"-",triangle!BC50-triangle!BC49)</f>
        <v>-</v>
      </c>
      <c r="BD50" s="50" t="str">
        <f>IF(OR(ISBLANK(triangle!BD50),ISBLANK(triangle!BD49)),"-",triangle!BD50-triangle!BD49)</f>
        <v>-</v>
      </c>
      <c r="BE50" s="50" t="str">
        <f>IF(OR(ISBLANK(triangle!BE50),ISBLANK(triangle!BE49)),"-",triangle!BE50-triangle!BE49)</f>
        <v>-</v>
      </c>
      <c r="BF50" s="50" t="str">
        <f>IF(OR(ISBLANK(triangle!BF50),ISBLANK(triangle!BF49)),"-",triangle!BF50-triangle!BF49)</f>
        <v>-</v>
      </c>
      <c r="BG50" s="50" t="str">
        <f>IF(OR(ISBLANK(triangle!BG50),ISBLANK(triangle!BG49)),"-",triangle!BG50-triangle!BG49)</f>
        <v>-</v>
      </c>
      <c r="BH50" s="50" t="str">
        <f>IF(OR(ISBLANK(triangle!BH50),ISBLANK(triangle!BH49)),"-",triangle!BH50-triangle!BH49)</f>
        <v>-</v>
      </c>
      <c r="BI50" s="50" t="str">
        <f>IF(OR(ISBLANK(triangle!BI50),ISBLANK(triangle!BI49)),"-",triangle!BI50-triangle!BI49)</f>
        <v>-</v>
      </c>
    </row>
    <row r="51" spans="1:61" ht="12.75">
      <c r="A51" s="55" t="s">
        <v>117</v>
      </c>
      <c r="B51" s="37"/>
      <c r="C51" s="50">
        <f>IF(OR(ISBLANK(triangle!C51),ISBLANK(triangle!C50)),"-",triangle!C51-triangle!C50)</f>
        <v>0.1735671591196679</v>
      </c>
      <c r="D51" s="50">
        <f>IF(OR(ISBLANK(triangle!D51),ISBLANK(triangle!D50)),"-",triangle!D51-triangle!D50)</f>
        <v>-0.082903963119354</v>
      </c>
      <c r="E51" s="50">
        <f>IF(OR(ISBLANK(triangle!E51),ISBLANK(triangle!E50)),"-",triangle!E51-triangle!E50)</f>
        <v>0</v>
      </c>
      <c r="F51" s="50">
        <f>IF(OR(ISBLANK(triangle!F51),ISBLANK(triangle!F50)),"-",triangle!F51-triangle!F50)</f>
        <v>0</v>
      </c>
      <c r="G51" s="50">
        <f>IF(OR(ISBLANK(triangle!G51),ISBLANK(triangle!G50)),"-",triangle!G51-triangle!G50)</f>
        <v>0</v>
      </c>
      <c r="H51" s="50">
        <f>IF(OR(ISBLANK(triangle!H51),ISBLANK(triangle!H50)),"-",triangle!H51-triangle!H50)</f>
        <v>0</v>
      </c>
      <c r="I51" s="50">
        <f>IF(OR(ISBLANK(triangle!I51),ISBLANK(triangle!I50)),"-",triangle!I51-triangle!I50)</f>
        <v>0</v>
      </c>
      <c r="J51" s="50">
        <f>IF(OR(ISBLANK(triangle!J51),ISBLANK(triangle!J50)),"-",triangle!J51-triangle!J50)</f>
        <v>0</v>
      </c>
      <c r="K51" s="50">
        <f>IF(OR(ISBLANK(triangle!K51),ISBLANK(triangle!K50)),"-",triangle!K51-triangle!K50)</f>
        <v>0</v>
      </c>
      <c r="L51" s="50">
        <f>IF(OR(ISBLANK(triangle!L51),ISBLANK(triangle!L50)),"-",triangle!L51-triangle!L50)</f>
        <v>0</v>
      </c>
      <c r="M51" s="50">
        <f>IF(OR(ISBLANK(triangle!M51),ISBLANK(triangle!M50)),"-",triangle!M51-triangle!M50)</f>
        <v>0</v>
      </c>
      <c r="N51" s="50">
        <f>IF(OR(ISBLANK(triangle!N51),ISBLANK(triangle!N50)),"-",triangle!N51-triangle!N50)</f>
        <v>0</v>
      </c>
      <c r="O51" s="50">
        <f>IF(OR(ISBLANK(triangle!O51),ISBLANK(triangle!O50)),"-",triangle!O51-triangle!O50)</f>
        <v>0</v>
      </c>
      <c r="P51" s="50">
        <f>IF(OR(ISBLANK(triangle!P51),ISBLANK(triangle!P50)),"-",triangle!P51-triangle!P50)</f>
        <v>0</v>
      </c>
      <c r="Q51" s="50">
        <f>IF(OR(ISBLANK(triangle!Q51),ISBLANK(triangle!Q50)),"-",triangle!Q51-triangle!Q50)</f>
        <v>0</v>
      </c>
      <c r="R51" s="50">
        <f>IF(OR(ISBLANK(triangle!R51),ISBLANK(triangle!R50)),"-",triangle!R51-triangle!R50)</f>
        <v>0</v>
      </c>
      <c r="S51" s="50">
        <f>IF(OR(ISBLANK(triangle!S51),ISBLANK(triangle!S50)),"-",triangle!S51-triangle!S50)</f>
        <v>0</v>
      </c>
      <c r="T51" s="50">
        <f>IF(OR(ISBLANK(triangle!T51),ISBLANK(triangle!T50)),"-",triangle!T51-triangle!T50)</f>
        <v>0</v>
      </c>
      <c r="U51" s="50">
        <f>IF(OR(ISBLANK(triangle!U51),ISBLANK(triangle!U50)),"-",triangle!U51-triangle!U50)</f>
        <v>-0.07524454477049947</v>
      </c>
      <c r="V51" s="50">
        <f>IF(OR(ISBLANK(triangle!V51),ISBLANK(triangle!V50)),"-",triangle!V51-triangle!V50)</f>
        <v>0.15333890929366278</v>
      </c>
      <c r="W51" s="50">
        <f>IF(OR(ISBLANK(triangle!W51),ISBLANK(triangle!W50)),"-",triangle!W51-triangle!W50)</f>
        <v>-0.08219072115105241</v>
      </c>
      <c r="X51" s="50">
        <f>IF(OR(ISBLANK(triangle!X51),ISBLANK(triangle!X50)),"-",triangle!X51-triangle!X50)</f>
        <v>0</v>
      </c>
      <c r="Y51" s="50">
        <f>IF(OR(ISBLANK(triangle!Y51),ISBLANK(triangle!Y50)),"-",triangle!Y51-triangle!Y50)</f>
        <v>0</v>
      </c>
      <c r="Z51" s="50">
        <f>IF(OR(ISBLANK(triangle!Z51),ISBLANK(triangle!Z50)),"-",triangle!Z51-triangle!Z50)</f>
        <v>-0.08547008547008073</v>
      </c>
      <c r="AA51" s="50">
        <f>IF(OR(ISBLANK(triangle!AA51),ISBLANK(triangle!AA50)),"-",triangle!AA51-triangle!AA50)</f>
        <v>0.08573304424832329</v>
      </c>
      <c r="AB51" s="50">
        <f>IF(OR(ISBLANK(triangle!AB51),ISBLANK(triangle!AB50)),"-",triangle!AB51-triangle!AB50)</f>
        <v>0</v>
      </c>
      <c r="AC51" s="50">
        <f>IF(OR(ISBLANK(triangle!AC51),ISBLANK(triangle!AC50)),"-",triangle!AC51-triangle!AC50)</f>
        <v>0</v>
      </c>
      <c r="AD51" s="50">
        <f>IF(OR(ISBLANK(triangle!AD51),ISBLANK(triangle!AD50)),"-",triangle!AD51-triangle!AD50)</f>
        <v>0</v>
      </c>
      <c r="AE51" s="50">
        <f>IF(OR(ISBLANK(triangle!AE51),ISBLANK(triangle!AE50)),"-",triangle!AE51-triangle!AE50)</f>
        <v>0</v>
      </c>
      <c r="AF51" s="50">
        <f>IF(OR(ISBLANK(triangle!AF51),ISBLANK(triangle!AF50)),"-",triangle!AF51-triangle!AF50)</f>
        <v>0</v>
      </c>
      <c r="AG51" s="50">
        <f>IF(OR(ISBLANK(triangle!AG51),ISBLANK(triangle!AG50)),"-",triangle!AG51-triangle!AG50)</f>
        <v>0</v>
      </c>
      <c r="AH51" s="50">
        <f>IF(OR(ISBLANK(triangle!AH51),ISBLANK(triangle!AH50)),"-",triangle!AH51-triangle!AH50)</f>
        <v>0</v>
      </c>
      <c r="AI51" s="50">
        <f>IF(OR(ISBLANK(triangle!AI51),ISBLANK(triangle!AI50)),"-",triangle!AI51-triangle!AI50)</f>
        <v>0</v>
      </c>
      <c r="AJ51" s="50">
        <f>IF(OR(ISBLANK(triangle!AJ51),ISBLANK(triangle!AJ50)),"-",triangle!AJ51-triangle!AJ50)</f>
        <v>0.11778563015311416</v>
      </c>
      <c r="AK51" s="50">
        <f>IF(OR(ISBLANK(triangle!AK51),ISBLANK(triangle!AK50)),"-",triangle!AK51-triangle!AK50)</f>
        <v>-0.11640329756190249</v>
      </c>
      <c r="AL51" s="50">
        <f>IF(OR(ISBLANK(triangle!AL51),ISBLANK(triangle!AL50)),"-",triangle!AL51-triangle!AL50)</f>
        <v>0</v>
      </c>
      <c r="AM51" s="50">
        <f>IF(OR(ISBLANK(triangle!AM51),ISBLANK(triangle!AM50)),"-",triangle!AM51-triangle!AM50)</f>
        <v>0</v>
      </c>
      <c r="AN51" s="50">
        <f>IF(OR(ISBLANK(triangle!AN51),ISBLANK(triangle!AN50)),"-",triangle!AN51-triangle!AN50)</f>
        <v>0</v>
      </c>
      <c r="AO51" s="50">
        <f>IF(OR(ISBLANK(triangle!AO51),ISBLANK(triangle!AO50)),"-",triangle!AO51-triangle!AO50)</f>
        <v>-0.2512562814070387</v>
      </c>
      <c r="AP51" s="50">
        <f>IF(OR(ISBLANK(triangle!AP51),ISBLANK(triangle!AP50)),"-",triangle!AP51-triangle!AP50)</f>
        <v>-0.24629214866810178</v>
      </c>
      <c r="AQ51" s="50">
        <f>IF(OR(ISBLANK(triangle!AQ51),ISBLANK(triangle!AQ50)),"-",triangle!AQ51-triangle!AQ50)</f>
        <v>-0.1531834865168129</v>
      </c>
      <c r="AR51" s="50">
        <f>IF(OR(ISBLANK(triangle!AR51),ISBLANK(triangle!AR50)),"-",triangle!AR51-triangle!AR50)</f>
        <v>0.2717578259373963</v>
      </c>
      <c r="AS51" s="50">
        <f>IF(OR(ISBLANK(triangle!AS51),ISBLANK(triangle!AS50)),"-",triangle!AS51-triangle!AS50)</f>
        <v>-0.9212769513621968</v>
      </c>
      <c r="AT51" s="50" t="str">
        <f>IF(OR(ISBLANK(triangle!AT51),ISBLANK(triangle!AT50)),"-",triangle!AT51-triangle!AT50)</f>
        <v>-</v>
      </c>
      <c r="AU51" s="50" t="str">
        <f>IF(OR(ISBLANK(triangle!AU51),ISBLANK(triangle!AU50)),"-",triangle!AU51-triangle!AU50)</f>
        <v>-</v>
      </c>
      <c r="AV51" s="50" t="str">
        <f>IF(OR(ISBLANK(triangle!AV51),ISBLANK(triangle!AV50)),"-",triangle!AV51-triangle!AV50)</f>
        <v>-</v>
      </c>
      <c r="AW51" s="50" t="str">
        <f>IF(OR(ISBLANK(triangle!AW51),ISBLANK(triangle!AW50)),"-",triangle!AW51-triangle!AW50)</f>
        <v>-</v>
      </c>
      <c r="AX51" s="50" t="str">
        <f>IF(OR(ISBLANK(triangle!AX51),ISBLANK(triangle!AX50)),"-",triangle!AX51-triangle!AX50)</f>
        <v>-</v>
      </c>
      <c r="AY51" s="50" t="str">
        <f>IF(OR(ISBLANK(triangle!AY51),ISBLANK(triangle!AY50)),"-",triangle!AY51-triangle!AY50)</f>
        <v>-</v>
      </c>
      <c r="AZ51" s="50" t="str">
        <f>IF(OR(ISBLANK(triangle!AZ51),ISBLANK(triangle!AZ50)),"-",triangle!AZ51-triangle!AZ50)</f>
        <v>-</v>
      </c>
      <c r="BA51" s="50" t="str">
        <f>IF(OR(ISBLANK(triangle!BA51),ISBLANK(triangle!BA50)),"-",triangle!BA51-triangle!BA50)</f>
        <v>-</v>
      </c>
      <c r="BB51" s="50" t="str">
        <f>IF(OR(ISBLANK(triangle!BB51),ISBLANK(triangle!BB50)),"-",triangle!BB51-triangle!BB50)</f>
        <v>-</v>
      </c>
      <c r="BC51" s="50" t="str">
        <f>IF(OR(ISBLANK(triangle!BC51),ISBLANK(triangle!BC50)),"-",triangle!BC51-triangle!BC50)</f>
        <v>-</v>
      </c>
      <c r="BD51" s="50" t="str">
        <f>IF(OR(ISBLANK(triangle!BD51),ISBLANK(triangle!BD50)),"-",triangle!BD51-triangle!BD50)</f>
        <v>-</v>
      </c>
      <c r="BE51" s="50" t="str">
        <f>IF(OR(ISBLANK(triangle!BE51),ISBLANK(triangle!BE50)),"-",triangle!BE51-triangle!BE50)</f>
        <v>-</v>
      </c>
      <c r="BF51" s="50" t="str">
        <f>IF(OR(ISBLANK(triangle!BF51),ISBLANK(triangle!BF50)),"-",triangle!BF51-triangle!BF50)</f>
        <v>-</v>
      </c>
      <c r="BG51" s="50" t="str">
        <f>IF(OR(ISBLANK(triangle!BG51),ISBLANK(triangle!BG50)),"-",triangle!BG51-triangle!BG50)</f>
        <v>-</v>
      </c>
      <c r="BH51" s="50" t="str">
        <f>IF(OR(ISBLANK(triangle!BH51),ISBLANK(triangle!BH50)),"-",triangle!BH51-triangle!BH50)</f>
        <v>-</v>
      </c>
      <c r="BI51" s="50" t="str">
        <f>IF(OR(ISBLANK(triangle!BI51),ISBLANK(triangle!BI50)),"-",triangle!BI51-triangle!BI50)</f>
        <v>-</v>
      </c>
    </row>
    <row r="52" spans="1:61" ht="12.75">
      <c r="A52" s="55" t="s">
        <v>118</v>
      </c>
      <c r="B52" s="37"/>
      <c r="C52" s="50">
        <f>IF(OR(ISBLANK(triangle!C52),ISBLANK(triangle!C51)),"-",triangle!C52-triangle!C51)</f>
        <v>0</v>
      </c>
      <c r="D52" s="50">
        <f>IF(OR(ISBLANK(triangle!D52),ISBLANK(triangle!D51)),"-",triangle!D52-triangle!D51)</f>
        <v>0</v>
      </c>
      <c r="E52" s="50">
        <f>IF(OR(ISBLANK(triangle!E52),ISBLANK(triangle!E51)),"-",triangle!E52-triangle!E51)</f>
        <v>0</v>
      </c>
      <c r="F52" s="50">
        <f>IF(OR(ISBLANK(triangle!F52),ISBLANK(triangle!F51)),"-",triangle!F52-triangle!F51)</f>
        <v>0</v>
      </c>
      <c r="G52" s="50">
        <f>IF(OR(ISBLANK(triangle!G52),ISBLANK(triangle!G51)),"-",triangle!G52-triangle!G51)</f>
        <v>0</v>
      </c>
      <c r="H52" s="50">
        <f>IF(OR(ISBLANK(triangle!H52),ISBLANK(triangle!H51)),"-",triangle!H52-triangle!H51)</f>
        <v>0</v>
      </c>
      <c r="I52" s="50">
        <f>IF(OR(ISBLANK(triangle!I52),ISBLANK(triangle!I51)),"-",triangle!I52-triangle!I51)</f>
        <v>0</v>
      </c>
      <c r="J52" s="50">
        <f>IF(OR(ISBLANK(triangle!J52),ISBLANK(triangle!J51)),"-",triangle!J52-triangle!J51)</f>
        <v>0</v>
      </c>
      <c r="K52" s="50">
        <f>IF(OR(ISBLANK(triangle!K52),ISBLANK(triangle!K51)),"-",triangle!K52-triangle!K51)</f>
        <v>0</v>
      </c>
      <c r="L52" s="50">
        <f>IF(OR(ISBLANK(triangle!L52),ISBLANK(triangle!L51)),"-",triangle!L52-triangle!L51)</f>
        <v>0</v>
      </c>
      <c r="M52" s="50">
        <f>IF(OR(ISBLANK(triangle!M52),ISBLANK(triangle!M51)),"-",triangle!M52-triangle!M51)</f>
        <v>0</v>
      </c>
      <c r="N52" s="50">
        <f>IF(OR(ISBLANK(triangle!N52),ISBLANK(triangle!N51)),"-",triangle!N52-triangle!N51)</f>
        <v>0</v>
      </c>
      <c r="O52" s="50">
        <f>IF(OR(ISBLANK(triangle!O52),ISBLANK(triangle!O51)),"-",triangle!O52-triangle!O51)</f>
        <v>0</v>
      </c>
      <c r="P52" s="50">
        <f>IF(OR(ISBLANK(triangle!P52),ISBLANK(triangle!P51)),"-",triangle!P52-triangle!P51)</f>
        <v>0</v>
      </c>
      <c r="Q52" s="50">
        <f>IF(OR(ISBLANK(triangle!Q52),ISBLANK(triangle!Q51)),"-",triangle!Q52-triangle!Q51)</f>
        <v>0</v>
      </c>
      <c r="R52" s="50">
        <f>IF(OR(ISBLANK(triangle!R52),ISBLANK(triangle!R51)),"-",triangle!R52-triangle!R51)</f>
        <v>0</v>
      </c>
      <c r="S52" s="50">
        <f>IF(OR(ISBLANK(triangle!S52),ISBLANK(triangle!S51)),"-",triangle!S52-triangle!S51)</f>
        <v>0</v>
      </c>
      <c r="T52" s="50">
        <f>IF(OR(ISBLANK(triangle!T52),ISBLANK(triangle!T51)),"-",triangle!T52-triangle!T51)</f>
        <v>0</v>
      </c>
      <c r="U52" s="50">
        <f>IF(OR(ISBLANK(triangle!U52),ISBLANK(triangle!U51)),"-",triangle!U52-triangle!U51)</f>
        <v>0</v>
      </c>
      <c r="V52" s="50">
        <f>IF(OR(ISBLANK(triangle!V52),ISBLANK(triangle!V51)),"-",triangle!V52-triangle!V51)</f>
        <v>0</v>
      </c>
      <c r="W52" s="50">
        <f>IF(OR(ISBLANK(triangle!W52),ISBLANK(triangle!W51)),"-",triangle!W52-triangle!W51)</f>
        <v>0</v>
      </c>
      <c r="X52" s="50">
        <f>IF(OR(ISBLANK(triangle!X52),ISBLANK(triangle!X51)),"-",triangle!X52-triangle!X51)</f>
        <v>0</v>
      </c>
      <c r="Y52" s="50">
        <f>IF(OR(ISBLANK(triangle!Y52),ISBLANK(triangle!Y51)),"-",triangle!Y52-triangle!Y51)</f>
        <v>0</v>
      </c>
      <c r="Z52" s="50">
        <f>IF(OR(ISBLANK(triangle!Z52),ISBLANK(triangle!Z51)),"-",triangle!Z52-triangle!Z51)</f>
        <v>0</v>
      </c>
      <c r="AA52" s="50">
        <f>IF(OR(ISBLANK(triangle!AA52),ISBLANK(triangle!AA51)),"-",triangle!AA52-triangle!AA51)</f>
        <v>0</v>
      </c>
      <c r="AB52" s="50">
        <f>IF(OR(ISBLANK(triangle!AB52),ISBLANK(triangle!AB51)),"-",triangle!AB52-triangle!AB51)</f>
        <v>0</v>
      </c>
      <c r="AC52" s="50">
        <f>IF(OR(ISBLANK(triangle!AC52),ISBLANK(triangle!AC51)),"-",triangle!AC52-triangle!AC51)</f>
        <v>0</v>
      </c>
      <c r="AD52" s="50">
        <f>IF(OR(ISBLANK(triangle!AD52),ISBLANK(triangle!AD51)),"-",triangle!AD52-triangle!AD51)</f>
        <v>0</v>
      </c>
      <c r="AE52" s="50">
        <f>IF(OR(ISBLANK(triangle!AE52),ISBLANK(triangle!AE51)),"-",triangle!AE52-triangle!AE51)</f>
        <v>0</v>
      </c>
      <c r="AF52" s="50">
        <f>IF(OR(ISBLANK(triangle!AF52),ISBLANK(triangle!AF51)),"-",triangle!AF52-triangle!AF51)</f>
        <v>0</v>
      </c>
      <c r="AG52" s="50">
        <f>IF(OR(ISBLANK(triangle!AG52),ISBLANK(triangle!AG51)),"-",triangle!AG52-triangle!AG51)</f>
        <v>0</v>
      </c>
      <c r="AH52" s="50">
        <f>IF(OR(ISBLANK(triangle!AH52),ISBLANK(triangle!AH51)),"-",triangle!AH52-triangle!AH51)</f>
        <v>0</v>
      </c>
      <c r="AI52" s="50">
        <f>IF(OR(ISBLANK(triangle!AI52),ISBLANK(triangle!AI51)),"-",triangle!AI52-triangle!AI51)</f>
        <v>0</v>
      </c>
      <c r="AJ52" s="50">
        <f>IF(OR(ISBLANK(triangle!AJ52),ISBLANK(triangle!AJ51)),"-",triangle!AJ52-triangle!AJ51)</f>
        <v>0</v>
      </c>
      <c r="AK52" s="50">
        <f>IF(OR(ISBLANK(triangle!AK52),ISBLANK(triangle!AK51)),"-",triangle!AK52-triangle!AK51)</f>
        <v>0</v>
      </c>
      <c r="AL52" s="50">
        <f>IF(OR(ISBLANK(triangle!AL52),ISBLANK(triangle!AL51)),"-",triangle!AL52-triangle!AL51)</f>
        <v>0</v>
      </c>
      <c r="AM52" s="50">
        <f>IF(OR(ISBLANK(triangle!AM52),ISBLANK(triangle!AM51)),"-",triangle!AM52-triangle!AM51)</f>
        <v>0</v>
      </c>
      <c r="AN52" s="50">
        <f>IF(OR(ISBLANK(triangle!AN52),ISBLANK(triangle!AN51)),"-",triangle!AN52-triangle!AN51)</f>
        <v>0</v>
      </c>
      <c r="AO52" s="50">
        <f>IF(OR(ISBLANK(triangle!AO52),ISBLANK(triangle!AO51)),"-",triangle!AO52-triangle!AO51)</f>
        <v>0</v>
      </c>
      <c r="AP52" s="50">
        <f>IF(OR(ISBLANK(triangle!AP52),ISBLANK(triangle!AP51)),"-",triangle!AP52-triangle!AP51)</f>
        <v>0.24844720496894768</v>
      </c>
      <c r="AQ52" s="50">
        <f>IF(OR(ISBLANK(triangle!AQ52),ISBLANK(triangle!AQ51)),"-",triangle!AQ52-triangle!AQ51)</f>
        <v>0.015204038192544012</v>
      </c>
      <c r="AR52" s="50">
        <f>IF(OR(ISBLANK(triangle!AR52),ISBLANK(triangle!AR51)),"-",triangle!AR52-triangle!AR51)</f>
        <v>-0.13537781461528953</v>
      </c>
      <c r="AS52" s="50">
        <f>IF(OR(ISBLANK(triangle!AS52),ISBLANK(triangle!AS51)),"-",triangle!AS52-triangle!AS51)</f>
        <v>-0.5114318079751081</v>
      </c>
      <c r="AT52" s="50">
        <f>IF(OR(ISBLANK(triangle!AT52),ISBLANK(triangle!AT51)),"-",triangle!AT52-triangle!AT51)</f>
        <v>0.8207782193487081</v>
      </c>
      <c r="AU52" s="50" t="str">
        <f>IF(OR(ISBLANK(triangle!AU52),ISBLANK(triangle!AU51)),"-",triangle!AU52-triangle!AU51)</f>
        <v>-</v>
      </c>
      <c r="AV52" s="50" t="str">
        <f>IF(OR(ISBLANK(triangle!AV52),ISBLANK(triangle!AV51)),"-",triangle!AV52-triangle!AV51)</f>
        <v>-</v>
      </c>
      <c r="AW52" s="50" t="str">
        <f>IF(OR(ISBLANK(triangle!AW52),ISBLANK(triangle!AW51)),"-",triangle!AW52-triangle!AW51)</f>
        <v>-</v>
      </c>
      <c r="AX52" s="50" t="str">
        <f>IF(OR(ISBLANK(triangle!AX52),ISBLANK(triangle!AX51)),"-",triangle!AX52-triangle!AX51)</f>
        <v>-</v>
      </c>
      <c r="AY52" s="50" t="str">
        <f>IF(OR(ISBLANK(triangle!AY52),ISBLANK(triangle!AY51)),"-",triangle!AY52-triangle!AY51)</f>
        <v>-</v>
      </c>
      <c r="AZ52" s="50" t="str">
        <f>IF(OR(ISBLANK(triangle!AZ52),ISBLANK(triangle!AZ51)),"-",triangle!AZ52-triangle!AZ51)</f>
        <v>-</v>
      </c>
      <c r="BA52" s="50" t="str">
        <f>IF(OR(ISBLANK(triangle!BA52),ISBLANK(triangle!BA51)),"-",triangle!BA52-triangle!BA51)</f>
        <v>-</v>
      </c>
      <c r="BB52" s="50" t="str">
        <f>IF(OR(ISBLANK(triangle!BB52),ISBLANK(triangle!BB51)),"-",triangle!BB52-triangle!BB51)</f>
        <v>-</v>
      </c>
      <c r="BC52" s="50" t="str">
        <f>IF(OR(ISBLANK(triangle!BC52),ISBLANK(triangle!BC51)),"-",triangle!BC52-triangle!BC51)</f>
        <v>-</v>
      </c>
      <c r="BD52" s="50" t="str">
        <f>IF(OR(ISBLANK(triangle!BD52),ISBLANK(triangle!BD51)),"-",triangle!BD52-triangle!BD51)</f>
        <v>-</v>
      </c>
      <c r="BE52" s="50" t="str">
        <f>IF(OR(ISBLANK(triangle!BE52),ISBLANK(triangle!BE51)),"-",triangle!BE52-triangle!BE51)</f>
        <v>-</v>
      </c>
      <c r="BF52" s="50" t="str">
        <f>IF(OR(ISBLANK(triangle!BF52),ISBLANK(triangle!BF51)),"-",triangle!BF52-triangle!BF51)</f>
        <v>-</v>
      </c>
      <c r="BG52" s="50" t="str">
        <f>IF(OR(ISBLANK(triangle!BG52),ISBLANK(triangle!BG51)),"-",triangle!BG52-triangle!BG51)</f>
        <v>-</v>
      </c>
      <c r="BH52" s="50" t="str">
        <f>IF(OR(ISBLANK(triangle!BH52),ISBLANK(triangle!BH51)),"-",triangle!BH52-triangle!BH51)</f>
        <v>-</v>
      </c>
      <c r="BI52" s="50" t="str">
        <f>IF(OR(ISBLANK(triangle!BI52),ISBLANK(triangle!BI51)),"-",triangle!BI52-triangle!BI51)</f>
        <v>-</v>
      </c>
    </row>
    <row r="53" spans="1:61" ht="12.75">
      <c r="A53" s="55" t="s">
        <v>119</v>
      </c>
      <c r="B53" s="37"/>
      <c r="C53" s="50">
        <f>IF(OR(ISBLANK(triangle!C53),ISBLANK(triangle!C52)),"-",triangle!C53-triangle!C52)</f>
        <v>-0.06679134384183971</v>
      </c>
      <c r="D53" s="50">
        <f>IF(OR(ISBLANK(triangle!D53),ISBLANK(triangle!D52)),"-",triangle!D53-triangle!D52)</f>
        <v>0.036483964025110005</v>
      </c>
      <c r="E53" s="50">
        <f>IF(OR(ISBLANK(triangle!E53),ISBLANK(triangle!E52)),"-",triangle!E53-triangle!E52)</f>
        <v>-0.02195570582542694</v>
      </c>
      <c r="F53" s="50">
        <f>IF(OR(ISBLANK(triangle!F53),ISBLANK(triangle!F52)),"-",triangle!F53-triangle!F52)</f>
        <v>-0.005204353030439979</v>
      </c>
      <c r="G53" s="50">
        <f>IF(OR(ISBLANK(triangle!G53),ISBLANK(triangle!G52)),"-",triangle!G53-triangle!G52)</f>
        <v>-0.05244279099955129</v>
      </c>
      <c r="H53" s="50">
        <f>IF(OR(ISBLANK(triangle!H53),ISBLANK(triangle!H52)),"-",triangle!H53-triangle!H52)</f>
        <v>0.09455385718649367</v>
      </c>
      <c r="I53" s="50">
        <f>IF(OR(ISBLANK(triangle!I53),ISBLANK(triangle!I52)),"-",triangle!I53-triangle!I52)</f>
        <v>-0.008505510862254262</v>
      </c>
      <c r="J53" s="50">
        <f>IF(OR(ISBLANK(triangle!J53),ISBLANK(triangle!J52)),"-",triangle!J53-triangle!J52)</f>
        <v>0.034412573904903265</v>
      </c>
      <c r="K53" s="50">
        <f>IF(OR(ISBLANK(triangle!K53),ISBLANK(triangle!K52)),"-",triangle!K53-triangle!K52)</f>
        <v>0.010456242541027727</v>
      </c>
      <c r="L53" s="50">
        <f>IF(OR(ISBLANK(triangle!L53),ISBLANK(triangle!L52)),"-",triangle!L53-triangle!L52)</f>
        <v>-0.04641526151149744</v>
      </c>
      <c r="M53" s="50">
        <f>IF(OR(ISBLANK(triangle!M53),ISBLANK(triangle!M52)),"-",triangle!M53-triangle!M52)</f>
        <v>-0.06514281944719169</v>
      </c>
      <c r="N53" s="50">
        <f>IF(OR(ISBLANK(triangle!N53),ISBLANK(triangle!N52)),"-",triangle!N53-triangle!N52)</f>
        <v>0.06593055618926691</v>
      </c>
      <c r="O53" s="50">
        <f>IF(OR(ISBLANK(triangle!O53),ISBLANK(triangle!O52)),"-",triangle!O53-triangle!O52)</f>
        <v>-0.022031284423886133</v>
      </c>
      <c r="P53" s="50">
        <f>IF(OR(ISBLANK(triangle!P53),ISBLANK(triangle!P52)),"-",triangle!P53-triangle!P52)</f>
        <v>-0.03760568494216532</v>
      </c>
      <c r="Q53" s="50">
        <f>IF(OR(ISBLANK(triangle!Q53),ISBLANK(triangle!Q52)),"-",triangle!Q53-triangle!Q52)</f>
        <v>0</v>
      </c>
      <c r="R53" s="50">
        <f>IF(OR(ISBLANK(triangle!R53),ISBLANK(triangle!R52)),"-",triangle!R53-triangle!R52)</f>
        <v>0.0011131725417413696</v>
      </c>
      <c r="S53" s="50">
        <f>IF(OR(ISBLANK(triangle!S53),ISBLANK(triangle!S52)),"-",triangle!S53-triangle!S52)</f>
        <v>0.008907123494971109</v>
      </c>
      <c r="T53" s="50">
        <f>IF(OR(ISBLANK(triangle!T53),ISBLANK(triangle!T52)),"-",triangle!T53-triangle!T52)</f>
        <v>-0.044136409089349904</v>
      </c>
      <c r="U53" s="50">
        <f>IF(OR(ISBLANK(triangle!U53),ISBLANK(triangle!U52)),"-",triangle!U53-triangle!U52)</f>
        <v>0.019667881009323374</v>
      </c>
      <c r="V53" s="50">
        <f>IF(OR(ISBLANK(triangle!V53),ISBLANK(triangle!V52)),"-",triangle!V53-triangle!V52)</f>
        <v>-0.04596292324191342</v>
      </c>
      <c r="W53" s="50">
        <f>IF(OR(ISBLANK(triangle!W53),ISBLANK(triangle!W52)),"-",triangle!W53-triangle!W52)</f>
        <v>0.06691836411728724</v>
      </c>
      <c r="X53" s="50">
        <f>IF(OR(ISBLANK(triangle!X53),ISBLANK(triangle!X52)),"-",triangle!X53-triangle!X52)</f>
        <v>0.06419073819349475</v>
      </c>
      <c r="Y53" s="50">
        <f>IF(OR(ISBLANK(triangle!Y53),ISBLANK(triangle!Y52)),"-",triangle!Y53-triangle!Y52)</f>
        <v>-0.012994888677128502</v>
      </c>
      <c r="Z53" s="50">
        <f>IF(OR(ISBLANK(triangle!Z53),ISBLANK(triangle!Z52)),"-",triangle!Z53-triangle!Z52)</f>
        <v>-0.02496878901373778</v>
      </c>
      <c r="AA53" s="50">
        <f>IF(OR(ISBLANK(triangle!AA53),ISBLANK(triangle!AA52)),"-",triangle!AA53-triangle!AA52)</f>
        <v>-0.0800444765961934</v>
      </c>
      <c r="AB53" s="50">
        <f>IF(OR(ISBLANK(triangle!AB53),ISBLANK(triangle!AB52)),"-",triangle!AB53-triangle!AB52)</f>
        <v>0.009252560106849606</v>
      </c>
      <c r="AC53" s="50">
        <f>IF(OR(ISBLANK(triangle!AC53),ISBLANK(triangle!AC52)),"-",triangle!AC53-triangle!AC52)</f>
        <v>0.06280143808237759</v>
      </c>
      <c r="AD53" s="50">
        <f>IF(OR(ISBLANK(triangle!AD53),ISBLANK(triangle!AD52)),"-",triangle!AD53-triangle!AD52)</f>
        <v>-0.02120417795424423</v>
      </c>
      <c r="AE53" s="50">
        <f>IF(OR(ISBLANK(triangle!AE53),ISBLANK(triangle!AE52)),"-",triangle!AE53-triangle!AE52)</f>
        <v>0.028213776105850297</v>
      </c>
      <c r="AF53" s="50">
        <f>IF(OR(ISBLANK(triangle!AF53),ISBLANK(triangle!AF52)),"-",triangle!AF53-triangle!AF52)</f>
        <v>-0.01100161880961692</v>
      </c>
      <c r="AG53" s="50">
        <f>IF(OR(ISBLANK(triangle!AG53),ISBLANK(triangle!AG52)),"-",triangle!AG53-triangle!AG52)</f>
        <v>-0.024580583058310346</v>
      </c>
      <c r="AH53" s="50">
        <f>IF(OR(ISBLANK(triangle!AH53),ISBLANK(triangle!AH52)),"-",triangle!AH53-triangle!AH52)</f>
        <v>0.05825595147484908</v>
      </c>
      <c r="AI53" s="50">
        <f>IF(OR(ISBLANK(triangle!AI53),ISBLANK(triangle!AI52)),"-",triangle!AI53-triangle!AI52)</f>
        <v>-0.0665787324916911</v>
      </c>
      <c r="AJ53" s="50">
        <f>IF(OR(ISBLANK(triangle!AJ53),ISBLANK(triangle!AJ52)),"-",triangle!AJ53-triangle!AJ52)</f>
        <v>-0.06850548530598033</v>
      </c>
      <c r="AK53" s="50">
        <f>IF(OR(ISBLANK(triangle!AK53),ISBLANK(triangle!AK52)),"-",triangle!AK53-triangle!AK52)</f>
        <v>0.08946335962873042</v>
      </c>
      <c r="AL53" s="50">
        <f>IF(OR(ISBLANK(triangle!AL53),ISBLANK(triangle!AL52)),"-",triangle!AL53-triangle!AL52)</f>
        <v>0.24373688757248146</v>
      </c>
      <c r="AM53" s="50">
        <f>IF(OR(ISBLANK(triangle!AM53),ISBLANK(triangle!AM52)),"-",triangle!AM53-triangle!AM52)</f>
        <v>-0.22520569949785418</v>
      </c>
      <c r="AN53" s="50">
        <f>IF(OR(ISBLANK(triangle!AN53),ISBLANK(triangle!AN52)),"-",triangle!AN53-triangle!AN52)</f>
        <v>0.15710718087284414</v>
      </c>
      <c r="AO53" s="50">
        <f>IF(OR(ISBLANK(triangle!AO53),ISBLANK(triangle!AO52)),"-",triangle!AO53-triangle!AO52)</f>
        <v>-0.030543255330565566</v>
      </c>
      <c r="AP53" s="50">
        <f>IF(OR(ISBLANK(triangle!AP53),ISBLANK(triangle!AP52)),"-",triangle!AP53-triangle!AP52)</f>
        <v>1.9595969153616783</v>
      </c>
      <c r="AQ53" s="50">
        <f>IF(OR(ISBLANK(triangle!AQ53),ISBLANK(triangle!AQ52)),"-",triangle!AQ53-triangle!AQ52)</f>
        <v>-0.08575077540595366</v>
      </c>
      <c r="AR53" s="50">
        <f>IF(OR(ISBLANK(triangle!AR53),ISBLANK(triangle!AR52)),"-",triangle!AR53-triangle!AR52)</f>
        <v>-0.2020345650924389</v>
      </c>
      <c r="AS53" s="50">
        <f>IF(OR(ISBLANK(triangle!AS53),ISBLANK(triangle!AS52)),"-",triangle!AS53-triangle!AS52)</f>
        <v>0.2694045553598903</v>
      </c>
      <c r="AT53" s="50">
        <f>IF(OR(ISBLANK(triangle!AT53),ISBLANK(triangle!AT52)),"-",triangle!AT53-triangle!AT52)</f>
        <v>0.39424293361524776</v>
      </c>
      <c r="AU53" s="50">
        <f>IF(OR(ISBLANK(triangle!AU53),ISBLANK(triangle!AU52)),"-",triangle!AU53-triangle!AU52)</f>
        <v>3.5187091812368694</v>
      </c>
      <c r="AV53" s="50" t="str">
        <f>IF(OR(ISBLANK(triangle!AV53),ISBLANK(triangle!AV52)),"-",triangle!AV53-triangle!AV52)</f>
        <v>-</v>
      </c>
      <c r="AW53" s="50" t="str">
        <f>IF(OR(ISBLANK(triangle!AW53),ISBLANK(triangle!AW52)),"-",triangle!AW53-triangle!AW52)</f>
        <v>-</v>
      </c>
      <c r="AX53" s="50" t="str">
        <f>IF(OR(ISBLANK(triangle!AX53),ISBLANK(triangle!AX52)),"-",triangle!AX53-triangle!AX52)</f>
        <v>-</v>
      </c>
      <c r="AY53" s="50" t="str">
        <f>IF(OR(ISBLANK(triangle!AY53),ISBLANK(triangle!AY52)),"-",triangle!AY53-triangle!AY52)</f>
        <v>-</v>
      </c>
      <c r="AZ53" s="50" t="str">
        <f>IF(OR(ISBLANK(triangle!AZ53),ISBLANK(triangle!AZ52)),"-",triangle!AZ53-triangle!AZ52)</f>
        <v>-</v>
      </c>
      <c r="BA53" s="50" t="str">
        <f>IF(OR(ISBLANK(triangle!BA53),ISBLANK(triangle!BA52)),"-",triangle!BA53-triangle!BA52)</f>
        <v>-</v>
      </c>
      <c r="BB53" s="50" t="str">
        <f>IF(OR(ISBLANK(triangle!BB53),ISBLANK(triangle!BB52)),"-",triangle!BB53-triangle!BB52)</f>
        <v>-</v>
      </c>
      <c r="BC53" s="50" t="str">
        <f>IF(OR(ISBLANK(triangle!BC53),ISBLANK(triangle!BC52)),"-",triangle!BC53-triangle!BC52)</f>
        <v>-</v>
      </c>
      <c r="BD53" s="50" t="str">
        <f>IF(OR(ISBLANK(triangle!BD53),ISBLANK(triangle!BD52)),"-",triangle!BD53-triangle!BD52)</f>
        <v>-</v>
      </c>
      <c r="BE53" s="50" t="str">
        <f>IF(OR(ISBLANK(triangle!BE53),ISBLANK(triangle!BE52)),"-",triangle!BE53-triangle!BE52)</f>
        <v>-</v>
      </c>
      <c r="BF53" s="50" t="str">
        <f>IF(OR(ISBLANK(triangle!BF53),ISBLANK(triangle!BF52)),"-",triangle!BF53-triangle!BF52)</f>
        <v>-</v>
      </c>
      <c r="BG53" s="50" t="str">
        <f>IF(OR(ISBLANK(triangle!BG53),ISBLANK(triangle!BG52)),"-",triangle!BG53-triangle!BG52)</f>
        <v>-</v>
      </c>
      <c r="BH53" s="50" t="str">
        <f>IF(OR(ISBLANK(triangle!BH53),ISBLANK(triangle!BH52)),"-",triangle!BH53-triangle!BH52)</f>
        <v>-</v>
      </c>
      <c r="BI53" s="50" t="str">
        <f>IF(OR(ISBLANK(triangle!BI53),ISBLANK(triangle!BI52)),"-",triangle!BI53-triangle!BI52)</f>
        <v>-</v>
      </c>
    </row>
    <row r="54" spans="1:61" ht="12.75">
      <c r="A54" s="55" t="s">
        <v>120</v>
      </c>
      <c r="B54" s="37"/>
      <c r="C54" s="50">
        <f>IF(OR(ISBLANK(triangle!C54),ISBLANK(triangle!C53)),"-",triangle!C54-triangle!C53)</f>
        <v>0</v>
      </c>
      <c r="D54" s="50">
        <f>IF(OR(ISBLANK(triangle!D54),ISBLANK(triangle!D53)),"-",triangle!D54-triangle!D53)</f>
        <v>0</v>
      </c>
      <c r="E54" s="50">
        <f>IF(OR(ISBLANK(triangle!E54),ISBLANK(triangle!E53)),"-",triangle!E54-triangle!E53)</f>
        <v>0</v>
      </c>
      <c r="F54" s="50">
        <f>IF(OR(ISBLANK(triangle!F54),ISBLANK(triangle!F53)),"-",triangle!F54-triangle!F53)</f>
        <v>0</v>
      </c>
      <c r="G54" s="50">
        <f>IF(OR(ISBLANK(triangle!G54),ISBLANK(triangle!G53)),"-",triangle!G54-triangle!G53)</f>
        <v>0</v>
      </c>
      <c r="H54" s="50">
        <f>IF(OR(ISBLANK(triangle!H54),ISBLANK(triangle!H53)),"-",triangle!H54-triangle!H53)</f>
        <v>0</v>
      </c>
      <c r="I54" s="50">
        <f>IF(OR(ISBLANK(triangle!I54),ISBLANK(triangle!I53)),"-",triangle!I54-triangle!I53)</f>
        <v>0</v>
      </c>
      <c r="J54" s="50">
        <f>IF(OR(ISBLANK(triangle!J54),ISBLANK(triangle!J53)),"-",triangle!J54-triangle!J53)</f>
        <v>0</v>
      </c>
      <c r="K54" s="50">
        <f>IF(OR(ISBLANK(triangle!K54),ISBLANK(triangle!K53)),"-",triangle!K54-triangle!K53)</f>
        <v>0</v>
      </c>
      <c r="L54" s="50">
        <f>IF(OR(ISBLANK(triangle!L54),ISBLANK(triangle!L53)),"-",triangle!L54-triangle!L53)</f>
        <v>0</v>
      </c>
      <c r="M54" s="50">
        <f>IF(OR(ISBLANK(triangle!M54),ISBLANK(triangle!M53)),"-",triangle!M54-triangle!M53)</f>
        <v>0</v>
      </c>
      <c r="N54" s="50">
        <f>IF(OR(ISBLANK(triangle!N54),ISBLANK(triangle!N53)),"-",triangle!N54-triangle!N53)</f>
        <v>0</v>
      </c>
      <c r="O54" s="50">
        <f>IF(OR(ISBLANK(triangle!O54),ISBLANK(triangle!O53)),"-",triangle!O54-triangle!O53)</f>
        <v>0</v>
      </c>
      <c r="P54" s="50">
        <f>IF(OR(ISBLANK(triangle!P54),ISBLANK(triangle!P53)),"-",triangle!P54-triangle!P53)</f>
        <v>0</v>
      </c>
      <c r="Q54" s="50">
        <f>IF(OR(ISBLANK(triangle!Q54),ISBLANK(triangle!Q53)),"-",triangle!Q54-triangle!Q53)</f>
        <v>0</v>
      </c>
      <c r="R54" s="50">
        <f>IF(OR(ISBLANK(triangle!R54),ISBLANK(triangle!R53)),"-",triangle!R54-triangle!R53)</f>
        <v>0</v>
      </c>
      <c r="S54" s="50">
        <f>IF(OR(ISBLANK(triangle!S54),ISBLANK(triangle!S53)),"-",triangle!S54-triangle!S53)</f>
        <v>0</v>
      </c>
      <c r="T54" s="50">
        <f>IF(OR(ISBLANK(triangle!T54),ISBLANK(triangle!T53)),"-",triangle!T54-triangle!T53)</f>
        <v>0</v>
      </c>
      <c r="U54" s="50">
        <f>IF(OR(ISBLANK(triangle!U54),ISBLANK(triangle!U53)),"-",triangle!U54-triangle!U53)</f>
        <v>0</v>
      </c>
      <c r="V54" s="50">
        <f>IF(OR(ISBLANK(triangle!V54),ISBLANK(triangle!V53)),"-",triangle!V54-triangle!V53)</f>
        <v>0</v>
      </c>
      <c r="W54" s="50">
        <f>IF(OR(ISBLANK(triangle!W54),ISBLANK(triangle!W53)),"-",triangle!W54-triangle!W53)</f>
        <v>0</v>
      </c>
      <c r="X54" s="50">
        <f>IF(OR(ISBLANK(triangle!X54),ISBLANK(triangle!X53)),"-",triangle!X54-triangle!X53)</f>
        <v>0</v>
      </c>
      <c r="Y54" s="50">
        <f>IF(OR(ISBLANK(triangle!Y54),ISBLANK(triangle!Y53)),"-",triangle!Y54-triangle!Y53)</f>
        <v>0</v>
      </c>
      <c r="Z54" s="50">
        <f>IF(OR(ISBLANK(triangle!Z54),ISBLANK(triangle!Z53)),"-",triangle!Z54-triangle!Z53)</f>
        <v>0</v>
      </c>
      <c r="AA54" s="50">
        <f>IF(OR(ISBLANK(triangle!AA54),ISBLANK(triangle!AA53)),"-",triangle!AA54-triangle!AA53)</f>
        <v>0</v>
      </c>
      <c r="AB54" s="50">
        <f>IF(OR(ISBLANK(triangle!AB54),ISBLANK(triangle!AB53)),"-",triangle!AB54-triangle!AB53)</f>
        <v>0</v>
      </c>
      <c r="AC54" s="50">
        <f>IF(OR(ISBLANK(triangle!AC54),ISBLANK(triangle!AC53)),"-",triangle!AC54-triangle!AC53)</f>
        <v>0</v>
      </c>
      <c r="AD54" s="50">
        <f>IF(OR(ISBLANK(triangle!AD54),ISBLANK(triangle!AD53)),"-",triangle!AD54-triangle!AD53)</f>
        <v>0</v>
      </c>
      <c r="AE54" s="50">
        <f>IF(OR(ISBLANK(triangle!AE54),ISBLANK(triangle!AE53)),"-",triangle!AE54-triangle!AE53)</f>
        <v>0</v>
      </c>
      <c r="AF54" s="50">
        <f>IF(OR(ISBLANK(triangle!AF54),ISBLANK(triangle!AF53)),"-",triangle!AF54-triangle!AF53)</f>
        <v>0</v>
      </c>
      <c r="AG54" s="50">
        <f>IF(OR(ISBLANK(triangle!AG54),ISBLANK(triangle!AG53)),"-",triangle!AG54-triangle!AG53)</f>
        <v>0</v>
      </c>
      <c r="AH54" s="50">
        <f>IF(OR(ISBLANK(triangle!AH54),ISBLANK(triangle!AH53)),"-",triangle!AH54-triangle!AH53)</f>
        <v>0</v>
      </c>
      <c r="AI54" s="50">
        <f>IF(OR(ISBLANK(triangle!AI54),ISBLANK(triangle!AI53)),"-",triangle!AI54-triangle!AI53)</f>
        <v>0</v>
      </c>
      <c r="AJ54" s="50">
        <f>IF(OR(ISBLANK(triangle!AJ54),ISBLANK(triangle!AJ53)),"-",triangle!AJ54-triangle!AJ53)</f>
        <v>0</v>
      </c>
      <c r="AK54" s="50">
        <f>IF(OR(ISBLANK(triangle!AK54),ISBLANK(triangle!AK53)),"-",triangle!AK54-triangle!AK53)</f>
        <v>0</v>
      </c>
      <c r="AL54" s="50">
        <f>IF(OR(ISBLANK(triangle!AL54),ISBLANK(triangle!AL53)),"-",triangle!AL54-triangle!AL53)</f>
        <v>0</v>
      </c>
      <c r="AM54" s="50">
        <f>IF(OR(ISBLANK(triangle!AM54),ISBLANK(triangle!AM53)),"-",triangle!AM54-triangle!AM53)</f>
        <v>0</v>
      </c>
      <c r="AN54" s="50">
        <f>IF(OR(ISBLANK(triangle!AN54),ISBLANK(triangle!AN53)),"-",triangle!AN54-triangle!AN53)</f>
        <v>0</v>
      </c>
      <c r="AO54" s="50">
        <f>IF(OR(ISBLANK(triangle!AO54),ISBLANK(triangle!AO53)),"-",triangle!AO54-triangle!AO53)</f>
        <v>0.11001100110010387</v>
      </c>
      <c r="AP54" s="50">
        <f>IF(OR(ISBLANK(triangle!AP54),ISBLANK(triangle!AP53)),"-",triangle!AP54-triangle!AP53)</f>
        <v>-1.7422056110138557</v>
      </c>
      <c r="AQ54" s="50">
        <f>IF(OR(ISBLANK(triangle!AQ54),ISBLANK(triangle!AQ53)),"-",triangle!AQ54-triangle!AQ53)</f>
        <v>0.11435398532172947</v>
      </c>
      <c r="AR54" s="50">
        <f>IF(OR(ISBLANK(triangle!AR54),ISBLANK(triangle!AR53)),"-",triangle!AR54-triangle!AR53)</f>
        <v>-0.09605961643383187</v>
      </c>
      <c r="AS54" s="50">
        <f>IF(OR(ISBLANK(triangle!AS54),ISBLANK(triangle!AS53)),"-",triangle!AS54-triangle!AS53)</f>
        <v>-0.0777727696827446</v>
      </c>
      <c r="AT54" s="50">
        <f>IF(OR(ISBLANK(triangle!AT54),ISBLANK(triangle!AT53)),"-",triangle!AT54-triangle!AT53)</f>
        <v>1.5788069032105678</v>
      </c>
      <c r="AU54" s="50">
        <f>IF(OR(ISBLANK(triangle!AU54),ISBLANK(triangle!AU53)),"-",triangle!AU54-triangle!AU53)</f>
        <v>0.5765683882661059</v>
      </c>
      <c r="AV54" s="50">
        <f>IF(OR(ISBLANK(triangle!AV54),ISBLANK(triangle!AV53)),"-",triangle!AV54-triangle!AV53)</f>
        <v>-0.2264429780826902</v>
      </c>
      <c r="AW54" s="50" t="str">
        <f>IF(OR(ISBLANK(triangle!AW54),ISBLANK(triangle!AW53)),"-",triangle!AW54-triangle!AW53)</f>
        <v>-</v>
      </c>
      <c r="AX54" s="50" t="str">
        <f>IF(OR(ISBLANK(triangle!AX54),ISBLANK(triangle!AX53)),"-",triangle!AX54-triangle!AX53)</f>
        <v>-</v>
      </c>
      <c r="AY54" s="50" t="str">
        <f>IF(OR(ISBLANK(triangle!AY54),ISBLANK(triangle!AY53)),"-",triangle!AY54-triangle!AY53)</f>
        <v>-</v>
      </c>
      <c r="AZ54" s="50" t="str">
        <f>IF(OR(ISBLANK(triangle!AZ54),ISBLANK(triangle!AZ53)),"-",triangle!AZ54-triangle!AZ53)</f>
        <v>-</v>
      </c>
      <c r="BA54" s="50" t="str">
        <f>IF(OR(ISBLANK(triangle!BA54),ISBLANK(triangle!BA53)),"-",triangle!BA54-triangle!BA53)</f>
        <v>-</v>
      </c>
      <c r="BB54" s="50" t="str">
        <f>IF(OR(ISBLANK(triangle!BB54),ISBLANK(triangle!BB53)),"-",triangle!BB54-triangle!BB53)</f>
        <v>-</v>
      </c>
      <c r="BC54" s="50" t="str">
        <f>IF(OR(ISBLANK(triangle!BC54),ISBLANK(triangle!BC53)),"-",triangle!BC54-triangle!BC53)</f>
        <v>-</v>
      </c>
      <c r="BD54" s="50" t="str">
        <f>IF(OR(ISBLANK(triangle!BD54),ISBLANK(triangle!BD53)),"-",triangle!BD54-triangle!BD53)</f>
        <v>-</v>
      </c>
      <c r="BE54" s="50" t="str">
        <f>IF(OR(ISBLANK(triangle!BE54),ISBLANK(triangle!BE53)),"-",triangle!BE54-triangle!BE53)</f>
        <v>-</v>
      </c>
      <c r="BF54" s="50" t="str">
        <f>IF(OR(ISBLANK(triangle!BF54),ISBLANK(triangle!BF53)),"-",triangle!BF54-triangle!BF53)</f>
        <v>-</v>
      </c>
      <c r="BG54" s="50" t="str">
        <f>IF(OR(ISBLANK(triangle!BG54),ISBLANK(triangle!BG53)),"-",triangle!BG54-triangle!BG53)</f>
        <v>-</v>
      </c>
      <c r="BH54" s="50" t="str">
        <f>IF(OR(ISBLANK(triangle!BH54),ISBLANK(triangle!BH53)),"-",triangle!BH54-triangle!BH53)</f>
        <v>-</v>
      </c>
      <c r="BI54" s="50" t="str">
        <f>IF(OR(ISBLANK(triangle!BI54),ISBLANK(triangle!BI53)),"-",triangle!BI54-triangle!BI53)</f>
        <v>-</v>
      </c>
    </row>
    <row r="55" spans="1:61" ht="12.75">
      <c r="A55" s="55" t="s">
        <v>121</v>
      </c>
      <c r="B55" s="37"/>
      <c r="C55" s="50">
        <f>IF(OR(ISBLANK(triangle!C55),ISBLANK(triangle!C54)),"-",triangle!C55-triangle!C54)</f>
        <v>0</v>
      </c>
      <c r="D55" s="50">
        <f>IF(OR(ISBLANK(triangle!D55),ISBLANK(triangle!D54)),"-",triangle!D55-triangle!D54)</f>
        <v>0.07042253521126352</v>
      </c>
      <c r="E55" s="50">
        <f>IF(OR(ISBLANK(triangle!E55),ISBLANK(triangle!E54)),"-",triangle!E55-triangle!E54)</f>
        <v>-0.06718846760938102</v>
      </c>
      <c r="F55" s="50">
        <f>IF(OR(ISBLANK(triangle!F55),ISBLANK(triangle!F54)),"-",triangle!F55-triangle!F54)</f>
        <v>0.06930006930006583</v>
      </c>
      <c r="G55" s="50">
        <f>IF(OR(ISBLANK(triangle!G55),ISBLANK(triangle!G54)),"-",triangle!G55-triangle!G54)</f>
        <v>-0.07437257971826305</v>
      </c>
      <c r="H55" s="50">
        <f>IF(OR(ISBLANK(triangle!H55),ISBLANK(triangle!H54)),"-",triangle!H55-triangle!H54)</f>
        <v>0.0682593856655247</v>
      </c>
      <c r="I55" s="50">
        <f>IF(OR(ISBLANK(triangle!I55),ISBLANK(triangle!I54)),"-",triangle!I55-triangle!I54)</f>
        <v>-0.07276996519247181</v>
      </c>
      <c r="J55" s="50">
        <f>IF(OR(ISBLANK(triangle!J55),ISBLANK(triangle!J54)),"-",triangle!J55-triangle!J54)</f>
        <v>0</v>
      </c>
      <c r="K55" s="50">
        <f>IF(OR(ISBLANK(triangle!K55),ISBLANK(triangle!K54)),"-",triangle!K55-triangle!K54)</f>
        <v>0</v>
      </c>
      <c r="L55" s="50">
        <f>IF(OR(ISBLANK(triangle!L55),ISBLANK(triangle!L54)),"-",triangle!L55-triangle!L54)</f>
        <v>0</v>
      </c>
      <c r="M55" s="50">
        <f>IF(OR(ISBLANK(triangle!M55),ISBLANK(triangle!M54)),"-",triangle!M55-triangle!M54)</f>
        <v>0</v>
      </c>
      <c r="N55" s="50">
        <f>IF(OR(ISBLANK(triangle!N55),ISBLANK(triangle!N54)),"-",triangle!N55-triangle!N54)</f>
        <v>0</v>
      </c>
      <c r="O55" s="50">
        <f>IF(OR(ISBLANK(triangle!O55),ISBLANK(triangle!O54)),"-",triangle!O55-triangle!O54)</f>
        <v>0</v>
      </c>
      <c r="P55" s="50">
        <f>IF(OR(ISBLANK(triangle!P55),ISBLANK(triangle!P54)),"-",triangle!P55-triangle!P54)</f>
        <v>0</v>
      </c>
      <c r="Q55" s="50">
        <f>IF(OR(ISBLANK(triangle!Q55),ISBLANK(triangle!Q54)),"-",triangle!Q55-triangle!Q54)</f>
        <v>0</v>
      </c>
      <c r="R55" s="50">
        <f>IF(OR(ISBLANK(triangle!R55),ISBLANK(triangle!R54)),"-",triangle!R55-triangle!R54)</f>
        <v>0</v>
      </c>
      <c r="S55" s="50">
        <f>IF(OR(ISBLANK(triangle!S55),ISBLANK(triangle!S54)),"-",triangle!S55-triangle!S54)</f>
        <v>0</v>
      </c>
      <c r="T55" s="50">
        <f>IF(OR(ISBLANK(triangle!T55),ISBLANK(triangle!T54)),"-",triangle!T55-triangle!T54)</f>
        <v>0</v>
      </c>
      <c r="U55" s="50">
        <f>IF(OR(ISBLANK(triangle!U55),ISBLANK(triangle!U54)),"-",triangle!U55-triangle!U54)</f>
        <v>0</v>
      </c>
      <c r="V55" s="50">
        <f>IF(OR(ISBLANK(triangle!V55),ISBLANK(triangle!V54)),"-",triangle!V55-triangle!V54)</f>
        <v>0</v>
      </c>
      <c r="W55" s="50">
        <f>IF(OR(ISBLANK(triangle!W55),ISBLANK(triangle!W54)),"-",triangle!W55-triangle!W54)</f>
        <v>0</v>
      </c>
      <c r="X55" s="50">
        <f>IF(OR(ISBLANK(triangle!X55),ISBLANK(triangle!X54)),"-",triangle!X55-triangle!X54)</f>
        <v>0</v>
      </c>
      <c r="Y55" s="50">
        <f>IF(OR(ISBLANK(triangle!Y55),ISBLANK(triangle!Y54)),"-",triangle!Y55-triangle!Y54)</f>
        <v>0</v>
      </c>
      <c r="Z55" s="50">
        <f>IF(OR(ISBLANK(triangle!Z55),ISBLANK(triangle!Z54)),"-",triangle!Z55-triangle!Z54)</f>
        <v>0</v>
      </c>
      <c r="AA55" s="50">
        <f>IF(OR(ISBLANK(triangle!AA55),ISBLANK(triangle!AA54)),"-",triangle!AA55-triangle!AA54)</f>
        <v>0</v>
      </c>
      <c r="AB55" s="50">
        <f>IF(OR(ISBLANK(triangle!AB55),ISBLANK(triangle!AB54)),"-",triangle!AB55-triangle!AB54)</f>
        <v>0</v>
      </c>
      <c r="AC55" s="50">
        <f>IF(OR(ISBLANK(triangle!AC55),ISBLANK(triangle!AC54)),"-",triangle!AC55-triangle!AC54)</f>
        <v>0</v>
      </c>
      <c r="AD55" s="50">
        <f>IF(OR(ISBLANK(triangle!AD55),ISBLANK(triangle!AD54)),"-",triangle!AD55-triangle!AD54)</f>
        <v>0</v>
      </c>
      <c r="AE55" s="50">
        <f>IF(OR(ISBLANK(triangle!AE55),ISBLANK(triangle!AE54)),"-",triangle!AE55-triangle!AE54)</f>
        <v>0</v>
      </c>
      <c r="AF55" s="50">
        <f>IF(OR(ISBLANK(triangle!AF55),ISBLANK(triangle!AF54)),"-",triangle!AF55-triangle!AF54)</f>
        <v>0</v>
      </c>
      <c r="AG55" s="50">
        <f>IF(OR(ISBLANK(triangle!AG55),ISBLANK(triangle!AG54)),"-",triangle!AG55-triangle!AG54)</f>
        <v>0</v>
      </c>
      <c r="AH55" s="50">
        <f>IF(OR(ISBLANK(triangle!AH55),ISBLANK(triangle!AH54)),"-",triangle!AH55-triangle!AH54)</f>
        <v>0</v>
      </c>
      <c r="AI55" s="50">
        <f>IF(OR(ISBLANK(triangle!AI55),ISBLANK(triangle!AI54)),"-",triangle!AI55-triangle!AI54)</f>
        <v>0</v>
      </c>
      <c r="AJ55" s="50">
        <f>IF(OR(ISBLANK(triangle!AJ55),ISBLANK(triangle!AJ54)),"-",triangle!AJ55-triangle!AJ54)</f>
        <v>0</v>
      </c>
      <c r="AK55" s="50">
        <f>IF(OR(ISBLANK(triangle!AK55),ISBLANK(triangle!AK54)),"-",triangle!AK55-triangle!AK54)</f>
        <v>0</v>
      </c>
      <c r="AL55" s="50">
        <f>IF(OR(ISBLANK(triangle!AL55),ISBLANK(triangle!AL54)),"-",triangle!AL55-triangle!AL54)</f>
        <v>0</v>
      </c>
      <c r="AM55" s="50">
        <f>IF(OR(ISBLANK(triangle!AM55),ISBLANK(triangle!AM54)),"-",triangle!AM55-triangle!AM54)</f>
        <v>0</v>
      </c>
      <c r="AN55" s="50">
        <f>IF(OR(ISBLANK(triangle!AN55),ISBLANK(triangle!AN54)),"-",triangle!AN55-triangle!AN54)</f>
        <v>0</v>
      </c>
      <c r="AO55" s="50">
        <f>IF(OR(ISBLANK(triangle!AO55),ISBLANK(triangle!AO54)),"-",triangle!AO55-triangle!AO54)</f>
        <v>0</v>
      </c>
      <c r="AP55" s="50">
        <f>IF(OR(ISBLANK(triangle!AP55),ISBLANK(triangle!AP54)),"-",triangle!AP55-triangle!AP54)</f>
        <v>0</v>
      </c>
      <c r="AQ55" s="50">
        <f>IF(OR(ISBLANK(triangle!AQ55),ISBLANK(triangle!AQ54)),"-",triangle!AQ55-triangle!AQ54)</f>
        <v>0</v>
      </c>
      <c r="AR55" s="50">
        <f>IF(OR(ISBLANK(triangle!AR55),ISBLANK(triangle!AR54)),"-",triangle!AR55-triangle!AR54)</f>
        <v>0</v>
      </c>
      <c r="AS55" s="50">
        <f>IF(OR(ISBLANK(triangle!AS55),ISBLANK(triangle!AS54)),"-",triangle!AS55-triangle!AS54)</f>
        <v>0</v>
      </c>
      <c r="AT55" s="50">
        <f>IF(OR(ISBLANK(triangle!AT55),ISBLANK(triangle!AT54)),"-",triangle!AT55-triangle!AT54)</f>
        <v>1.1918951132300357</v>
      </c>
      <c r="AU55" s="50">
        <f>IF(OR(ISBLANK(triangle!AU55),ISBLANK(triangle!AU54)),"-",triangle!AU55-triangle!AU54)</f>
        <v>1.0209650967503574</v>
      </c>
      <c r="AV55" s="50">
        <f>IF(OR(ISBLANK(triangle!AV55),ISBLANK(triangle!AV54)),"-",triangle!AV55-triangle!AV54)</f>
        <v>0.5814058488886594</v>
      </c>
      <c r="AW55" s="50">
        <f>IF(OR(ISBLANK(triangle!AW55),ISBLANK(triangle!AW54)),"-",triangle!AW55-triangle!AW54)</f>
        <v>1.6972335041627353</v>
      </c>
      <c r="AX55" s="50" t="str">
        <f>IF(OR(ISBLANK(triangle!AX55),ISBLANK(triangle!AX54)),"-",triangle!AX55-triangle!AX54)</f>
        <v>-</v>
      </c>
      <c r="AY55" s="50" t="str">
        <f>IF(OR(ISBLANK(triangle!AY55),ISBLANK(triangle!AY54)),"-",triangle!AY55-triangle!AY54)</f>
        <v>-</v>
      </c>
      <c r="AZ55" s="50" t="str">
        <f>IF(OR(ISBLANK(triangle!AZ55),ISBLANK(triangle!AZ54)),"-",triangle!AZ55-triangle!AZ54)</f>
        <v>-</v>
      </c>
      <c r="BA55" s="50" t="str">
        <f>IF(OR(ISBLANK(triangle!BA55),ISBLANK(triangle!BA54)),"-",triangle!BA55-triangle!BA54)</f>
        <v>-</v>
      </c>
      <c r="BB55" s="50" t="str">
        <f>IF(OR(ISBLANK(triangle!BB55),ISBLANK(triangle!BB54)),"-",triangle!BB55-triangle!BB54)</f>
        <v>-</v>
      </c>
      <c r="BC55" s="50" t="str">
        <f>IF(OR(ISBLANK(triangle!BC55),ISBLANK(triangle!BC54)),"-",triangle!BC55-triangle!BC54)</f>
        <v>-</v>
      </c>
      <c r="BD55" s="50" t="str">
        <f>IF(OR(ISBLANK(triangle!BD55),ISBLANK(triangle!BD54)),"-",triangle!BD55-triangle!BD54)</f>
        <v>-</v>
      </c>
      <c r="BE55" s="50" t="str">
        <f>IF(OR(ISBLANK(triangle!BE55),ISBLANK(triangle!BE54)),"-",triangle!BE55-triangle!BE54)</f>
        <v>-</v>
      </c>
      <c r="BF55" s="50" t="str">
        <f>IF(OR(ISBLANK(triangle!BF55),ISBLANK(triangle!BF54)),"-",triangle!BF55-triangle!BF54)</f>
        <v>-</v>
      </c>
      <c r="BG55" s="50" t="str">
        <f>IF(OR(ISBLANK(triangle!BG55),ISBLANK(triangle!BG54)),"-",triangle!BG55-triangle!BG54)</f>
        <v>-</v>
      </c>
      <c r="BH55" s="50" t="str">
        <f>IF(OR(ISBLANK(triangle!BH55),ISBLANK(triangle!BH54)),"-",triangle!BH55-triangle!BH54)</f>
        <v>-</v>
      </c>
      <c r="BI55" s="50" t="str">
        <f>IF(OR(ISBLANK(triangle!BI55),ISBLANK(triangle!BI54)),"-",triangle!BI55-triangle!BI54)</f>
        <v>-</v>
      </c>
    </row>
    <row r="56" spans="1:61" ht="12.75">
      <c r="A56" s="55" t="s">
        <v>122</v>
      </c>
      <c r="B56" s="37"/>
      <c r="C56" s="50">
        <f>IF(OR(ISBLANK(triangle!C56),ISBLANK(triangle!C55)),"-",triangle!C56-triangle!C55)</f>
        <v>0</v>
      </c>
      <c r="D56" s="50">
        <f>IF(OR(ISBLANK(triangle!D56),ISBLANK(triangle!D55)),"-",triangle!D56-triangle!D55)</f>
        <v>0</v>
      </c>
      <c r="E56" s="50">
        <f>IF(OR(ISBLANK(triangle!E56),ISBLANK(triangle!E55)),"-",triangle!E56-triangle!E55)</f>
        <v>0</v>
      </c>
      <c r="F56" s="50">
        <f>IF(OR(ISBLANK(triangle!F56),ISBLANK(triangle!F55)),"-",triangle!F56-triangle!F55)</f>
        <v>0</v>
      </c>
      <c r="G56" s="50">
        <f>IF(OR(ISBLANK(triangle!G56),ISBLANK(triangle!G55)),"-",triangle!G56-triangle!G55)</f>
        <v>0</v>
      </c>
      <c r="H56" s="50">
        <f>IF(OR(ISBLANK(triangle!H56),ISBLANK(triangle!H55)),"-",triangle!H56-triangle!H55)</f>
        <v>0</v>
      </c>
      <c r="I56" s="50">
        <f>IF(OR(ISBLANK(triangle!I56),ISBLANK(triangle!I55)),"-",triangle!I56-triangle!I55)</f>
        <v>0</v>
      </c>
      <c r="J56" s="50">
        <f>IF(OR(ISBLANK(triangle!J56),ISBLANK(triangle!J55)),"-",triangle!J56-triangle!J55)</f>
        <v>0</v>
      </c>
      <c r="K56" s="50">
        <f>IF(OR(ISBLANK(triangle!K56),ISBLANK(triangle!K55)),"-",triangle!K56-triangle!K55)</f>
        <v>0</v>
      </c>
      <c r="L56" s="50">
        <f>IF(OR(ISBLANK(triangle!L56),ISBLANK(triangle!L55)),"-",triangle!L56-triangle!L55)</f>
        <v>0</v>
      </c>
      <c r="M56" s="50">
        <f>IF(OR(ISBLANK(triangle!M56),ISBLANK(triangle!M55)),"-",triangle!M56-triangle!M55)</f>
        <v>0</v>
      </c>
      <c r="N56" s="50">
        <f>IF(OR(ISBLANK(triangle!N56),ISBLANK(triangle!N55)),"-",triangle!N56-triangle!N55)</f>
        <v>0</v>
      </c>
      <c r="O56" s="50">
        <f>IF(OR(ISBLANK(triangle!O56),ISBLANK(triangle!O55)),"-",triangle!O56-triangle!O55)</f>
        <v>0</v>
      </c>
      <c r="P56" s="50">
        <f>IF(OR(ISBLANK(triangle!P56),ISBLANK(triangle!P55)),"-",triangle!P56-triangle!P55)</f>
        <v>0</v>
      </c>
      <c r="Q56" s="50">
        <f>IF(OR(ISBLANK(triangle!Q56),ISBLANK(triangle!Q55)),"-",triangle!Q56-triangle!Q55)</f>
        <v>0</v>
      </c>
      <c r="R56" s="50">
        <f>IF(OR(ISBLANK(triangle!R56),ISBLANK(triangle!R55)),"-",triangle!R56-triangle!R55)</f>
        <v>0</v>
      </c>
      <c r="S56" s="50">
        <f>IF(OR(ISBLANK(triangle!S56),ISBLANK(triangle!S55)),"-",triangle!S56-triangle!S55)</f>
        <v>0</v>
      </c>
      <c r="T56" s="50">
        <f>IF(OR(ISBLANK(triangle!T56),ISBLANK(triangle!T55)),"-",triangle!T56-triangle!T55)</f>
        <v>0</v>
      </c>
      <c r="U56" s="50">
        <f>IF(OR(ISBLANK(triangle!U56),ISBLANK(triangle!U55)),"-",triangle!U56-triangle!U55)</f>
        <v>0</v>
      </c>
      <c r="V56" s="50">
        <f>IF(OR(ISBLANK(triangle!V56),ISBLANK(triangle!V55)),"-",triangle!V56-triangle!V55)</f>
        <v>0</v>
      </c>
      <c r="W56" s="50">
        <f>IF(OR(ISBLANK(triangle!W56),ISBLANK(triangle!W55)),"-",triangle!W56-triangle!W55)</f>
        <v>0</v>
      </c>
      <c r="X56" s="50">
        <f>IF(OR(ISBLANK(triangle!X56),ISBLANK(triangle!X55)),"-",triangle!X56-triangle!X55)</f>
        <v>0</v>
      </c>
      <c r="Y56" s="50">
        <f>IF(OR(ISBLANK(triangle!Y56),ISBLANK(triangle!Y55)),"-",triangle!Y56-triangle!Y55)</f>
        <v>0</v>
      </c>
      <c r="Z56" s="50">
        <f>IF(OR(ISBLANK(triangle!Z56),ISBLANK(triangle!Z55)),"-",triangle!Z56-triangle!Z55)</f>
        <v>0</v>
      </c>
      <c r="AA56" s="50">
        <f>IF(OR(ISBLANK(triangle!AA56),ISBLANK(triangle!AA55)),"-",triangle!AA56-triangle!AA55)</f>
        <v>0</v>
      </c>
      <c r="AB56" s="50">
        <f>IF(OR(ISBLANK(triangle!AB56),ISBLANK(triangle!AB55)),"-",triangle!AB56-triangle!AB55)</f>
        <v>0</v>
      </c>
      <c r="AC56" s="50">
        <f>IF(OR(ISBLANK(triangle!AC56),ISBLANK(triangle!AC55)),"-",triangle!AC56-triangle!AC55)</f>
        <v>0</v>
      </c>
      <c r="AD56" s="50">
        <f>IF(OR(ISBLANK(triangle!AD56),ISBLANK(triangle!AD55)),"-",triangle!AD56-triangle!AD55)</f>
        <v>0</v>
      </c>
      <c r="AE56" s="50">
        <f>IF(OR(ISBLANK(triangle!AE56),ISBLANK(triangle!AE55)),"-",triangle!AE56-triangle!AE55)</f>
        <v>0</v>
      </c>
      <c r="AF56" s="50">
        <f>IF(OR(ISBLANK(triangle!AF56),ISBLANK(triangle!AF55)),"-",triangle!AF56-triangle!AF55)</f>
        <v>0</v>
      </c>
      <c r="AG56" s="50">
        <f>IF(OR(ISBLANK(triangle!AG56),ISBLANK(triangle!AG55)),"-",triangle!AG56-triangle!AG55)</f>
        <v>0</v>
      </c>
      <c r="AH56" s="50">
        <f>IF(OR(ISBLANK(triangle!AH56),ISBLANK(triangle!AH55)),"-",triangle!AH56-triangle!AH55)</f>
        <v>0</v>
      </c>
      <c r="AI56" s="50">
        <f>IF(OR(ISBLANK(triangle!AI56),ISBLANK(triangle!AI55)),"-",triangle!AI56-triangle!AI55)</f>
        <v>0</v>
      </c>
      <c r="AJ56" s="50">
        <f>IF(OR(ISBLANK(triangle!AJ56),ISBLANK(triangle!AJ55)),"-",triangle!AJ56-triangle!AJ55)</f>
        <v>0</v>
      </c>
      <c r="AK56" s="50">
        <f>IF(OR(ISBLANK(triangle!AK56),ISBLANK(triangle!AK55)),"-",triangle!AK56-triangle!AK55)</f>
        <v>0</v>
      </c>
      <c r="AL56" s="50">
        <f>IF(OR(ISBLANK(triangle!AL56),ISBLANK(triangle!AL55)),"-",triangle!AL56-triangle!AL55)</f>
        <v>0</v>
      </c>
      <c r="AM56" s="50">
        <f>IF(OR(ISBLANK(triangle!AM56),ISBLANK(triangle!AM55)),"-",triangle!AM56-triangle!AM55)</f>
        <v>0</v>
      </c>
      <c r="AN56" s="50">
        <f>IF(OR(ISBLANK(triangle!AN56),ISBLANK(triangle!AN55)),"-",triangle!AN56-triangle!AN55)</f>
        <v>0</v>
      </c>
      <c r="AO56" s="50">
        <f>IF(OR(ISBLANK(triangle!AO56),ISBLANK(triangle!AO55)),"-",triangle!AO56-triangle!AO55)</f>
        <v>0</v>
      </c>
      <c r="AP56" s="50">
        <f>IF(OR(ISBLANK(triangle!AP56),ISBLANK(triangle!AP55)),"-",triangle!AP56-triangle!AP55)</f>
        <v>0</v>
      </c>
      <c r="AQ56" s="50">
        <f>IF(OR(ISBLANK(triangle!AQ56),ISBLANK(triangle!AQ55)),"-",triangle!AQ56-triangle!AQ55)</f>
        <v>0</v>
      </c>
      <c r="AR56" s="50">
        <f>IF(OR(ISBLANK(triangle!AR56),ISBLANK(triangle!AR55)),"-",triangle!AR56-triangle!AR55)</f>
        <v>0</v>
      </c>
      <c r="AS56" s="50">
        <f>IF(OR(ISBLANK(triangle!AS56),ISBLANK(triangle!AS55)),"-",triangle!AS56-triangle!AS55)</f>
        <v>0</v>
      </c>
      <c r="AT56" s="50">
        <f>IF(OR(ISBLANK(triangle!AT56),ISBLANK(triangle!AT55)),"-",triangle!AT56-triangle!AT55)</f>
        <v>1.3110846245530317</v>
      </c>
      <c r="AU56" s="50">
        <f>IF(OR(ISBLANK(triangle!AU56),ISBLANK(triangle!AU55)),"-",triangle!AU56-triangle!AU55)</f>
        <v>-1.4823261117445805</v>
      </c>
      <c r="AV56" s="50">
        <f>IF(OR(ISBLANK(triangle!AV56),ISBLANK(triangle!AV55)),"-",triangle!AV56-triangle!AV55)</f>
        <v>1.6884300030367447</v>
      </c>
      <c r="AW56" s="50">
        <f>IF(OR(ISBLANK(triangle!AW56),ISBLANK(triangle!AW55)),"-",triangle!AW56-triangle!AW55)</f>
        <v>-0.8592008017036239</v>
      </c>
      <c r="AX56" s="50">
        <f>IF(OR(ISBLANK(triangle!AX56),ISBLANK(triangle!AX55)),"-",triangle!AX56-triangle!AX55)</f>
        <v>2.397602510663882</v>
      </c>
      <c r="AY56" s="50" t="str">
        <f>IF(OR(ISBLANK(triangle!AY56),ISBLANK(triangle!AY55)),"-",triangle!AY56-triangle!AY55)</f>
        <v>-</v>
      </c>
      <c r="AZ56" s="50" t="str">
        <f>IF(OR(ISBLANK(triangle!AZ56),ISBLANK(triangle!AZ55)),"-",triangle!AZ56-triangle!AZ55)</f>
        <v>-</v>
      </c>
      <c r="BA56" s="50" t="str">
        <f>IF(OR(ISBLANK(triangle!BA56),ISBLANK(triangle!BA55)),"-",triangle!BA56-triangle!BA55)</f>
        <v>-</v>
      </c>
      <c r="BB56" s="50" t="str">
        <f>IF(OR(ISBLANK(triangle!BB56),ISBLANK(triangle!BB55)),"-",triangle!BB56-triangle!BB55)</f>
        <v>-</v>
      </c>
      <c r="BC56" s="50" t="str">
        <f>IF(OR(ISBLANK(triangle!BC56),ISBLANK(triangle!BC55)),"-",triangle!BC56-triangle!BC55)</f>
        <v>-</v>
      </c>
      <c r="BD56" s="50" t="str">
        <f>IF(OR(ISBLANK(triangle!BD56),ISBLANK(triangle!BD55)),"-",triangle!BD56-triangle!BD55)</f>
        <v>-</v>
      </c>
      <c r="BE56" s="50" t="str">
        <f>IF(OR(ISBLANK(triangle!BE56),ISBLANK(triangle!BE55)),"-",triangle!BE56-triangle!BE55)</f>
        <v>-</v>
      </c>
      <c r="BF56" s="50" t="str">
        <f>IF(OR(ISBLANK(triangle!BF56),ISBLANK(triangle!BF55)),"-",triangle!BF56-triangle!BF55)</f>
        <v>-</v>
      </c>
      <c r="BG56" s="50" t="str">
        <f>IF(OR(ISBLANK(triangle!BG56),ISBLANK(triangle!BG55)),"-",triangle!BG56-triangle!BG55)</f>
        <v>-</v>
      </c>
      <c r="BH56" s="50" t="str">
        <f>IF(OR(ISBLANK(triangle!BH56),ISBLANK(triangle!BH55)),"-",triangle!BH56-triangle!BH55)</f>
        <v>-</v>
      </c>
      <c r="BI56" s="50" t="str">
        <f>IF(OR(ISBLANK(triangle!BI56),ISBLANK(triangle!BI55)),"-",triangle!BI56-triangle!BI55)</f>
        <v>-</v>
      </c>
    </row>
    <row r="57" spans="1:61" ht="12.75">
      <c r="A57" s="55" t="s">
        <v>123</v>
      </c>
      <c r="B57" s="37"/>
      <c r="C57" s="50">
        <f>IF(OR(ISBLANK(triangle!C57),ISBLANK(triangle!C56)),"-",triangle!C57-triangle!C56)</f>
        <v>-0.7242529956014039</v>
      </c>
      <c r="D57" s="50">
        <f>IF(OR(ISBLANK(triangle!D57),ISBLANK(triangle!D56)),"-",triangle!D57-triangle!D56)</f>
        <v>0.06862678483028972</v>
      </c>
      <c r="E57" s="50">
        <f>IF(OR(ISBLANK(triangle!E57),ISBLANK(triangle!E56)),"-",triangle!E57-triangle!E56)</f>
        <v>0.36809441856187797</v>
      </c>
      <c r="F57" s="50">
        <f>IF(OR(ISBLANK(triangle!F57),ISBLANK(triangle!F56)),"-",triangle!F57-triangle!F56)</f>
        <v>0.0018249174224900244</v>
      </c>
      <c r="G57" s="50">
        <f>IF(OR(ISBLANK(triangle!G57),ISBLANK(triangle!G56)),"-",triangle!G57-triangle!G56)</f>
        <v>0.44361208483346726</v>
      </c>
      <c r="H57" s="50">
        <f>IF(OR(ISBLANK(triangle!H57),ISBLANK(triangle!H56)),"-",triangle!H57-triangle!H56)</f>
        <v>-0.24681870578396214</v>
      </c>
      <c r="I57" s="50">
        <f>IF(OR(ISBLANK(triangle!I57),ISBLANK(triangle!I56)),"-",triangle!I57-triangle!I56)</f>
        <v>0.17841971112999966</v>
      </c>
      <c r="J57" s="50">
        <f>IF(OR(ISBLANK(triangle!J57),ISBLANK(triangle!J56)),"-",triangle!J57-triangle!J56)</f>
        <v>-0.07622343767705964</v>
      </c>
      <c r="K57" s="50">
        <f>IF(OR(ISBLANK(triangle!K57),ISBLANK(triangle!K56)),"-",triangle!K57-triangle!K56)</f>
        <v>0.05359346513909763</v>
      </c>
      <c r="L57" s="50">
        <f>IF(OR(ISBLANK(triangle!L57),ISBLANK(triangle!L56)),"-",triangle!L57-triangle!L56)</f>
        <v>0.06047622606206238</v>
      </c>
      <c r="M57" s="50">
        <f>IF(OR(ISBLANK(triangle!M57),ISBLANK(triangle!M56)),"-",triangle!M57-triangle!M56)</f>
        <v>0.015518801422458317</v>
      </c>
      <c r="N57" s="50">
        <f>IF(OR(ISBLANK(triangle!N57),ISBLANK(triangle!N56)),"-",triangle!N57-triangle!N56)</f>
        <v>0.27380863392743215</v>
      </c>
      <c r="O57" s="50">
        <f>IF(OR(ISBLANK(triangle!O57),ISBLANK(triangle!O56)),"-",triangle!O57-triangle!O56)</f>
        <v>0.0634298016042667</v>
      </c>
      <c r="P57" s="50">
        <f>IF(OR(ISBLANK(triangle!P57),ISBLANK(triangle!P56)),"-",triangle!P57-triangle!P56)</f>
        <v>0.13921640299123972</v>
      </c>
      <c r="Q57" s="50">
        <f>IF(OR(ISBLANK(triangle!Q57),ISBLANK(triangle!Q56)),"-",triangle!Q57-triangle!Q56)</f>
        <v>0.12322858903264855</v>
      </c>
      <c r="R57" s="50">
        <f>IF(OR(ISBLANK(triangle!R57),ISBLANK(triangle!R56)),"-",triangle!R57-triangle!R56)</f>
        <v>0.10518053375197323</v>
      </c>
      <c r="S57" s="50">
        <f>IF(OR(ISBLANK(triangle!S57),ISBLANK(triangle!S56)),"-",triangle!S57-triangle!S56)</f>
        <v>0.0634517766497426</v>
      </c>
      <c r="T57" s="50">
        <f>IF(OR(ISBLANK(triangle!T57),ISBLANK(triangle!T56)),"-",triangle!T57-triangle!T56)</f>
        <v>0.07863695937090842</v>
      </c>
      <c r="U57" s="50">
        <f>IF(OR(ISBLANK(triangle!U57),ISBLANK(triangle!U56)),"-",triangle!U57-triangle!U56)</f>
        <v>-0.0008806471498599144</v>
      </c>
      <c r="V57" s="50">
        <f>IF(OR(ISBLANK(triangle!V57),ISBLANK(triangle!V56)),"-",triangle!V57-triangle!V56)</f>
        <v>0.11263081880988546</v>
      </c>
      <c r="W57" s="50">
        <f>IF(OR(ISBLANK(triangle!W57),ISBLANK(triangle!W56)),"-",triangle!W57-triangle!W56)</f>
        <v>-0.09240275777890083</v>
      </c>
      <c r="X57" s="50">
        <f>IF(OR(ISBLANK(triangle!X57),ISBLANK(triangle!X56)),"-",triangle!X57-triangle!X56)</f>
        <v>0.18288625276173054</v>
      </c>
      <c r="Y57" s="50">
        <f>IF(OR(ISBLANK(triangle!Y57),ISBLANK(triangle!Y56)),"-",triangle!Y57-triangle!Y56)</f>
        <v>-0.2865308622172966</v>
      </c>
      <c r="Z57" s="50">
        <f>IF(OR(ISBLANK(triangle!Z57),ISBLANK(triangle!Z56)),"-",triangle!Z57-triangle!Z56)</f>
        <v>0.22698899103394732</v>
      </c>
      <c r="AA57" s="50">
        <f>IF(OR(ISBLANK(triangle!AA57),ISBLANK(triangle!AA56)),"-",triangle!AA57-triangle!AA56)</f>
        <v>0.0011285471647908274</v>
      </c>
      <c r="AB57" s="50">
        <f>IF(OR(ISBLANK(triangle!AB57),ISBLANK(triangle!AB56)),"-",triangle!AB57-triangle!AB56)</f>
        <v>-0.19777590090088792</v>
      </c>
      <c r="AC57" s="50">
        <f>IF(OR(ISBLANK(triangle!AC57),ISBLANK(triangle!AC56)),"-",triangle!AC57-triangle!AC56)</f>
        <v>0.0642538683451348</v>
      </c>
      <c r="AD57" s="50">
        <f>IF(OR(ISBLANK(triangle!AD57),ISBLANK(triangle!AD56)),"-",triangle!AD57-triangle!AD56)</f>
        <v>0.11337267040134957</v>
      </c>
      <c r="AE57" s="50">
        <f>IF(OR(ISBLANK(triangle!AE57),ISBLANK(triangle!AE56)),"-",triangle!AE57-triangle!AE56)</f>
        <v>-0.021045093896651768</v>
      </c>
      <c r="AF57" s="50">
        <f>IF(OR(ISBLANK(triangle!AF57),ISBLANK(triangle!AF56)),"-",triangle!AF57-triangle!AF56)</f>
        <v>0.053641318384397896</v>
      </c>
      <c r="AG57" s="50">
        <f>IF(OR(ISBLANK(triangle!AG57),ISBLANK(triangle!AG56)),"-",triangle!AG57-triangle!AG56)</f>
        <v>-0.008615397090165011</v>
      </c>
      <c r="AH57" s="50">
        <f>IF(OR(ISBLANK(triangle!AH57),ISBLANK(triangle!AH56)),"-",triangle!AH57-triangle!AH56)</f>
        <v>-0.043909959913675856</v>
      </c>
      <c r="AI57" s="50">
        <f>IF(OR(ISBLANK(triangle!AI57),ISBLANK(triangle!AI56)),"-",triangle!AI57-triangle!AI56)</f>
        <v>0.005292013293551889</v>
      </c>
      <c r="AJ57" s="50">
        <f>IF(OR(ISBLANK(triangle!AJ57),ISBLANK(triangle!AJ56)),"-",triangle!AJ57-triangle!AJ56)</f>
        <v>0.11459042898059524</v>
      </c>
      <c r="AK57" s="50">
        <f>IF(OR(ISBLANK(triangle!AK57),ISBLANK(triangle!AK56)),"-",triangle!AK57-triangle!AK56)</f>
        <v>-0.04024855939607541</v>
      </c>
      <c r="AL57" s="50">
        <f>IF(OR(ISBLANK(triangle!AL57),ISBLANK(triangle!AL56)),"-",triangle!AL57-triangle!AL56)</f>
        <v>0.004331254331265022</v>
      </c>
      <c r="AM57" s="50">
        <f>IF(OR(ISBLANK(triangle!AM57),ISBLANK(triangle!AM56)),"-",triangle!AM57-triangle!AM56)</f>
        <v>0.019511541537379884</v>
      </c>
      <c r="AN57" s="50">
        <f>IF(OR(ISBLANK(triangle!AN57),ISBLANK(triangle!AN56)),"-",triangle!AN57-triangle!AN56)</f>
        <v>-0.158090073624495</v>
      </c>
      <c r="AO57" s="50">
        <f>IF(OR(ISBLANK(triangle!AO57),ISBLANK(triangle!AO56)),"-",triangle!AO57-triangle!AO56)</f>
        <v>0.05972025774006906</v>
      </c>
      <c r="AP57" s="50">
        <f>IF(OR(ISBLANK(triangle!AP57),ISBLANK(triangle!AP56)),"-",triangle!AP57-triangle!AP56)</f>
        <v>0.06246876561718562</v>
      </c>
      <c r="AQ57" s="50">
        <f>IF(OR(ISBLANK(triangle!AQ57),ISBLANK(triangle!AQ56)),"-",triangle!AQ57-triangle!AQ56)</f>
        <v>0.13729672087443934</v>
      </c>
      <c r="AR57" s="50">
        <f>IF(OR(ISBLANK(triangle!AR57),ISBLANK(triangle!AR56)),"-",triangle!AR57-triangle!AR56)</f>
        <v>-0.046574273378397146</v>
      </c>
      <c r="AS57" s="50">
        <f>IF(OR(ISBLANK(triangle!AS57),ISBLANK(triangle!AS56)),"-",triangle!AS57-triangle!AS56)</f>
        <v>-0.016987542468859473</v>
      </c>
      <c r="AT57" s="50">
        <f>IF(OR(ISBLANK(triangle!AT57),ISBLANK(triangle!AT56)),"-",triangle!AT57-triangle!AT56)</f>
        <v>-1.6068764438431948</v>
      </c>
      <c r="AU57" s="50">
        <f>IF(OR(ISBLANK(triangle!AU57),ISBLANK(triangle!AU56)),"-",triangle!AU57-triangle!AU56)</f>
        <v>0</v>
      </c>
      <c r="AV57" s="50">
        <f>IF(OR(ISBLANK(triangle!AV57),ISBLANK(triangle!AV56)),"-",triangle!AV57-triangle!AV56)</f>
        <v>0.18542142581659893</v>
      </c>
      <c r="AW57" s="50">
        <f>IF(OR(ISBLANK(triangle!AW57),ISBLANK(triangle!AW56)),"-",triangle!AW57-triangle!AW56)</f>
        <v>0.08708708708709079</v>
      </c>
      <c r="AX57" s="50">
        <f>IF(OR(ISBLANK(triangle!AX57),ISBLANK(triangle!AX56)),"-",triangle!AX57-triangle!AX56)</f>
        <v>-0.14485465338741932</v>
      </c>
      <c r="AY57" s="50">
        <f>IF(OR(ISBLANK(triangle!AY57),ISBLANK(triangle!AY56)),"-",triangle!AY57-triangle!AY56)</f>
        <v>-1.5708570030964841</v>
      </c>
      <c r="AZ57" s="50" t="str">
        <f>IF(OR(ISBLANK(triangle!AZ57),ISBLANK(triangle!AZ56)),"-",triangle!AZ57-triangle!AZ56)</f>
        <v>-</v>
      </c>
      <c r="BA57" s="50" t="str">
        <f>IF(OR(ISBLANK(triangle!BA57),ISBLANK(triangle!BA56)),"-",triangle!BA57-triangle!BA56)</f>
        <v>-</v>
      </c>
      <c r="BB57" s="50" t="str">
        <f>IF(OR(ISBLANK(triangle!BB57),ISBLANK(triangle!BB56)),"-",triangle!BB57-triangle!BB56)</f>
        <v>-</v>
      </c>
      <c r="BC57" s="50" t="str">
        <f>IF(OR(ISBLANK(triangle!BC57),ISBLANK(triangle!BC56)),"-",triangle!BC57-triangle!BC56)</f>
        <v>-</v>
      </c>
      <c r="BD57" s="50" t="str">
        <f>IF(OR(ISBLANK(triangle!BD57),ISBLANK(triangle!BD56)),"-",triangle!BD57-triangle!BD56)</f>
        <v>-</v>
      </c>
      <c r="BE57" s="50" t="str">
        <f>IF(OR(ISBLANK(triangle!BE57),ISBLANK(triangle!BE56)),"-",triangle!BE57-triangle!BE56)</f>
        <v>-</v>
      </c>
      <c r="BF57" s="50" t="str">
        <f>IF(OR(ISBLANK(triangle!BF57),ISBLANK(triangle!BF56)),"-",triangle!BF57-triangle!BF56)</f>
        <v>-</v>
      </c>
      <c r="BG57" s="50" t="str">
        <f>IF(OR(ISBLANK(triangle!BG57),ISBLANK(triangle!BG56)),"-",triangle!BG57-triangle!BG56)</f>
        <v>-</v>
      </c>
      <c r="BH57" s="50" t="str">
        <f>IF(OR(ISBLANK(triangle!BH57),ISBLANK(triangle!BH56)),"-",triangle!BH57-triangle!BH56)</f>
        <v>-</v>
      </c>
      <c r="BI57" s="50" t="str">
        <f>IF(OR(ISBLANK(triangle!BI57),ISBLANK(triangle!BI56)),"-",triangle!BI57-triangle!BI56)</f>
        <v>-</v>
      </c>
    </row>
    <row r="58" spans="1:61" ht="12.75">
      <c r="A58" s="55" t="s">
        <v>124</v>
      </c>
      <c r="B58" s="37"/>
      <c r="C58" s="50">
        <f>IF(OR(ISBLANK(triangle!C58),ISBLANK(triangle!C57)),"-",triangle!C58-triangle!C57)</f>
        <v>0.1508497906192554</v>
      </c>
      <c r="D58" s="50">
        <f>IF(OR(ISBLANK(triangle!D58),ISBLANK(triangle!D57)),"-",triangle!D58-triangle!D57)</f>
        <v>0</v>
      </c>
      <c r="E58" s="50">
        <f>IF(OR(ISBLANK(triangle!E58),ISBLANK(triangle!E57)),"-",triangle!E58-triangle!E57)</f>
        <v>0</v>
      </c>
      <c r="F58" s="50">
        <f>IF(OR(ISBLANK(triangle!F58),ISBLANK(triangle!F57)),"-",triangle!F58-triangle!F57)</f>
        <v>0</v>
      </c>
      <c r="G58" s="50">
        <f>IF(OR(ISBLANK(triangle!G58),ISBLANK(triangle!G57)),"-",triangle!G58-triangle!G57)</f>
        <v>0</v>
      </c>
      <c r="H58" s="50">
        <f>IF(OR(ISBLANK(triangle!H58),ISBLANK(triangle!H57)),"-",triangle!H58-triangle!H57)</f>
        <v>0</v>
      </c>
      <c r="I58" s="50">
        <f>IF(OR(ISBLANK(triangle!I58),ISBLANK(triangle!I57)),"-",triangle!I58-triangle!I57)</f>
        <v>-0.06993006993006601</v>
      </c>
      <c r="J58" s="50">
        <f>IF(OR(ISBLANK(triangle!J58),ISBLANK(triangle!J57)),"-",triangle!J58-triangle!J57)</f>
        <v>0.0708242300843751</v>
      </c>
      <c r="K58" s="50">
        <f>IF(OR(ISBLANK(triangle!K58),ISBLANK(triangle!K57)),"-",triangle!K58-triangle!K57)</f>
        <v>0</v>
      </c>
      <c r="L58" s="50">
        <f>IF(OR(ISBLANK(triangle!L58),ISBLANK(triangle!L57)),"-",triangle!L58-triangle!L57)</f>
        <v>0</v>
      </c>
      <c r="M58" s="50">
        <f>IF(OR(ISBLANK(triangle!M58),ISBLANK(triangle!M57)),"-",triangle!M58-triangle!M57)</f>
        <v>0</v>
      </c>
      <c r="N58" s="50">
        <f>IF(OR(ISBLANK(triangle!N58),ISBLANK(triangle!N57)),"-",triangle!N58-triangle!N57)</f>
        <v>-0.06863417982156683</v>
      </c>
      <c r="O58" s="50">
        <f>IF(OR(ISBLANK(triangle!O58),ISBLANK(triangle!O57)),"-",triangle!O58-triangle!O57)</f>
        <v>0.06279168642988298</v>
      </c>
      <c r="P58" s="50">
        <f>IF(OR(ISBLANK(triangle!P58),ISBLANK(triangle!P57)),"-",triangle!P58-triangle!P57)</f>
        <v>0</v>
      </c>
      <c r="Q58" s="50">
        <f>IF(OR(ISBLANK(triangle!Q58),ISBLANK(triangle!Q57)),"-",triangle!Q58-triangle!Q57)</f>
        <v>0</v>
      </c>
      <c r="R58" s="50">
        <f>IF(OR(ISBLANK(triangle!R58),ISBLANK(triangle!R57)),"-",triangle!R58-triangle!R57)</f>
        <v>-0.0615384615384581</v>
      </c>
      <c r="S58" s="50">
        <f>IF(OR(ISBLANK(triangle!S58),ISBLANK(triangle!S57)),"-",triangle!S58-triangle!S57)</f>
        <v>0.06119951040391328</v>
      </c>
      <c r="T58" s="50">
        <f>IF(OR(ISBLANK(triangle!T58),ISBLANK(triangle!T57)),"-",triangle!T58-triangle!T57)</f>
        <v>0</v>
      </c>
      <c r="U58" s="50">
        <f>IF(OR(ISBLANK(triangle!U58),ISBLANK(triangle!U57)),"-",triangle!U58-triangle!U57)</f>
        <v>0</v>
      </c>
      <c r="V58" s="50">
        <f>IF(OR(ISBLANK(triangle!V58),ISBLANK(triangle!V57)),"-",triangle!V58-triangle!V57)</f>
        <v>0</v>
      </c>
      <c r="W58" s="50">
        <f>IF(OR(ISBLANK(triangle!W58),ISBLANK(triangle!W57)),"-",triangle!W58-triangle!W57)</f>
        <v>0</v>
      </c>
      <c r="X58" s="50">
        <f>IF(OR(ISBLANK(triangle!X58),ISBLANK(triangle!X57)),"-",triangle!X58-triangle!X57)</f>
        <v>0</v>
      </c>
      <c r="Y58" s="50">
        <f>IF(OR(ISBLANK(triangle!Y58),ISBLANK(triangle!Y57)),"-",triangle!Y58-triangle!Y57)</f>
        <v>0</v>
      </c>
      <c r="Z58" s="50">
        <f>IF(OR(ISBLANK(triangle!Z58),ISBLANK(triangle!Z57)),"-",triangle!Z58-triangle!Z57)</f>
        <v>0</v>
      </c>
      <c r="AA58" s="50">
        <f>IF(OR(ISBLANK(triangle!AA58),ISBLANK(triangle!AA57)),"-",triangle!AA58-triangle!AA57)</f>
        <v>0</v>
      </c>
      <c r="AB58" s="50">
        <f>IF(OR(ISBLANK(triangle!AB58),ISBLANK(triangle!AB57)),"-",triangle!AB58-triangle!AB57)</f>
        <v>-0.07507507507507083</v>
      </c>
      <c r="AC58" s="50">
        <f>IF(OR(ISBLANK(triangle!AC58),ISBLANK(triangle!AC57)),"-",triangle!AC58-triangle!AC57)</f>
        <v>0.07455142784937663</v>
      </c>
      <c r="AD58" s="50">
        <f>IF(OR(ISBLANK(triangle!AD58),ISBLANK(triangle!AD57)),"-",triangle!AD58-triangle!AD57)</f>
        <v>0</v>
      </c>
      <c r="AE58" s="50">
        <f>IF(OR(ISBLANK(triangle!AE58),ISBLANK(triangle!AE57)),"-",triangle!AE58-triangle!AE57)</f>
        <v>0</v>
      </c>
      <c r="AF58" s="50">
        <f>IF(OR(ISBLANK(triangle!AF58),ISBLANK(triangle!AF57)),"-",triangle!AF58-triangle!AF57)</f>
        <v>0</v>
      </c>
      <c r="AG58" s="50">
        <f>IF(OR(ISBLANK(triangle!AG58),ISBLANK(triangle!AG57)),"-",triangle!AG58-triangle!AG57)</f>
        <v>0</v>
      </c>
      <c r="AH58" s="50">
        <f>IF(OR(ISBLANK(triangle!AH58),ISBLANK(triangle!AH57)),"-",triangle!AH58-triangle!AH57)</f>
        <v>0</v>
      </c>
      <c r="AI58" s="50">
        <f>IF(OR(ISBLANK(triangle!AI58),ISBLANK(triangle!AI57)),"-",triangle!AI58-triangle!AI57)</f>
        <v>0</v>
      </c>
      <c r="AJ58" s="50">
        <f>IF(OR(ISBLANK(triangle!AJ58),ISBLANK(triangle!AJ57)),"-",triangle!AJ58-triangle!AJ57)</f>
        <v>0</v>
      </c>
      <c r="AK58" s="50">
        <f>IF(OR(ISBLANK(triangle!AK58),ISBLANK(triangle!AK57)),"-",triangle!AK58-triangle!AK57)</f>
        <v>0</v>
      </c>
      <c r="AL58" s="50">
        <f>IF(OR(ISBLANK(triangle!AL58),ISBLANK(triangle!AL57)),"-",triangle!AL58-triangle!AL57)</f>
        <v>0</v>
      </c>
      <c r="AM58" s="50">
        <f>IF(OR(ISBLANK(triangle!AM58),ISBLANK(triangle!AM57)),"-",triangle!AM58-triangle!AM57)</f>
        <v>0</v>
      </c>
      <c r="AN58" s="50">
        <f>IF(OR(ISBLANK(triangle!AN58),ISBLANK(triangle!AN57)),"-",triangle!AN58-triangle!AN57)</f>
        <v>0</v>
      </c>
      <c r="AO58" s="50">
        <f>IF(OR(ISBLANK(triangle!AO58),ISBLANK(triangle!AO57)),"-",triangle!AO58-triangle!AO57)</f>
        <v>0</v>
      </c>
      <c r="AP58" s="50">
        <f>IF(OR(ISBLANK(triangle!AP58),ISBLANK(triangle!AP57)),"-",triangle!AP58-triangle!AP57)</f>
        <v>0</v>
      </c>
      <c r="AQ58" s="50">
        <f>IF(OR(ISBLANK(triangle!AQ58),ISBLANK(triangle!AQ57)),"-",triangle!AQ58-triangle!AQ57)</f>
        <v>0</v>
      </c>
      <c r="AR58" s="50">
        <f>IF(OR(ISBLANK(triangle!AR58),ISBLANK(triangle!AR57)),"-",triangle!AR58-triangle!AR57)</f>
        <v>0</v>
      </c>
      <c r="AS58" s="50">
        <f>IF(OR(ISBLANK(triangle!AS58),ISBLANK(triangle!AS57)),"-",triangle!AS58-triangle!AS57)</f>
        <v>0</v>
      </c>
      <c r="AT58" s="50">
        <f>IF(OR(ISBLANK(triangle!AT58),ISBLANK(triangle!AT57)),"-",triangle!AT58-triangle!AT57)</f>
        <v>-0.11441647597253457</v>
      </c>
      <c r="AU58" s="50">
        <f>IF(OR(ISBLANK(triangle!AU58),ISBLANK(triangle!AU57)),"-",triangle!AU58-triangle!AU57)</f>
        <v>0</v>
      </c>
      <c r="AV58" s="50">
        <f>IF(OR(ISBLANK(triangle!AV58),ISBLANK(triangle!AV57)),"-",triangle!AV58-triangle!AV57)</f>
        <v>0.11157887118369492</v>
      </c>
      <c r="AW58" s="50">
        <f>IF(OR(ISBLANK(triangle!AW58),ISBLANK(triangle!AW57)),"-",triangle!AW58-triangle!AW57)</f>
        <v>0</v>
      </c>
      <c r="AX58" s="50">
        <f>IF(OR(ISBLANK(triangle!AX58),ISBLANK(triangle!AX57)),"-",triangle!AX58-triangle!AX57)</f>
        <v>0.10309278350514894</v>
      </c>
      <c r="AY58" s="50">
        <f>IF(OR(ISBLANK(triangle!AY58),ISBLANK(triangle!AY57)),"-",triangle!AY58-triangle!AY57)</f>
        <v>0.4730360476805975</v>
      </c>
      <c r="AZ58" s="50">
        <f>IF(OR(ISBLANK(triangle!AZ58),ISBLANK(triangle!AZ57)),"-",triangle!AZ58-triangle!AZ57)</f>
        <v>-2.0499840702325782</v>
      </c>
      <c r="BA58" s="50" t="str">
        <f>IF(OR(ISBLANK(triangle!BA58),ISBLANK(triangle!BA57)),"-",triangle!BA58-triangle!BA57)</f>
        <v>-</v>
      </c>
      <c r="BB58" s="50" t="str">
        <f>IF(OR(ISBLANK(triangle!BB58),ISBLANK(triangle!BB57)),"-",triangle!BB58-triangle!BB57)</f>
        <v>-</v>
      </c>
      <c r="BC58" s="50" t="str">
        <f>IF(OR(ISBLANK(triangle!BC58),ISBLANK(triangle!BC57)),"-",triangle!BC58-triangle!BC57)</f>
        <v>-</v>
      </c>
      <c r="BD58" s="50" t="str">
        <f>IF(OR(ISBLANK(triangle!BD58),ISBLANK(triangle!BD57)),"-",triangle!BD58-triangle!BD57)</f>
        <v>-</v>
      </c>
      <c r="BE58" s="50" t="str">
        <f>IF(OR(ISBLANK(triangle!BE58),ISBLANK(triangle!BE57)),"-",triangle!BE58-triangle!BE57)</f>
        <v>-</v>
      </c>
      <c r="BF58" s="50" t="str">
        <f>IF(OR(ISBLANK(triangle!BF58),ISBLANK(triangle!BF57)),"-",triangle!BF58-triangle!BF57)</f>
        <v>-</v>
      </c>
      <c r="BG58" s="50" t="str">
        <f>IF(OR(ISBLANK(triangle!BG58),ISBLANK(triangle!BG57)),"-",triangle!BG58-triangle!BG57)</f>
        <v>-</v>
      </c>
      <c r="BH58" s="50" t="str">
        <f>IF(OR(ISBLANK(triangle!BH58),ISBLANK(triangle!BH57)),"-",triangle!BH58-triangle!BH57)</f>
        <v>-</v>
      </c>
      <c r="BI58" s="50" t="str">
        <f>IF(OR(ISBLANK(triangle!BI58),ISBLANK(triangle!BI57)),"-",triangle!BI58-triangle!BI57)</f>
        <v>-</v>
      </c>
    </row>
    <row r="59" spans="1:61" ht="12.75">
      <c r="A59" s="37" t="s">
        <v>125</v>
      </c>
      <c r="B59" s="37"/>
      <c r="C59" s="50">
        <f>IF(OR(ISBLANK(triangle!C59),ISBLANK(triangle!C58)),"-",triangle!C59-triangle!C58)</f>
        <v>-0.07215007215006786</v>
      </c>
      <c r="D59" s="50">
        <f>IF(OR(ISBLANK(triangle!D59),ISBLANK(triangle!D58)),"-",triangle!D59-triangle!D58)</f>
        <v>0.07124694027899459</v>
      </c>
      <c r="E59" s="50">
        <f>IF(OR(ISBLANK(triangle!E59),ISBLANK(triangle!E58)),"-",triangle!E59-triangle!E58)</f>
        <v>0</v>
      </c>
      <c r="F59" s="50">
        <f>IF(OR(ISBLANK(triangle!F59),ISBLANK(triangle!F58)),"-",triangle!F59-triangle!F58)</f>
        <v>0</v>
      </c>
      <c r="G59" s="50">
        <f>IF(OR(ISBLANK(triangle!G59),ISBLANK(triangle!G58)),"-",triangle!G59-triangle!G58)</f>
        <v>0</v>
      </c>
      <c r="H59" s="50">
        <f>IF(OR(ISBLANK(triangle!H59),ISBLANK(triangle!H58)),"-",triangle!H59-triangle!H58)</f>
        <v>0</v>
      </c>
      <c r="I59" s="50">
        <f>IF(OR(ISBLANK(triangle!I59),ISBLANK(triangle!I58)),"-",triangle!I59-triangle!I58)</f>
        <v>0.06993006993006601</v>
      </c>
      <c r="J59" s="50">
        <f>IF(OR(ISBLANK(triangle!J59),ISBLANK(triangle!J58)),"-",triangle!J59-triangle!J58)</f>
        <v>-0.0708242300843751</v>
      </c>
      <c r="K59" s="50">
        <f>IF(OR(ISBLANK(triangle!K59),ISBLANK(triangle!K58)),"-",triangle!K59-triangle!K58)</f>
        <v>0</v>
      </c>
      <c r="L59" s="50">
        <f>IF(OR(ISBLANK(triangle!L59),ISBLANK(triangle!L58)),"-",triangle!L59-triangle!L58)</f>
        <v>0</v>
      </c>
      <c r="M59" s="50">
        <f>IF(OR(ISBLANK(triangle!M59),ISBLANK(triangle!M58)),"-",triangle!M59-triangle!M58)</f>
        <v>0</v>
      </c>
      <c r="N59" s="50">
        <f>IF(OR(ISBLANK(triangle!N59),ISBLANK(triangle!N58)),"-",triangle!N59-triangle!N58)</f>
        <v>0.06863417982156683</v>
      </c>
      <c r="O59" s="50">
        <f>IF(OR(ISBLANK(triangle!O59),ISBLANK(triangle!O58)),"-",triangle!O59-triangle!O58)</f>
        <v>-0.06279168642988298</v>
      </c>
      <c r="P59" s="50">
        <f>IF(OR(ISBLANK(triangle!P59),ISBLANK(triangle!P58)),"-",triangle!P59-triangle!P58)</f>
        <v>0</v>
      </c>
      <c r="Q59" s="50">
        <f>IF(OR(ISBLANK(triangle!Q59),ISBLANK(triangle!Q58)),"-",triangle!Q59-triangle!Q58)</f>
        <v>0</v>
      </c>
      <c r="R59" s="50">
        <f>IF(OR(ISBLANK(triangle!R59),ISBLANK(triangle!R58)),"-",triangle!R59-triangle!R58)</f>
        <v>0</v>
      </c>
      <c r="S59" s="50">
        <f>IF(OR(ISBLANK(triangle!S59),ISBLANK(triangle!S58)),"-",triangle!S59-triangle!S58)</f>
        <v>0</v>
      </c>
      <c r="T59" s="50">
        <f>IF(OR(ISBLANK(triangle!T59),ISBLANK(triangle!T58)),"-",triangle!T59-triangle!T58)</f>
        <v>0</v>
      </c>
      <c r="U59" s="50">
        <f>IF(OR(ISBLANK(triangle!U59),ISBLANK(triangle!U58)),"-",triangle!U59-triangle!U58)</f>
        <v>0</v>
      </c>
      <c r="V59" s="50">
        <f>IF(OR(ISBLANK(triangle!V59),ISBLANK(triangle!V58)),"-",triangle!V59-triangle!V58)</f>
        <v>0</v>
      </c>
      <c r="W59" s="50">
        <f>IF(OR(ISBLANK(triangle!W59),ISBLANK(triangle!W58)),"-",triangle!W59-triangle!W58)</f>
        <v>0</v>
      </c>
      <c r="X59" s="50">
        <f>IF(OR(ISBLANK(triangle!X59),ISBLANK(triangle!X58)),"-",triangle!X59-triangle!X58)</f>
        <v>0</v>
      </c>
      <c r="Y59" s="50">
        <f>IF(OR(ISBLANK(triangle!Y59),ISBLANK(triangle!Y58)),"-",triangle!Y59-triangle!Y58)</f>
        <v>0</v>
      </c>
      <c r="Z59" s="50">
        <f>IF(OR(ISBLANK(triangle!Z59),ISBLANK(triangle!Z58)),"-",triangle!Z59-triangle!Z58)</f>
        <v>-0.07215007215008873</v>
      </c>
      <c r="AA59" s="50">
        <f>IF(OR(ISBLANK(triangle!AA59),ISBLANK(triangle!AA58)),"-",triangle!AA59-triangle!AA58)</f>
        <v>-0.0014108918681414728</v>
      </c>
      <c r="AB59" s="50">
        <f>IF(OR(ISBLANK(triangle!AB59),ISBLANK(triangle!AB58)),"-",triangle!AB59-triangle!AB58)</f>
        <v>0.07439821489407838</v>
      </c>
      <c r="AC59" s="50">
        <f>IF(OR(ISBLANK(triangle!AC59),ISBLANK(triangle!AC58)),"-",triangle!AC59-triangle!AC58)</f>
        <v>0</v>
      </c>
      <c r="AD59" s="50">
        <f>IF(OR(ISBLANK(triangle!AD59),ISBLANK(triangle!AD58)),"-",triangle!AD59-triangle!AD58)</f>
        <v>0</v>
      </c>
      <c r="AE59" s="50">
        <f>IF(OR(ISBLANK(triangle!AE59),ISBLANK(triangle!AE58)),"-",triangle!AE59-triangle!AE58)</f>
        <v>0</v>
      </c>
      <c r="AF59" s="50">
        <f>IF(OR(ISBLANK(triangle!AF59),ISBLANK(triangle!AF58)),"-",triangle!AF59-triangle!AF58)</f>
        <v>0</v>
      </c>
      <c r="AG59" s="50">
        <f>IF(OR(ISBLANK(triangle!AG59),ISBLANK(triangle!AG58)),"-",triangle!AG59-triangle!AG58)</f>
        <v>0</v>
      </c>
      <c r="AH59" s="50">
        <f>IF(OR(ISBLANK(triangle!AH59),ISBLANK(triangle!AH58)),"-",triangle!AH59-triangle!AH58)</f>
        <v>0</v>
      </c>
      <c r="AI59" s="50">
        <f>IF(OR(ISBLANK(triangle!AI59),ISBLANK(triangle!AI58)),"-",triangle!AI59-triangle!AI58)</f>
        <v>0</v>
      </c>
      <c r="AJ59" s="50">
        <f>IF(OR(ISBLANK(triangle!AJ59),ISBLANK(triangle!AJ58)),"-",triangle!AJ59-triangle!AJ58)</f>
        <v>0</v>
      </c>
      <c r="AK59" s="50">
        <f>IF(OR(ISBLANK(triangle!AK59),ISBLANK(triangle!AK58)),"-",triangle!AK59-triangle!AK58)</f>
        <v>0</v>
      </c>
      <c r="AL59" s="50">
        <f>IF(OR(ISBLANK(triangle!AL59),ISBLANK(triangle!AL58)),"-",triangle!AL59-triangle!AL58)</f>
        <v>0</v>
      </c>
      <c r="AM59" s="50">
        <f>IF(OR(ISBLANK(triangle!AM59),ISBLANK(triangle!AM58)),"-",triangle!AM59-triangle!AM58)</f>
        <v>0</v>
      </c>
      <c r="AN59" s="50">
        <f>IF(OR(ISBLANK(triangle!AN59),ISBLANK(triangle!AN58)),"-",triangle!AN59-triangle!AN58)</f>
        <v>0</v>
      </c>
      <c r="AO59" s="50">
        <f>IF(OR(ISBLANK(triangle!AO59),ISBLANK(triangle!AO58)),"-",triangle!AO59-triangle!AO58)</f>
        <v>0</v>
      </c>
      <c r="AP59" s="50">
        <f>IF(OR(ISBLANK(triangle!AP59),ISBLANK(triangle!AP58)),"-",triangle!AP59-triangle!AP58)</f>
        <v>0</v>
      </c>
      <c r="AQ59" s="50">
        <f>IF(OR(ISBLANK(triangle!AQ59),ISBLANK(triangle!AQ58)),"-",triangle!AQ59-triangle!AQ58)</f>
        <v>0</v>
      </c>
      <c r="AR59" s="50">
        <f>IF(OR(ISBLANK(triangle!AR59),ISBLANK(triangle!AR58)),"-",triangle!AR59-triangle!AR58)</f>
        <v>0</v>
      </c>
      <c r="AS59" s="50">
        <f>IF(OR(ISBLANK(triangle!AS59),ISBLANK(triangle!AS58)),"-",triangle!AS59-triangle!AS58)</f>
        <v>0</v>
      </c>
      <c r="AT59" s="50">
        <f>IF(OR(ISBLANK(triangle!AT59),ISBLANK(triangle!AT58)),"-",triangle!AT59-triangle!AT58)</f>
        <v>0</v>
      </c>
      <c r="AU59" s="50">
        <f>IF(OR(ISBLANK(triangle!AU59),ISBLANK(triangle!AU58)),"-",triangle!AU59-triangle!AU58)</f>
        <v>0</v>
      </c>
      <c r="AV59" s="50">
        <f>IF(OR(ISBLANK(triangle!AV59),ISBLANK(triangle!AV58)),"-",triangle!AV59-triangle!AV58)</f>
        <v>0</v>
      </c>
      <c r="AW59" s="50">
        <f>IF(OR(ISBLANK(triangle!AW59),ISBLANK(triangle!AW58)),"-",triangle!AW59-triangle!AW58)</f>
        <v>0.10810810810810167</v>
      </c>
      <c r="AX59" s="50">
        <f>IF(OR(ISBLANK(triangle!AX59),ISBLANK(triangle!AX58)),"-",triangle!AX59-triangle!AX58)</f>
        <v>-0.11211738350302447</v>
      </c>
      <c r="AY59" s="50">
        <f>IF(OR(ISBLANK(triangle!AY59),ISBLANK(triangle!AY58)),"-",triangle!AY59-triangle!AY58)</f>
        <v>-0.09469696969696428</v>
      </c>
      <c r="AZ59" s="50">
        <f>IF(OR(ISBLANK(triangle!AZ59),ISBLANK(triangle!AZ58)),"-",triangle!AZ59-triangle!AZ58)</f>
        <v>0.0896687190057115</v>
      </c>
      <c r="BA59" s="50">
        <f>IF(OR(ISBLANK(triangle!BA59),ISBLANK(triangle!BA58)),"-",triangle!BA59-triangle!BA58)</f>
        <v>4.420432220039293</v>
      </c>
      <c r="BB59" s="50" t="str">
        <f>IF(OR(ISBLANK(triangle!BB59),ISBLANK(triangle!BB58)),"-",triangle!BB59-triangle!BB58)</f>
        <v>-</v>
      </c>
      <c r="BC59" s="50" t="str">
        <f>IF(OR(ISBLANK(triangle!BC59),ISBLANK(triangle!BC58)),"-",triangle!BC59-triangle!BC58)</f>
        <v>-</v>
      </c>
      <c r="BD59" s="50" t="str">
        <f>IF(OR(ISBLANK(triangle!BD59),ISBLANK(triangle!BD58)),"-",triangle!BD59-triangle!BD58)</f>
        <v>-</v>
      </c>
      <c r="BE59" s="50" t="str">
        <f>IF(OR(ISBLANK(triangle!BE59),ISBLANK(triangle!BE58)),"-",triangle!BE59-triangle!BE58)</f>
        <v>-</v>
      </c>
      <c r="BF59" s="50" t="str">
        <f>IF(OR(ISBLANK(triangle!BF59),ISBLANK(triangle!BF58)),"-",triangle!BF59-triangle!BF58)</f>
        <v>-</v>
      </c>
      <c r="BG59" s="50" t="str">
        <f>IF(OR(ISBLANK(triangle!BG59),ISBLANK(triangle!BG58)),"-",triangle!BG59-triangle!BG58)</f>
        <v>-</v>
      </c>
      <c r="BH59" s="50" t="str">
        <f>IF(OR(ISBLANK(triangle!BH59),ISBLANK(triangle!BH58)),"-",triangle!BH59-triangle!BH58)</f>
        <v>-</v>
      </c>
      <c r="BI59" s="50" t="str">
        <f>IF(OR(ISBLANK(triangle!BI59),ISBLANK(triangle!BI58)),"-",triangle!BI59-triangle!BI58)</f>
        <v>-</v>
      </c>
    </row>
    <row r="60" spans="1:61" ht="12.75">
      <c r="A60" s="37" t="s">
        <v>126</v>
      </c>
      <c r="B60" s="37"/>
      <c r="C60" s="50">
        <f>IF(OR(ISBLANK(triangle!C60),ISBLANK(triangle!C59)),"-",triangle!C60-triangle!C59)</f>
        <v>0.05529257865706061</v>
      </c>
      <c r="D60" s="50">
        <f>IF(OR(ISBLANK(triangle!D60),ISBLANK(triangle!D59)),"-",triangle!D60-triangle!D59)</f>
        <v>-0.06298381421535248</v>
      </c>
      <c r="E60" s="50">
        <f>IF(OR(ISBLANK(triangle!E60),ISBLANK(triangle!E59)),"-",triangle!E60-triangle!E59)</f>
        <v>0.027961027516290704</v>
      </c>
      <c r="F60" s="50">
        <f>IF(OR(ISBLANK(triangle!F60),ISBLANK(triangle!F59)),"-",triangle!F60-triangle!F59)</f>
        <v>0.015056423631257587</v>
      </c>
      <c r="G60" s="50">
        <f>IF(OR(ISBLANK(triangle!G60),ISBLANK(triangle!G59)),"-",triangle!G60-triangle!G59)</f>
        <v>-0.03866235382469707</v>
      </c>
      <c r="H60" s="50">
        <f>IF(OR(ISBLANK(triangle!H60),ISBLANK(triangle!H59)),"-",triangle!H60-triangle!H59)</f>
        <v>-0.032869107908057416</v>
      </c>
      <c r="I60" s="50">
        <f>IF(OR(ISBLANK(triangle!I60),ISBLANK(triangle!I59)),"-",triangle!I60-triangle!I59)</f>
        <v>0.030551972299537322</v>
      </c>
      <c r="J60" s="50">
        <f>IF(OR(ISBLANK(triangle!J60),ISBLANK(triangle!J59)),"-",triangle!J60-triangle!J59)</f>
        <v>0.06465021457525655</v>
      </c>
      <c r="K60" s="50">
        <f>IF(OR(ISBLANK(triangle!K60),ISBLANK(triangle!K59)),"-",triangle!K60-triangle!K59)</f>
        <v>-0.040535979450604054</v>
      </c>
      <c r="L60" s="50">
        <f>IF(OR(ISBLANK(triangle!L60),ISBLANK(triangle!L59)),"-",triangle!L60-triangle!L59)</f>
        <v>-0.00982257202184389</v>
      </c>
      <c r="M60" s="50">
        <f>IF(OR(ISBLANK(triangle!M60),ISBLANK(triangle!M59)),"-",triangle!M60-triangle!M59)</f>
        <v>0.06924703397121856</v>
      </c>
      <c r="N60" s="50">
        <f>IF(OR(ISBLANK(triangle!N60),ISBLANK(triangle!N59)),"-",triangle!N60-triangle!N59)</f>
        <v>-0.10517229966310904</v>
      </c>
      <c r="O60" s="50">
        <f>IF(OR(ISBLANK(triangle!O60),ISBLANK(triangle!O59)),"-",triangle!O60-triangle!O59)</f>
        <v>0.02477359997908013</v>
      </c>
      <c r="P60" s="50">
        <f>IF(OR(ISBLANK(triangle!P60),ISBLANK(triangle!P59)),"-",triangle!P60-triangle!P59)</f>
        <v>0.04346146987164179</v>
      </c>
      <c r="Q60" s="50">
        <f>IF(OR(ISBLANK(triangle!Q60),ISBLANK(triangle!Q59)),"-",triangle!Q60-triangle!Q59)</f>
        <v>0.04771158190752886</v>
      </c>
      <c r="R60" s="50">
        <f>IF(OR(ISBLANK(triangle!R60),ISBLANK(triangle!R59)),"-",triangle!R60-triangle!R59)</f>
        <v>-0.041900761354702665</v>
      </c>
      <c r="S60" s="50">
        <f>IF(OR(ISBLANK(triangle!S60),ISBLANK(triangle!S59)),"-",triangle!S60-triangle!S59)</f>
        <v>-0.06119951040391328</v>
      </c>
      <c r="T60" s="50">
        <f>IF(OR(ISBLANK(triangle!T60),ISBLANK(triangle!T59)),"-",triangle!T60-triangle!T59)</f>
        <v>0.05233563340134495</v>
      </c>
      <c r="U60" s="50">
        <f>IF(OR(ISBLANK(triangle!U60),ISBLANK(triangle!U59)),"-",triangle!U60-triangle!U59)</f>
        <v>-0.04053830085539323</v>
      </c>
      <c r="V60" s="50">
        <f>IF(OR(ISBLANK(triangle!V60),ISBLANK(triangle!V59)),"-",triangle!V60-triangle!V59)</f>
        <v>0.03395288347561687</v>
      </c>
      <c r="W60" s="50">
        <f>IF(OR(ISBLANK(triangle!W60),ISBLANK(triangle!W59)),"-",triangle!W60-triangle!W59)</f>
        <v>-0.047736764388532915</v>
      </c>
      <c r="X60" s="50">
        <f>IF(OR(ISBLANK(triangle!X60),ISBLANK(triangle!X59)),"-",triangle!X60-triangle!X59)</f>
        <v>0.05094301312723726</v>
      </c>
      <c r="Y60" s="50">
        <f>IF(OR(ISBLANK(triangle!Y60),ISBLANK(triangle!Y59)),"-",triangle!Y60-triangle!Y59)</f>
        <v>0.018131309533839124</v>
      </c>
      <c r="Z60" s="50">
        <f>IF(OR(ISBLANK(triangle!Z60),ISBLANK(triangle!Z59)),"-",triangle!Z60-triangle!Z59)</f>
        <v>0.0243067287763834</v>
      </c>
      <c r="AA60" s="50">
        <f>IF(OR(ISBLANK(triangle!AA60),ISBLANK(triangle!AA59)),"-",triangle!AA60-triangle!AA59)</f>
        <v>-0.05948568227317397</v>
      </c>
      <c r="AB60" s="50">
        <f>IF(OR(ISBLANK(triangle!AB60),ISBLANK(triangle!AB59)),"-",triangle!AB60-triangle!AB59)</f>
        <v>0.06766532188798846</v>
      </c>
      <c r="AC60" s="50">
        <f>IF(OR(ISBLANK(triangle!AC60),ISBLANK(triangle!AC59)),"-",triangle!AC60-triangle!AC59)</f>
        <v>-0.08973479622124514</v>
      </c>
      <c r="AD60" s="50">
        <f>IF(OR(ISBLANK(triangle!AD60),ISBLANK(triangle!AD59)),"-",triangle!AD60-triangle!AD59)</f>
        <v>0.6541123083157743</v>
      </c>
      <c r="AE60" s="50">
        <f>IF(OR(ISBLANK(triangle!AE60),ISBLANK(triangle!AE59)),"-",triangle!AE60-triangle!AE59)</f>
        <v>0.07258960864364594</v>
      </c>
      <c r="AF60" s="50">
        <f>IF(OR(ISBLANK(triangle!AF60),ISBLANK(triangle!AF59)),"-",triangle!AF60-triangle!AF59)</f>
        <v>-0.22328227542692602</v>
      </c>
      <c r="AG60" s="50">
        <f>IF(OR(ISBLANK(triangle!AG60),ISBLANK(triangle!AG59)),"-",triangle!AG60-triangle!AG59)</f>
        <v>0.10887814544865737</v>
      </c>
      <c r="AH60" s="50">
        <f>IF(OR(ISBLANK(triangle!AH60),ISBLANK(triangle!AH59)),"-",triangle!AH60-triangle!AH59)</f>
        <v>0.03529411764706181</v>
      </c>
      <c r="AI60" s="50">
        <f>IF(OR(ISBLANK(triangle!AI60),ISBLANK(triangle!AI59)),"-",triangle!AI60-triangle!AI59)</f>
        <v>-0.0014022492077438997</v>
      </c>
      <c r="AJ60" s="50">
        <f>IF(OR(ISBLANK(triangle!AJ60),ISBLANK(triangle!AJ59)),"-",triangle!AJ60-triangle!AJ59)</f>
        <v>-0.0029900187736906503</v>
      </c>
      <c r="AK60" s="50">
        <f>IF(OR(ISBLANK(triangle!AK60),ISBLANK(triangle!AK59)),"-",triangle!AK60-triangle!AK59)</f>
        <v>0.010392939729618189</v>
      </c>
      <c r="AL60" s="50">
        <f>IF(OR(ISBLANK(triangle!AL60),ISBLANK(triangle!AL59)),"-",triangle!AL60-triangle!AL59)</f>
        <v>-0.05606142973634487</v>
      </c>
      <c r="AM60" s="50">
        <f>IF(OR(ISBLANK(triangle!AM60),ISBLANK(triangle!AM59)),"-",triangle!AM60-triangle!AM59)</f>
        <v>-0.03282821747953868</v>
      </c>
      <c r="AN60" s="50">
        <f>IF(OR(ISBLANK(triangle!AN60),ISBLANK(triangle!AN59)),"-",triangle!AN60-triangle!AN59)</f>
        <v>0.12390241210018083</v>
      </c>
      <c r="AO60" s="50">
        <f>IF(OR(ISBLANK(triangle!AO60),ISBLANK(triangle!AO59)),"-",triangle!AO60-triangle!AO59)</f>
        <v>-0.006478781988991988</v>
      </c>
      <c r="AP60" s="50">
        <f>IF(OR(ISBLANK(triangle!AP60),ISBLANK(triangle!AP59)),"-",triangle!AP60-triangle!AP59)</f>
        <v>-0.0937630992565135</v>
      </c>
      <c r="AQ60" s="50">
        <f>IF(OR(ISBLANK(triangle!AQ60),ISBLANK(triangle!AQ59)),"-",triangle!AQ60-triangle!AQ59)</f>
        <v>0.008829554284099927</v>
      </c>
      <c r="AR60" s="50">
        <f>IF(OR(ISBLANK(triangle!AR60),ISBLANK(triangle!AR59)),"-",triangle!AR60-triangle!AR59)</f>
        <v>0.5172605172605114</v>
      </c>
      <c r="AS60" s="50">
        <f>IF(OR(ISBLANK(triangle!AS60),ISBLANK(triangle!AS59)),"-",triangle!AS60-triangle!AS59)</f>
        <v>-0.46719681908549404</v>
      </c>
      <c r="AT60" s="50">
        <f>IF(OR(ISBLANK(triangle!AT60),ISBLANK(triangle!AT59)),"-",triangle!AT60-triangle!AT59)</f>
        <v>0.08710570831138398</v>
      </c>
      <c r="AU60" s="50">
        <f>IF(OR(ISBLANK(triangle!AU60),ISBLANK(triangle!AU59)),"-",triangle!AU60-triangle!AU59)</f>
        <v>0</v>
      </c>
      <c r="AV60" s="50">
        <f>IF(OR(ISBLANK(triangle!AV60),ISBLANK(triangle!AV59)),"-",triangle!AV60-triangle!AV59)</f>
        <v>0.06708730220334935</v>
      </c>
      <c r="AW60" s="50">
        <f>IF(OR(ISBLANK(triangle!AW60),ISBLANK(triangle!AW59)),"-",triangle!AW60-triangle!AW59)</f>
        <v>-0.01265551265550613</v>
      </c>
      <c r="AX60" s="50">
        <f>IF(OR(ISBLANK(triangle!AX60),ISBLANK(triangle!AX59)),"-",triangle!AX60-triangle!AX59)</f>
        <v>0.130826092796978</v>
      </c>
      <c r="AY60" s="50">
        <f>IF(OR(ISBLANK(triangle!AY60),ISBLANK(triangle!AY59)),"-",triangle!AY60-triangle!AY59)</f>
        <v>0.27619949494948715</v>
      </c>
      <c r="AZ60" s="50">
        <f>IF(OR(ISBLANK(triangle!AZ60),ISBLANK(triangle!AZ59)),"-",triangle!AZ60-triangle!AZ59)</f>
        <v>-0.050373773398616706</v>
      </c>
      <c r="BA60" s="50">
        <f>IF(OR(ISBLANK(triangle!BA60),ISBLANK(triangle!BA59)),"-",triangle!BA60-triangle!BA59)</f>
        <v>0.04315845773383398</v>
      </c>
      <c r="BB60" s="50">
        <f>IF(OR(ISBLANK(triangle!BB60),ISBLANK(triangle!BB59)),"-",triangle!BB60-triangle!BB59)</f>
        <v>-2.2201291824167804</v>
      </c>
      <c r="BC60" s="50" t="str">
        <f>IF(OR(ISBLANK(triangle!BC60),ISBLANK(triangle!BC59)),"-",triangle!BC60-triangle!BC59)</f>
        <v>-</v>
      </c>
      <c r="BD60" s="50" t="str">
        <f>IF(OR(ISBLANK(triangle!BD60),ISBLANK(triangle!BD59)),"-",triangle!BD60-triangle!BD59)</f>
        <v>-</v>
      </c>
      <c r="BE60" s="50" t="str">
        <f>IF(OR(ISBLANK(triangle!BE60),ISBLANK(triangle!BE59)),"-",triangle!BE60-triangle!BE59)</f>
        <v>-</v>
      </c>
      <c r="BF60" s="50" t="str">
        <f>IF(OR(ISBLANK(triangle!BF60),ISBLANK(triangle!BF59)),"-",triangle!BF60-triangle!BF59)</f>
        <v>-</v>
      </c>
      <c r="BG60" s="50" t="str">
        <f>IF(OR(ISBLANK(triangle!BG60),ISBLANK(triangle!BG59)),"-",triangle!BG60-triangle!BG59)</f>
        <v>-</v>
      </c>
      <c r="BH60" s="50" t="str">
        <f>IF(OR(ISBLANK(triangle!BH60),ISBLANK(triangle!BH59)),"-",triangle!BH60-triangle!BH59)</f>
        <v>-</v>
      </c>
      <c r="BI60" s="50" t="str">
        <f>IF(OR(ISBLANK(triangle!BI60),ISBLANK(triangle!BI59)),"-",triangle!BI60-triangle!BI59)</f>
        <v>-</v>
      </c>
    </row>
    <row r="61" spans="1:61" ht="12.75">
      <c r="A61" s="37" t="s">
        <v>127</v>
      </c>
      <c r="B61" s="37"/>
      <c r="C61" s="50">
        <f>IF(OR(ISBLANK(triangle!C61),ISBLANK(triangle!C60)),"-",triangle!C61-triangle!C60)</f>
        <v>0</v>
      </c>
      <c r="D61" s="50">
        <f>IF(OR(ISBLANK(triangle!D61),ISBLANK(triangle!D60)),"-",triangle!D61-triangle!D60)</f>
        <v>0</v>
      </c>
      <c r="E61" s="50">
        <f>IF(OR(ISBLANK(triangle!E61),ISBLANK(triangle!E60)),"-",triangle!E61-triangle!E60)</f>
        <v>0</v>
      </c>
      <c r="F61" s="50">
        <f>IF(OR(ISBLANK(triangle!F61),ISBLANK(triangle!F60)),"-",triangle!F61-triangle!F60)</f>
        <v>0</v>
      </c>
      <c r="G61" s="50">
        <f>IF(OR(ISBLANK(triangle!G61),ISBLANK(triangle!G60)),"-",triangle!G61-triangle!G60)</f>
        <v>0</v>
      </c>
      <c r="H61" s="50">
        <f>IF(OR(ISBLANK(triangle!H61),ISBLANK(triangle!H60)),"-",triangle!H61-triangle!H60)</f>
        <v>0</v>
      </c>
      <c r="I61" s="50">
        <f>IF(OR(ISBLANK(triangle!I61),ISBLANK(triangle!I60)),"-",triangle!I61-triangle!I60)</f>
        <v>0</v>
      </c>
      <c r="J61" s="50">
        <f>IF(OR(ISBLANK(triangle!J61),ISBLANK(triangle!J60)),"-",triangle!J61-triangle!J60)</f>
        <v>0</v>
      </c>
      <c r="K61" s="50">
        <f>IF(OR(ISBLANK(triangle!K61),ISBLANK(triangle!K60)),"-",triangle!K61-triangle!K60)</f>
        <v>0</v>
      </c>
      <c r="L61" s="50">
        <f>IF(OR(ISBLANK(triangle!L61),ISBLANK(triangle!L60)),"-",triangle!L61-triangle!L60)</f>
        <v>0</v>
      </c>
      <c r="M61" s="50">
        <f>IF(OR(ISBLANK(triangle!M61),ISBLANK(triangle!M60)),"-",triangle!M61-triangle!M60)</f>
        <v>0</v>
      </c>
      <c r="N61" s="50">
        <f>IF(OR(ISBLANK(triangle!N61),ISBLANK(triangle!N60)),"-",triangle!N61-triangle!N60)</f>
        <v>0</v>
      </c>
      <c r="O61" s="50">
        <f>IF(OR(ISBLANK(triangle!O61),ISBLANK(triangle!O60)),"-",triangle!O61-triangle!O60)</f>
        <v>0</v>
      </c>
      <c r="P61" s="50">
        <f>IF(OR(ISBLANK(triangle!P61),ISBLANK(triangle!P60)),"-",triangle!P61-triangle!P60)</f>
        <v>0</v>
      </c>
      <c r="Q61" s="50">
        <f>IF(OR(ISBLANK(triangle!Q61),ISBLANK(triangle!Q60)),"-",triangle!Q61-triangle!Q60)</f>
        <v>0</v>
      </c>
      <c r="R61" s="50">
        <f>IF(OR(ISBLANK(triangle!R61),ISBLANK(triangle!R60)),"-",triangle!R61-triangle!R60)</f>
        <v>0</v>
      </c>
      <c r="S61" s="50">
        <f>IF(OR(ISBLANK(triangle!S61),ISBLANK(triangle!S60)),"-",triangle!S61-triangle!S60)</f>
        <v>0</v>
      </c>
      <c r="T61" s="50">
        <f>IF(OR(ISBLANK(triangle!T61),ISBLANK(triangle!T60)),"-",triangle!T61-triangle!T60)</f>
        <v>0</v>
      </c>
      <c r="U61" s="50">
        <f>IF(OR(ISBLANK(triangle!U61),ISBLANK(triangle!U60)),"-",triangle!U61-triangle!U60)</f>
        <v>0</v>
      </c>
      <c r="V61" s="50">
        <f>IF(OR(ISBLANK(triangle!V61),ISBLANK(triangle!V60)),"-",triangle!V61-triangle!V60)</f>
        <v>0</v>
      </c>
      <c r="W61" s="50">
        <f>IF(OR(ISBLANK(triangle!W61),ISBLANK(triangle!W60)),"-",triangle!W61-triangle!W60)</f>
        <v>0</v>
      </c>
      <c r="X61" s="50">
        <f>IF(OR(ISBLANK(triangle!X61),ISBLANK(triangle!X60)),"-",triangle!X61-triangle!X60)</f>
        <v>0</v>
      </c>
      <c r="Y61" s="50">
        <f>IF(OR(ISBLANK(triangle!Y61),ISBLANK(triangle!Y60)),"-",triangle!Y61-triangle!Y60)</f>
        <v>0</v>
      </c>
      <c r="Z61" s="50">
        <f>IF(OR(ISBLANK(triangle!Z61),ISBLANK(triangle!Z60)),"-",triangle!Z61-triangle!Z60)</f>
        <v>0</v>
      </c>
      <c r="AA61" s="50">
        <f>IF(OR(ISBLANK(triangle!AA61),ISBLANK(triangle!AA60)),"-",triangle!AA61-triangle!AA60)</f>
        <v>0</v>
      </c>
      <c r="AB61" s="50">
        <f>IF(OR(ISBLANK(triangle!AB61),ISBLANK(triangle!AB60)),"-",triangle!AB61-triangle!AB60)</f>
        <v>0</v>
      </c>
      <c r="AC61" s="50">
        <f>IF(OR(ISBLANK(triangle!AC61),ISBLANK(triangle!AC60)),"-",triangle!AC61-triangle!AC60)</f>
        <v>0</v>
      </c>
      <c r="AD61" s="50">
        <f>IF(OR(ISBLANK(triangle!AD61),ISBLANK(triangle!AD60)),"-",triangle!AD61-triangle!AD60)</f>
        <v>0</v>
      </c>
      <c r="AE61" s="50">
        <f>IF(OR(ISBLANK(triangle!AE61),ISBLANK(triangle!AE60)),"-",triangle!AE61-triangle!AE60)</f>
        <v>0</v>
      </c>
      <c r="AF61" s="50">
        <f>IF(OR(ISBLANK(triangle!AF61),ISBLANK(triangle!AF60)),"-",triangle!AF61-triangle!AF60)</f>
        <v>0</v>
      </c>
      <c r="AG61" s="50">
        <f>IF(OR(ISBLANK(triangle!AG61),ISBLANK(triangle!AG60)),"-",triangle!AG61-triangle!AG60)</f>
        <v>0</v>
      </c>
      <c r="AH61" s="50">
        <f>IF(OR(ISBLANK(triangle!AH61),ISBLANK(triangle!AH60)),"-",triangle!AH61-triangle!AH60)</f>
        <v>0</v>
      </c>
      <c r="AI61" s="50">
        <f>IF(OR(ISBLANK(triangle!AI61),ISBLANK(triangle!AI60)),"-",triangle!AI61-triangle!AI60)</f>
        <v>0</v>
      </c>
      <c r="AJ61" s="50">
        <f>IF(OR(ISBLANK(triangle!AJ61),ISBLANK(triangle!AJ60)),"-",triangle!AJ61-triangle!AJ60)</f>
        <v>0</v>
      </c>
      <c r="AK61" s="50">
        <f>IF(OR(ISBLANK(triangle!AK61),ISBLANK(triangle!AK60)),"-",triangle!AK61-triangle!AK60)</f>
        <v>0</v>
      </c>
      <c r="AL61" s="50">
        <f>IF(OR(ISBLANK(triangle!AL61),ISBLANK(triangle!AL60)),"-",triangle!AL61-triangle!AL60)</f>
        <v>0</v>
      </c>
      <c r="AM61" s="50">
        <f>IF(OR(ISBLANK(triangle!AM61),ISBLANK(triangle!AM60)),"-",triangle!AM61-triangle!AM60)</f>
        <v>0</v>
      </c>
      <c r="AN61" s="50">
        <f>IF(OR(ISBLANK(triangle!AN61),ISBLANK(triangle!AN60)),"-",triangle!AN61-triangle!AN60)</f>
        <v>0</v>
      </c>
      <c r="AO61" s="50">
        <f>IF(OR(ISBLANK(triangle!AO61),ISBLANK(triangle!AO60)),"-",triangle!AO61-triangle!AO60)</f>
        <v>0</v>
      </c>
      <c r="AP61" s="50">
        <f>IF(OR(ISBLANK(triangle!AP61),ISBLANK(triangle!AP60)),"-",triangle!AP61-triangle!AP60)</f>
        <v>0</v>
      </c>
      <c r="AQ61" s="50">
        <f>IF(OR(ISBLANK(triangle!AQ61),ISBLANK(triangle!AQ60)),"-",triangle!AQ61-triangle!AQ60)</f>
        <v>0</v>
      </c>
      <c r="AR61" s="50">
        <f>IF(OR(ISBLANK(triangle!AR61),ISBLANK(triangle!AR60)),"-",triangle!AR61-triangle!AR60)</f>
        <v>0</v>
      </c>
      <c r="AS61" s="50">
        <f>IF(OR(ISBLANK(triangle!AS61),ISBLANK(triangle!AS60)),"-",triangle!AS61-triangle!AS60)</f>
        <v>0</v>
      </c>
      <c r="AT61" s="50">
        <f>IF(OR(ISBLANK(triangle!AT61),ISBLANK(triangle!AT60)),"-",triangle!AT61-triangle!AT60)</f>
        <v>0</v>
      </c>
      <c r="AU61" s="50">
        <f>IF(OR(ISBLANK(triangle!AU61),ISBLANK(triangle!AU60)),"-",triangle!AU61-triangle!AU60)</f>
        <v>0</v>
      </c>
      <c r="AV61" s="50">
        <f>IF(OR(ISBLANK(triangle!AV61),ISBLANK(triangle!AV60)),"-",triangle!AV61-triangle!AV60)</f>
        <v>0</v>
      </c>
      <c r="AW61" s="50">
        <f>IF(OR(ISBLANK(triangle!AW61),ISBLANK(triangle!AW60)),"-",triangle!AW61-triangle!AW60)</f>
        <v>0</v>
      </c>
      <c r="AX61" s="50">
        <f>IF(OR(ISBLANK(triangle!AX61),ISBLANK(triangle!AX60)),"-",triangle!AX61-triangle!AX60)</f>
        <v>0</v>
      </c>
      <c r="AY61" s="50">
        <f>IF(OR(ISBLANK(triangle!AY61),ISBLANK(triangle!AY60)),"-",triangle!AY61-triangle!AY60)</f>
        <v>-0.4340277777777779</v>
      </c>
      <c r="AZ61" s="50">
        <f>IF(OR(ISBLANK(triangle!AZ61),ISBLANK(triangle!AZ60)),"-",triangle!AZ61-triangle!AZ60)</f>
        <v>-0.8813082729021753</v>
      </c>
      <c r="BA61" s="50">
        <f>IF(OR(ISBLANK(triangle!BA61),ISBLANK(triangle!BA60)),"-",triangle!BA61-triangle!BA60)</f>
        <v>0.5832707348327588</v>
      </c>
      <c r="BB61" s="50">
        <f>IF(OR(ISBLANK(triangle!BB61),ISBLANK(triangle!BB60)),"-",triangle!BB61-triangle!BB60)</f>
        <v>0.8033718007471211</v>
      </c>
      <c r="BC61" s="50">
        <f>IF(OR(ISBLANK(triangle!BC61),ISBLANK(triangle!BC60)),"-",triangle!BC61-triangle!BC60)</f>
        <v>1.123595505617975</v>
      </c>
      <c r="BD61" s="50" t="str">
        <f>IF(OR(ISBLANK(triangle!BD61),ISBLANK(triangle!BD60)),"-",triangle!BD61-triangle!BD60)</f>
        <v>-</v>
      </c>
      <c r="BE61" s="50" t="str">
        <f>IF(OR(ISBLANK(triangle!BE61),ISBLANK(triangle!BE60)),"-",triangle!BE61-triangle!BE60)</f>
        <v>-</v>
      </c>
      <c r="BF61" s="50" t="str">
        <f>IF(OR(ISBLANK(triangle!BF61),ISBLANK(triangle!BF60)),"-",triangle!BF61-triangle!BF60)</f>
        <v>-</v>
      </c>
      <c r="BG61" s="50" t="str">
        <f>IF(OR(ISBLANK(triangle!BG61),ISBLANK(triangle!BG60)),"-",triangle!BG61-triangle!BG60)</f>
        <v>-</v>
      </c>
      <c r="BH61" s="50" t="str">
        <f>IF(OR(ISBLANK(triangle!BH61),ISBLANK(triangle!BH60)),"-",triangle!BH61-triangle!BH60)</f>
        <v>-</v>
      </c>
      <c r="BI61" s="50" t="str">
        <f>IF(OR(ISBLANK(triangle!BI61),ISBLANK(triangle!BI60)),"-",triangle!BI61-triangle!BI60)</f>
        <v>-</v>
      </c>
    </row>
    <row r="62" spans="1:61" ht="12.75">
      <c r="A62" s="37" t="s">
        <v>128</v>
      </c>
      <c r="B62" s="37"/>
      <c r="C62" s="50">
        <f>IF(OR(ISBLANK(triangle!C62),ISBLANK(triangle!C61)),"-",triangle!C62-triangle!C61)</f>
        <v>-0.04749003013790798</v>
      </c>
      <c r="D62" s="50">
        <f>IF(OR(ISBLANK(triangle!D62),ISBLANK(triangle!D61)),"-",triangle!D62-triangle!D61)</f>
        <v>0.04606450301167664</v>
      </c>
      <c r="E62" s="50">
        <f>IF(OR(ISBLANK(triangle!E62),ISBLANK(triangle!E61)),"-",triangle!E62-triangle!E61)</f>
        <v>-0.09222073479100912</v>
      </c>
      <c r="F62" s="50">
        <f>IF(OR(ISBLANK(triangle!F62),ISBLANK(triangle!F61)),"-",triangle!F62-triangle!F61)</f>
        <v>0.062270415950354874</v>
      </c>
      <c r="G62" s="50">
        <f>IF(OR(ISBLANK(triangle!G62),ISBLANK(triangle!G61)),"-",triangle!G62-triangle!G61)</f>
        <v>-0.050430955437358094</v>
      </c>
      <c r="H62" s="50">
        <f>IF(OR(ISBLANK(triangle!H62),ISBLANK(triangle!H61)),"-",triangle!H62-triangle!H61)</f>
        <v>-0.29449167458725967</v>
      </c>
      <c r="I62" s="50">
        <f>IF(OR(ISBLANK(triangle!I62),ISBLANK(triangle!I61)),"-",triangle!I62-triangle!I61)</f>
        <v>-0.09099248296199236</v>
      </c>
      <c r="J62" s="50">
        <f>IF(OR(ISBLANK(triangle!J62),ISBLANK(triangle!J61)),"-",triangle!J62-triangle!J61)</f>
        <v>0.07441315173486496</v>
      </c>
      <c r="K62" s="50">
        <f>IF(OR(ISBLANK(triangle!K62),ISBLANK(triangle!K61)),"-",triangle!K62-triangle!K61)</f>
        <v>0.050958459180107774</v>
      </c>
      <c r="L62" s="50">
        <f>IF(OR(ISBLANK(triangle!L62),ISBLANK(triangle!L61)),"-",triangle!L62-triangle!L61)</f>
        <v>0.06766461332227891</v>
      </c>
      <c r="M62" s="50">
        <f>IF(OR(ISBLANK(triangle!M62),ISBLANK(triangle!M61)),"-",triangle!M62-triangle!M61)</f>
        <v>0.16301281039004056</v>
      </c>
      <c r="N62" s="50">
        <f>IF(OR(ISBLANK(triangle!N62),ISBLANK(triangle!N61)),"-",triangle!N62-triangle!N61)</f>
        <v>-0.10247481597806818</v>
      </c>
      <c r="O62" s="50">
        <f>IF(OR(ISBLANK(triangle!O62),ISBLANK(triangle!O61)),"-",triangle!O62-triangle!O61)</f>
        <v>-0.01621582891167206</v>
      </c>
      <c r="P62" s="50">
        <f>IF(OR(ISBLANK(triangle!P62),ISBLANK(triangle!P61)),"-",triangle!P62-triangle!P61)</f>
        <v>-0.07014711299563814</v>
      </c>
      <c r="Q62" s="50">
        <f>IF(OR(ISBLANK(triangle!Q62),ISBLANK(triangle!Q61)),"-",triangle!Q62-triangle!Q61)</f>
        <v>-0.003622825708731292</v>
      </c>
      <c r="R62" s="50">
        <f>IF(OR(ISBLANK(triangle!R62),ISBLANK(triangle!R61)),"-",triangle!R62-triangle!R61)</f>
        <v>-0.010831806745349004</v>
      </c>
      <c r="S62" s="50">
        <f>IF(OR(ISBLANK(triangle!S62),ISBLANK(triangle!S61)),"-",triangle!S62-triangle!S61)</f>
        <v>0</v>
      </c>
      <c r="T62" s="50">
        <f>IF(OR(ISBLANK(triangle!T62),ISBLANK(triangle!T61)),"-",triangle!T62-triangle!T61)</f>
        <v>0.13284484556041765</v>
      </c>
      <c r="U62" s="50">
        <f>IF(OR(ISBLANK(triangle!U62),ISBLANK(triangle!U61)),"-",triangle!U62-triangle!U61)</f>
        <v>-0.09597790483339175</v>
      </c>
      <c r="V62" s="50">
        <f>IF(OR(ISBLANK(triangle!V62),ISBLANK(triangle!V61)),"-",triangle!V62-triangle!V61)</f>
        <v>-0.17683350712546364</v>
      </c>
      <c r="W62" s="50">
        <f>IF(OR(ISBLANK(triangle!W62),ISBLANK(triangle!W61)),"-",triangle!W62-triangle!W61)</f>
        <v>-0.10566927783948676</v>
      </c>
      <c r="X62" s="50">
        <f>IF(OR(ISBLANK(triangle!X62),ISBLANK(triangle!X61)),"-",triangle!X62-triangle!X61)</f>
        <v>-0.06164179895426791</v>
      </c>
      <c r="Y62" s="50">
        <f>IF(OR(ISBLANK(triangle!Y62),ISBLANK(triangle!Y61)),"-",triangle!Y62-triangle!Y61)</f>
        <v>0.03528443666506598</v>
      </c>
      <c r="Z62" s="50">
        <f>IF(OR(ISBLANK(triangle!Z62),ISBLANK(triangle!Z61)),"-",triangle!Z62-triangle!Z61)</f>
        <v>-0.0930548328879297</v>
      </c>
      <c r="AA62" s="50">
        <f>IF(OR(ISBLANK(triangle!AA62),ISBLANK(triangle!AA61)),"-",triangle!AA62-triangle!AA61)</f>
        <v>0.23518232785821636</v>
      </c>
      <c r="AB62" s="50">
        <f>IF(OR(ISBLANK(triangle!AB62),ISBLANK(triangle!AB61)),"-",triangle!AB62-triangle!AB61)</f>
        <v>0.0845936381039627</v>
      </c>
      <c r="AC62" s="50">
        <f>IF(OR(ISBLANK(triangle!AC62),ISBLANK(triangle!AC61)),"-",triangle!AC62-triangle!AC61)</f>
        <v>0.03462971932131498</v>
      </c>
      <c r="AD62" s="50">
        <f>IF(OR(ISBLANK(triangle!AD62),ISBLANK(triangle!AD61)),"-",triangle!AD62-triangle!AD61)</f>
        <v>0.019746341579860882</v>
      </c>
      <c r="AE62" s="50">
        <f>IF(OR(ISBLANK(triangle!AE62),ISBLANK(triangle!AE61)),"-",triangle!AE62-triangle!AE61)</f>
        <v>0.0026592915647514204</v>
      </c>
      <c r="AF62" s="50">
        <f>IF(OR(ISBLANK(triangle!AF62),ISBLANK(triangle!AF61)),"-",triangle!AF62-triangle!AF61)</f>
        <v>-0.01307429878860622</v>
      </c>
      <c r="AG62" s="50">
        <f>IF(OR(ISBLANK(triangle!AG62),ISBLANK(triangle!AG61)),"-",triangle!AG62-triangle!AG61)</f>
        <v>-0.022718191216815953</v>
      </c>
      <c r="AH62" s="50">
        <f>IF(OR(ISBLANK(triangle!AH62),ISBLANK(triangle!AH61)),"-",triangle!AH62-triangle!AH61)</f>
        <v>-0.008627450980387419</v>
      </c>
      <c r="AI62" s="50">
        <f>IF(OR(ISBLANK(triangle!AI62),ISBLANK(triangle!AI61)),"-",triangle!AI62-triangle!AI61)</f>
        <v>-0.09784996432261028</v>
      </c>
      <c r="AJ62" s="50">
        <f>IF(OR(ISBLANK(triangle!AJ62),ISBLANK(triangle!AJ61)),"-",triangle!AJ62-triangle!AJ61)</f>
        <v>-0.044885940744029185</v>
      </c>
      <c r="AK62" s="50">
        <f>IF(OR(ISBLANK(triangle!AK62),ISBLANK(triangle!AK61)),"-",triangle!AK62-triangle!AK61)</f>
        <v>-0.018887023600194675</v>
      </c>
      <c r="AL62" s="50">
        <f>IF(OR(ISBLANK(triangle!AL62),ISBLANK(triangle!AL61)),"-",triangle!AL62-triangle!AL61)</f>
        <v>0.1235524309361784</v>
      </c>
      <c r="AM62" s="50">
        <f>IF(OR(ISBLANK(triangle!AM62),ISBLANK(triangle!AM61)),"-",triangle!AM62-triangle!AM61)</f>
        <v>-0.0025970670456256784</v>
      </c>
      <c r="AN62" s="50">
        <f>IF(OR(ISBLANK(triangle!AN62),ISBLANK(triangle!AN61)),"-",triangle!AN62-triangle!AN61)</f>
        <v>-0.016205384817864488</v>
      </c>
      <c r="AO62" s="50">
        <f>IF(OR(ISBLANK(triangle!AO62),ISBLANK(triangle!AO61)),"-",triangle!AO62-triangle!AO61)</f>
        <v>-0.025267249757045418</v>
      </c>
      <c r="AP62" s="50">
        <f>IF(OR(ISBLANK(triangle!AP62),ISBLANK(triangle!AP61)),"-",triangle!AP62-triangle!AP61)</f>
        <v>-1.4319556970367653</v>
      </c>
      <c r="AQ62" s="50">
        <f>IF(OR(ISBLANK(triangle!AQ62),ISBLANK(triangle!AQ61)),"-",triangle!AQ62-triangle!AQ61)</f>
        <v>-1.4769618169051668</v>
      </c>
      <c r="AR62" s="50">
        <f>IF(OR(ISBLANK(triangle!AR62),ISBLANK(triangle!AR61)),"-",triangle!AR62-triangle!AR61)</f>
        <v>1.4450628736343079</v>
      </c>
      <c r="AS62" s="50">
        <f>IF(OR(ISBLANK(triangle!AS62),ISBLANK(triangle!AS61)),"-",triangle!AS62-triangle!AS61)</f>
        <v>-0.27537743834025186</v>
      </c>
      <c r="AT62" s="50">
        <f>IF(OR(ISBLANK(triangle!AT62),ISBLANK(triangle!AT61)),"-",triangle!AT62-triangle!AT61)</f>
        <v>0.20566586255953734</v>
      </c>
      <c r="AU62" s="50">
        <f>IF(OR(ISBLANK(triangle!AU62),ISBLANK(triangle!AU61)),"-",triangle!AU62-triangle!AU61)</f>
        <v>-0.10060362173039086</v>
      </c>
      <c r="AV62" s="50">
        <f>IF(OR(ISBLANK(triangle!AV62),ISBLANK(triangle!AV61)),"-",triangle!AV62-triangle!AV61)</f>
        <v>-0.003455063344521614</v>
      </c>
      <c r="AW62" s="50">
        <f>IF(OR(ISBLANK(triangle!AW62),ISBLANK(triangle!AW61)),"-",triangle!AW62-triangle!AW61)</f>
        <v>0.08918749017758287</v>
      </c>
      <c r="AX62" s="50">
        <f>IF(OR(ISBLANK(triangle!AX62),ISBLANK(triangle!AX61)),"-",triangle!AX62-triangle!AX61)</f>
        <v>-0.1193723508691864</v>
      </c>
      <c r="AY62" s="50">
        <f>IF(OR(ISBLANK(triangle!AY62),ISBLANK(triangle!AY61)),"-",triangle!AY62-triangle!AY61)</f>
        <v>-0.0012035432312729188</v>
      </c>
      <c r="AZ62" s="50">
        <f>IF(OR(ISBLANK(triangle!AZ62),ISBLANK(triangle!AZ61)),"-",triangle!AZ62-triangle!AZ61)</f>
        <v>0.7837260371535448</v>
      </c>
      <c r="BA62" s="50">
        <f>IF(OR(ISBLANK(triangle!BA62),ISBLANK(triangle!BA61)),"-",triangle!BA62-triangle!BA61)</f>
        <v>-0.48337743351713813</v>
      </c>
      <c r="BB62" s="50">
        <f>IF(OR(ISBLANK(triangle!BB62),ISBLANK(triangle!BB61)),"-",triangle!BB62-triangle!BB61)</f>
        <v>1.0419567437111321</v>
      </c>
      <c r="BC62" s="50">
        <f>IF(OR(ISBLANK(triangle!BC62),ISBLANK(triangle!BC61)),"-",triangle!BC62-triangle!BC61)</f>
        <v>-1.5262509424594075</v>
      </c>
      <c r="BD62" s="50">
        <f>IF(OR(ISBLANK(triangle!BD62),ISBLANK(triangle!BD61)),"-",triangle!BD62-triangle!BD61)</f>
        <v>0.658366086354637</v>
      </c>
      <c r="BE62" s="50" t="str">
        <f>IF(OR(ISBLANK(triangle!BE62),ISBLANK(triangle!BE61)),"-",triangle!BE62-triangle!BE61)</f>
        <v>-</v>
      </c>
      <c r="BF62" s="50" t="str">
        <f>IF(OR(ISBLANK(triangle!BF62),ISBLANK(triangle!BF61)),"-",triangle!BF62-triangle!BF61)</f>
        <v>-</v>
      </c>
      <c r="BG62" s="50" t="str">
        <f>IF(OR(ISBLANK(triangle!BG62),ISBLANK(triangle!BG61)),"-",triangle!BG62-triangle!BG61)</f>
        <v>-</v>
      </c>
      <c r="BH62" s="50" t="str">
        <f>IF(OR(ISBLANK(triangle!BH62),ISBLANK(triangle!BH61)),"-",triangle!BH62-triangle!BH61)</f>
        <v>-</v>
      </c>
      <c r="BI62" s="50" t="str">
        <f>IF(OR(ISBLANK(triangle!BI62),ISBLANK(triangle!BI61)),"-",triangle!BI62-triangle!BI61)</f>
        <v>-</v>
      </c>
    </row>
    <row r="63" spans="1:61" ht="12.75">
      <c r="A63" s="37" t="s">
        <v>129</v>
      </c>
      <c r="B63" s="37"/>
      <c r="C63" s="50">
        <f>IF(OR(ISBLANK(triangle!C63),ISBLANK(triangle!C62)),"-",triangle!C63-triangle!C62)</f>
        <v>-0.3991392857596656</v>
      </c>
      <c r="D63" s="50">
        <f>IF(OR(ISBLANK(triangle!D63),ISBLANK(triangle!D62)),"-",triangle!D63-triangle!D62)</f>
        <v>0.19344177985081368</v>
      </c>
      <c r="E63" s="50">
        <f>IF(OR(ISBLANK(triangle!E63),ISBLANK(triangle!E62)),"-",triangle!E63-triangle!E62)</f>
        <v>1.0240963855421619</v>
      </c>
      <c r="F63" s="50">
        <f>IF(OR(ISBLANK(triangle!F63),ISBLANK(triangle!F62)),"-",triangle!F63-triangle!F62)</f>
        <v>-0.09384035864922247</v>
      </c>
      <c r="G63" s="50">
        <f>IF(OR(ISBLANK(triangle!G63),ISBLANK(triangle!G62)),"-",triangle!G63-triangle!G62)</f>
        <v>-1.036926580884237</v>
      </c>
      <c r="H63" s="50">
        <f>IF(OR(ISBLANK(triangle!H63),ISBLANK(triangle!H62)),"-",triangle!H63-triangle!H62)</f>
        <v>-0.30276968504642365</v>
      </c>
      <c r="I63" s="50">
        <f>IF(OR(ISBLANK(triangle!I63),ISBLANK(triangle!I62)),"-",triangle!I63-triangle!I62)</f>
        <v>0.06849738059073696</v>
      </c>
      <c r="J63" s="50">
        <f>IF(OR(ISBLANK(triangle!J63),ISBLANK(triangle!J62)),"-",triangle!J63-triangle!J62)</f>
        <v>0.25971277804174653</v>
      </c>
      <c r="K63" s="50">
        <f>IF(OR(ISBLANK(triangle!K63),ISBLANK(triangle!K62)),"-",triangle!K63-triangle!K62)</f>
        <v>-0.3047292370422179</v>
      </c>
      <c r="L63" s="50">
        <f>IF(OR(ISBLANK(triangle!L63),ISBLANK(triangle!L62)),"-",triangle!L63-triangle!L62)</f>
        <v>0.009744189196703612</v>
      </c>
      <c r="M63" s="50">
        <f>IF(OR(ISBLANK(triangle!M63),ISBLANK(triangle!M62)),"-",triangle!M63-triangle!M62)</f>
        <v>0.04247063556449593</v>
      </c>
      <c r="N63" s="50">
        <f>IF(OR(ISBLANK(triangle!N63),ISBLANK(triangle!N62)),"-",triangle!N63-triangle!N62)</f>
        <v>0.39511062172091904</v>
      </c>
      <c r="O63" s="50">
        <f>IF(OR(ISBLANK(triangle!O63),ISBLANK(triangle!O62)),"-",triangle!O63-triangle!O62)</f>
        <v>-0.34611641896675005</v>
      </c>
      <c r="P63" s="50">
        <f>IF(OR(ISBLANK(triangle!P63),ISBLANK(triangle!P62)),"-",triangle!P63-triangle!P62)</f>
        <v>0.6093669503971464</v>
      </c>
      <c r="Q63" s="50">
        <f>IF(OR(ISBLANK(triangle!Q63),ISBLANK(triangle!Q62)),"-",triangle!Q63-triangle!Q62)</f>
        <v>0.38885618090870955</v>
      </c>
      <c r="R63" s="50">
        <f>IF(OR(ISBLANK(triangle!R63),ISBLANK(triangle!R62)),"-",triangle!R63-triangle!R62)</f>
        <v>-1.054210930878849</v>
      </c>
      <c r="S63" s="50">
        <f>IF(OR(ISBLANK(triangle!S63),ISBLANK(triangle!S62)),"-",triangle!S63-triangle!S62)</f>
        <v>0.27808676307007785</v>
      </c>
      <c r="T63" s="50">
        <f>IF(OR(ISBLANK(triangle!T63),ISBLANK(triangle!T62)),"-",triangle!T63-triangle!T62)</f>
        <v>0.16245623253333408</v>
      </c>
      <c r="U63" s="50">
        <f>IF(OR(ISBLANK(triangle!U63),ISBLANK(triangle!U62)),"-",triangle!U63-triangle!U62)</f>
        <v>0.17422717192107573</v>
      </c>
      <c r="V63" s="50">
        <f>IF(OR(ISBLANK(triangle!V63),ISBLANK(triangle!V62)),"-",triangle!V63-triangle!V62)</f>
        <v>1.729300984051564</v>
      </c>
      <c r="W63" s="50">
        <f>IF(OR(ISBLANK(triangle!W63),ISBLANK(triangle!W62)),"-",triangle!W63-triangle!W62)</f>
        <v>-1.4265357365263522</v>
      </c>
      <c r="X63" s="50">
        <f>IF(OR(ISBLANK(triangle!X63),ISBLANK(triangle!X62)),"-",triangle!X63-triangle!X62)</f>
        <v>0.7552585929602174</v>
      </c>
      <c r="Y63" s="50">
        <f>IF(OR(ISBLANK(triangle!Y63),ISBLANK(triangle!Y62)),"-",triangle!Y63-triangle!Y62)</f>
        <v>-0.41647295122276695</v>
      </c>
      <c r="Z63" s="50">
        <f>IF(OR(ISBLANK(triangle!Z63),ISBLANK(triangle!Z62)),"-",triangle!Z63-triangle!Z62)</f>
        <v>-0.1735301537309062</v>
      </c>
      <c r="AA63" s="50">
        <f>IF(OR(ISBLANK(triangle!AA63),ISBLANK(triangle!AA62)),"-",triangle!AA63-triangle!AA62)</f>
        <v>-0.25173736113111556</v>
      </c>
      <c r="AB63" s="50">
        <f>IF(OR(ISBLANK(triangle!AB63),ISBLANK(triangle!AB62)),"-",triangle!AB63-triangle!AB62)</f>
        <v>-0.1314400064981307</v>
      </c>
      <c r="AC63" s="50">
        <f>IF(OR(ISBLANK(triangle!AC63),ISBLANK(triangle!AC62)),"-",triangle!AC63-triangle!AC62)</f>
        <v>0.07510821728931605</v>
      </c>
      <c r="AD63" s="50">
        <f>IF(OR(ISBLANK(triangle!AD63),ISBLANK(triangle!AD62)),"-",triangle!AD63-triangle!AD62)</f>
        <v>0.4373594634411253</v>
      </c>
      <c r="AE63" s="50">
        <f>IF(OR(ISBLANK(triangle!AE63),ISBLANK(triangle!AE62)),"-",triangle!AE63-triangle!AE62)</f>
        <v>-0.39969056214545207</v>
      </c>
      <c r="AF63" s="50">
        <f>IF(OR(ISBLANK(triangle!AF63),ISBLANK(triangle!AF62)),"-",triangle!AF63-triangle!AF62)</f>
        <v>-0.07837052949834455</v>
      </c>
      <c r="AG63" s="50">
        <f>IF(OR(ISBLANK(triangle!AG63),ISBLANK(triangle!AG62)),"-",triangle!AG63-triangle!AG62)</f>
        <v>0.3264875836378618</v>
      </c>
      <c r="AH63" s="50">
        <f>IF(OR(ISBLANK(triangle!AH63),ISBLANK(triangle!AH62)),"-",triangle!AH63-triangle!AH62)</f>
        <v>-0.13142857142857345</v>
      </c>
      <c r="AI63" s="50">
        <f>IF(OR(ISBLANK(triangle!AI63),ISBLANK(triangle!AI62)),"-",triangle!AI63-triangle!AI62)</f>
        <v>0.13085533291738471</v>
      </c>
      <c r="AJ63" s="50">
        <f>IF(OR(ISBLANK(triangle!AJ63),ISBLANK(triangle!AJ62)),"-",triangle!AJ63-triangle!AJ62)</f>
        <v>0.0708738033597145</v>
      </c>
      <c r="AK63" s="50">
        <f>IF(OR(ISBLANK(triangle!AK63),ISBLANK(triangle!AK62)),"-",triangle!AK63-triangle!AK62)</f>
        <v>0.16511379269264237</v>
      </c>
      <c r="AL63" s="50">
        <f>IF(OR(ISBLANK(triangle!AL63),ISBLANK(triangle!AL62)),"-",triangle!AL63-triangle!AL62)</f>
        <v>-0.8467824644535602</v>
      </c>
      <c r="AM63" s="50">
        <f>IF(OR(ISBLANK(triangle!AM63),ISBLANK(triangle!AM62)),"-",triangle!AM63-triangle!AM62)</f>
        <v>0.270444779146537</v>
      </c>
      <c r="AN63" s="50">
        <f>IF(OR(ISBLANK(triangle!AN63),ISBLANK(triangle!AN62)),"-",triangle!AN63-triangle!AN62)</f>
        <v>0.11171205195069511</v>
      </c>
      <c r="AO63" s="50">
        <f>IF(OR(ISBLANK(triangle!AO63),ISBLANK(triangle!AO62)),"-",triangle!AO63-triangle!AO62)</f>
        <v>-1.1434878587196495</v>
      </c>
      <c r="AP63" s="50">
        <f>IF(OR(ISBLANK(triangle!AP63),ISBLANK(triangle!AP62)),"-",triangle!AP63-triangle!AP62)</f>
        <v>0.4708114673490692</v>
      </c>
      <c r="AQ63" s="50">
        <f>IF(OR(ISBLANK(triangle!AQ63),ISBLANK(triangle!AQ62)),"-",triangle!AQ63-triangle!AQ62)</f>
        <v>-0.18885741265344969</v>
      </c>
      <c r="AR63" s="50">
        <f>IF(OR(ISBLANK(triangle!AR63),ISBLANK(triangle!AR62)),"-",triangle!AR63-triangle!AR62)</f>
        <v>-0.09598931597178151</v>
      </c>
      <c r="AS63" s="50">
        <f>IF(OR(ISBLANK(triangle!AS63),ISBLANK(triangle!AS62)),"-",triangle!AS63-triangle!AS62)</f>
        <v>0.6780260945657508</v>
      </c>
      <c r="AT63" s="50">
        <f>IF(OR(ISBLANK(triangle!AT63),ISBLANK(triangle!AT62)),"-",triangle!AT63-triangle!AT62)</f>
        <v>-0.018459266551809073</v>
      </c>
      <c r="AU63" s="50">
        <f>IF(OR(ISBLANK(triangle!AU63),ISBLANK(triangle!AU62)),"-",triangle!AU63-triangle!AU62)</f>
        <v>-0.5005987830792228</v>
      </c>
      <c r="AV63" s="50">
        <f>IF(OR(ISBLANK(triangle!AV63),ISBLANK(triangle!AV62)),"-",triangle!AV63-triangle!AV62)</f>
        <v>0.20333869343467637</v>
      </c>
      <c r="AW63" s="50">
        <f>IF(OR(ISBLANK(triangle!AW63),ISBLANK(triangle!AW62)),"-",triangle!AW63-triangle!AW62)</f>
        <v>-0.301730469782866</v>
      </c>
      <c r="AX63" s="50">
        <f>IF(OR(ISBLANK(triangle!AX63),ISBLANK(triangle!AX62)),"-",triangle!AX63-triangle!AX62)</f>
        <v>1.0552697181111572</v>
      </c>
      <c r="AY63" s="50">
        <f>IF(OR(ISBLANK(triangle!AY63),ISBLANK(triangle!AY62)),"-",triangle!AY63-triangle!AY62)</f>
        <v>-1.1231635151426618</v>
      </c>
      <c r="AZ63" s="50">
        <f>IF(OR(ISBLANK(triangle!AZ63),ISBLANK(triangle!AZ62)),"-",triangle!AZ63-triangle!AZ62)</f>
        <v>-0.01575510034215366</v>
      </c>
      <c r="BA63" s="50">
        <f>IF(OR(ISBLANK(triangle!BA63),ISBLANK(triangle!BA62)),"-",triangle!BA63-triangle!BA62)</f>
        <v>0.3721097234066044</v>
      </c>
      <c r="BB63" s="50">
        <f>IF(OR(ISBLANK(triangle!BB63),ISBLANK(triangle!BB62)),"-",triangle!BB63-triangle!BB62)</f>
        <v>-0.26315789473683937</v>
      </c>
      <c r="BC63" s="50">
        <f>IF(OR(ISBLANK(triangle!BC63),ISBLANK(triangle!BC62)),"-",triangle!BC63-triangle!BC62)</f>
        <v>-0.5025778810543846</v>
      </c>
      <c r="BD63" s="50">
        <f>IF(OR(ISBLANK(triangle!BD63),ISBLANK(triangle!BD62)),"-",triangle!BD63-triangle!BD62)</f>
        <v>0.32168424826933584</v>
      </c>
      <c r="BE63" s="50">
        <f>IF(OR(ISBLANK(triangle!BE63),ISBLANK(triangle!BE62)),"-",triangle!BE63-triangle!BE62)</f>
        <v>-0.38856670233153867</v>
      </c>
      <c r="BF63" s="50" t="str">
        <f>IF(OR(ISBLANK(triangle!BF63),ISBLANK(triangle!BF62)),"-",triangle!BF63-triangle!BF62)</f>
        <v>-</v>
      </c>
      <c r="BG63" s="50" t="str">
        <f>IF(OR(ISBLANK(triangle!BG63),ISBLANK(triangle!BG62)),"-",triangle!BG63-triangle!BG62)</f>
        <v>-</v>
      </c>
      <c r="BH63" s="50" t="str">
        <f>IF(OR(ISBLANK(triangle!BH63),ISBLANK(triangle!BH62)),"-",triangle!BH63-triangle!BH62)</f>
        <v>-</v>
      </c>
      <c r="BI63" s="50" t="str">
        <f>IF(OR(ISBLANK(triangle!BI63),ISBLANK(triangle!BI62)),"-",triangle!BI63-triangle!BI62)</f>
        <v>-</v>
      </c>
    </row>
    <row r="64" spans="1:61" ht="12.75">
      <c r="A64" s="37" t="s">
        <v>130</v>
      </c>
      <c r="B64" s="37"/>
      <c r="C64" s="50">
        <f>IF(OR(ISBLANK(triangle!C64),ISBLANK(triangle!C63)),"-",triangle!C64-triangle!C63)</f>
        <v>0</v>
      </c>
      <c r="D64" s="50">
        <f>IF(OR(ISBLANK(triangle!D64),ISBLANK(triangle!D63)),"-",triangle!D64-triangle!D63)</f>
        <v>0</v>
      </c>
      <c r="E64" s="50">
        <f>IF(OR(ISBLANK(triangle!E64),ISBLANK(triangle!E63)),"-",triangle!E64-triangle!E63)</f>
        <v>0</v>
      </c>
      <c r="F64" s="50">
        <f>IF(OR(ISBLANK(triangle!F64),ISBLANK(triangle!F63)),"-",triangle!F64-triangle!F63)</f>
        <v>0</v>
      </c>
      <c r="G64" s="50">
        <f>IF(OR(ISBLANK(triangle!G64),ISBLANK(triangle!G63)),"-",triangle!G64-triangle!G63)</f>
        <v>0</v>
      </c>
      <c r="H64" s="50">
        <f>IF(OR(ISBLANK(triangle!H64),ISBLANK(triangle!H63)),"-",triangle!H64-triangle!H63)</f>
        <v>0</v>
      </c>
      <c r="I64" s="50">
        <f>IF(OR(ISBLANK(triangle!I64),ISBLANK(triangle!I63)),"-",triangle!I64-triangle!I63)</f>
        <v>0</v>
      </c>
      <c r="J64" s="50">
        <f>IF(OR(ISBLANK(triangle!J64),ISBLANK(triangle!J63)),"-",triangle!J64-triangle!J63)</f>
        <v>0</v>
      </c>
      <c r="K64" s="50">
        <f>IF(OR(ISBLANK(triangle!K64),ISBLANK(triangle!K63)),"-",triangle!K64-triangle!K63)</f>
        <v>0</v>
      </c>
      <c r="L64" s="50">
        <f>IF(OR(ISBLANK(triangle!L64),ISBLANK(triangle!L63)),"-",triangle!L64-triangle!L63)</f>
        <v>0</v>
      </c>
      <c r="M64" s="50">
        <f>IF(OR(ISBLANK(triangle!M64),ISBLANK(triangle!M63)),"-",triangle!M64-triangle!M63)</f>
        <v>0</v>
      </c>
      <c r="N64" s="50">
        <f>IF(OR(ISBLANK(triangle!N64),ISBLANK(triangle!N63)),"-",triangle!N64-triangle!N63)</f>
        <v>0</v>
      </c>
      <c r="O64" s="50">
        <f>IF(OR(ISBLANK(triangle!O64),ISBLANK(triangle!O63)),"-",triangle!O64-triangle!O63)</f>
        <v>0</v>
      </c>
      <c r="P64" s="50">
        <f>IF(OR(ISBLANK(triangle!P64),ISBLANK(triangle!P63)),"-",triangle!P64-triangle!P63)</f>
        <v>0</v>
      </c>
      <c r="Q64" s="50">
        <f>IF(OR(ISBLANK(triangle!Q64),ISBLANK(triangle!Q63)),"-",triangle!Q64-triangle!Q63)</f>
        <v>0</v>
      </c>
      <c r="R64" s="50">
        <f>IF(OR(ISBLANK(triangle!R64),ISBLANK(triangle!R63)),"-",triangle!R64-triangle!R63)</f>
        <v>-0.16592920353982932</v>
      </c>
      <c r="S64" s="50">
        <f>IF(OR(ISBLANK(triangle!S64),ISBLANK(triangle!S63)),"-",triangle!S64-triangle!S63)</f>
        <v>0.16759568818341042</v>
      </c>
      <c r="T64" s="50">
        <f>IF(OR(ISBLANK(triangle!T64),ISBLANK(triangle!T63)),"-",triangle!T64-triangle!T63)</f>
        <v>0</v>
      </c>
      <c r="U64" s="50">
        <f>IF(OR(ISBLANK(triangle!U64),ISBLANK(triangle!U63)),"-",triangle!U64-triangle!U63)</f>
        <v>0</v>
      </c>
      <c r="V64" s="50">
        <f>IF(OR(ISBLANK(triangle!V64),ISBLANK(triangle!V63)),"-",triangle!V64-triangle!V63)</f>
        <v>0</v>
      </c>
      <c r="W64" s="50">
        <f>IF(OR(ISBLANK(triangle!W64),ISBLANK(triangle!W63)),"-",triangle!W64-triangle!W63)</f>
        <v>0</v>
      </c>
      <c r="X64" s="50">
        <f>IF(OR(ISBLANK(triangle!X64),ISBLANK(triangle!X63)),"-",triangle!X64-triangle!X63)</f>
        <v>0</v>
      </c>
      <c r="Y64" s="50">
        <f>IF(OR(ISBLANK(triangle!Y64),ISBLANK(triangle!Y63)),"-",triangle!Y64-triangle!Y63)</f>
        <v>0</v>
      </c>
      <c r="Z64" s="50">
        <f>IF(OR(ISBLANK(triangle!Z64),ISBLANK(triangle!Z63)),"-",triangle!Z64-triangle!Z63)</f>
        <v>0</v>
      </c>
      <c r="AA64" s="50">
        <f>IF(OR(ISBLANK(triangle!AA64),ISBLANK(triangle!AA63)),"-",triangle!AA64-triangle!AA63)</f>
        <v>0</v>
      </c>
      <c r="AB64" s="50">
        <f>IF(OR(ISBLANK(triangle!AB64),ISBLANK(triangle!AB63)),"-",triangle!AB64-triangle!AB63)</f>
        <v>0</v>
      </c>
      <c r="AC64" s="50">
        <f>IF(OR(ISBLANK(triangle!AC64),ISBLANK(triangle!AC63)),"-",triangle!AC64-triangle!AC63)</f>
        <v>0</v>
      </c>
      <c r="AD64" s="50">
        <f>IF(OR(ISBLANK(triangle!AD64),ISBLANK(triangle!AD63)),"-",triangle!AD64-triangle!AD63)</f>
        <v>0</v>
      </c>
      <c r="AE64" s="50">
        <f>IF(OR(ISBLANK(triangle!AE64),ISBLANK(triangle!AE63)),"-",triangle!AE64-triangle!AE63)</f>
        <v>0</v>
      </c>
      <c r="AF64" s="50">
        <f>IF(OR(ISBLANK(triangle!AF64),ISBLANK(triangle!AF63)),"-",triangle!AF64-triangle!AF63)</f>
        <v>0</v>
      </c>
      <c r="AG64" s="50">
        <f>IF(OR(ISBLANK(triangle!AG64),ISBLANK(triangle!AG63)),"-",triangle!AG64-triangle!AG63)</f>
        <v>0</v>
      </c>
      <c r="AH64" s="50">
        <f>IF(OR(ISBLANK(triangle!AH64),ISBLANK(triangle!AH63)),"-",triangle!AH64-triangle!AH63)</f>
        <v>0</v>
      </c>
      <c r="AI64" s="50">
        <f>IF(OR(ISBLANK(triangle!AI64),ISBLANK(triangle!AI63)),"-",triangle!AI64-triangle!AI63)</f>
        <v>0</v>
      </c>
      <c r="AJ64" s="50">
        <f>IF(OR(ISBLANK(triangle!AJ64),ISBLANK(triangle!AJ63)),"-",triangle!AJ64-triangle!AJ63)</f>
        <v>0</v>
      </c>
      <c r="AK64" s="50">
        <f>IF(OR(ISBLANK(triangle!AK64),ISBLANK(triangle!AK63)),"-",triangle!AK64-triangle!AK63)</f>
        <v>0</v>
      </c>
      <c r="AL64" s="50">
        <f>IF(OR(ISBLANK(triangle!AL64),ISBLANK(triangle!AL63)),"-",triangle!AL64-triangle!AL63)</f>
        <v>0</v>
      </c>
      <c r="AM64" s="50">
        <f>IF(OR(ISBLANK(triangle!AM64),ISBLANK(triangle!AM63)),"-",triangle!AM64-triangle!AM63)</f>
        <v>0</v>
      </c>
      <c r="AN64" s="50">
        <f>IF(OR(ISBLANK(triangle!AN64),ISBLANK(triangle!AN63)),"-",triangle!AN64-triangle!AN63)</f>
        <v>0</v>
      </c>
      <c r="AO64" s="50">
        <f>IF(OR(ISBLANK(triangle!AO64),ISBLANK(triangle!AO63)),"-",triangle!AO64-triangle!AO63)</f>
        <v>0</v>
      </c>
      <c r="AP64" s="50">
        <f>IF(OR(ISBLANK(triangle!AP64),ISBLANK(triangle!AP63)),"-",triangle!AP64-triangle!AP63)</f>
        <v>0</v>
      </c>
      <c r="AQ64" s="50">
        <f>IF(OR(ISBLANK(triangle!AQ64),ISBLANK(triangle!AQ63)),"-",triangle!AQ64-triangle!AQ63)</f>
        <v>0</v>
      </c>
      <c r="AR64" s="50">
        <f>IF(OR(ISBLANK(triangle!AR64),ISBLANK(triangle!AR63)),"-",triangle!AR64-triangle!AR63)</f>
        <v>0</v>
      </c>
      <c r="AS64" s="50">
        <f>IF(OR(ISBLANK(triangle!AS64),ISBLANK(triangle!AS63)),"-",triangle!AS64-triangle!AS63)</f>
        <v>0</v>
      </c>
      <c r="AT64" s="50">
        <f>IF(OR(ISBLANK(triangle!AT64),ISBLANK(triangle!AT63)),"-",triangle!AT64-triangle!AT63)</f>
        <v>0</v>
      </c>
      <c r="AU64" s="50">
        <f>IF(OR(ISBLANK(triangle!AU64),ISBLANK(triangle!AU63)),"-",triangle!AU64-triangle!AU63)</f>
        <v>0</v>
      </c>
      <c r="AV64" s="50">
        <f>IF(OR(ISBLANK(triangle!AV64),ISBLANK(triangle!AV63)),"-",triangle!AV64-triangle!AV63)</f>
        <v>0</v>
      </c>
      <c r="AW64" s="50">
        <f>IF(OR(ISBLANK(triangle!AW64),ISBLANK(triangle!AW63)),"-",triangle!AW64-triangle!AW63)</f>
        <v>0</v>
      </c>
      <c r="AX64" s="50">
        <f>IF(OR(ISBLANK(triangle!AX64),ISBLANK(triangle!AX63)),"-",triangle!AX64-triangle!AX63)</f>
        <v>0</v>
      </c>
      <c r="AY64" s="50">
        <f>IF(OR(ISBLANK(triangle!AY64),ISBLANK(triangle!AY63)),"-",triangle!AY64-triangle!AY63)</f>
        <v>0</v>
      </c>
      <c r="AZ64" s="50">
        <f>IF(OR(ISBLANK(triangle!AZ64),ISBLANK(triangle!AZ63)),"-",triangle!AZ64-triangle!AZ63)</f>
        <v>0</v>
      </c>
      <c r="BA64" s="50">
        <f>IF(OR(ISBLANK(triangle!BA64),ISBLANK(triangle!BA63)),"-",triangle!BA64-triangle!BA63)</f>
        <v>0</v>
      </c>
      <c r="BB64" s="50">
        <f>IF(OR(ISBLANK(triangle!BB64),ISBLANK(triangle!BB63)),"-",triangle!BB64-triangle!BB63)</f>
        <v>0.26315789473683937</v>
      </c>
      <c r="BC64" s="50">
        <f>IF(OR(ISBLANK(triangle!BC64),ISBLANK(triangle!BC63)),"-",triangle!BC64-triangle!BC63)</f>
        <v>0.5025778810543846</v>
      </c>
      <c r="BD64" s="50">
        <f>IF(OR(ISBLANK(triangle!BD64),ISBLANK(triangle!BD63)),"-",triangle!BD64-triangle!BD63)</f>
        <v>-0.8963968919474989</v>
      </c>
      <c r="BE64" s="50">
        <f>IF(OR(ISBLANK(triangle!BE64),ISBLANK(triangle!BE63)),"-",triangle!BE64-triangle!BE63)</f>
        <v>0.763396072607093</v>
      </c>
      <c r="BF64" s="50">
        <f>IF(OR(ISBLANK(triangle!BF64),ISBLANK(triangle!BF63)),"-",triangle!BF64-triangle!BF63)</f>
        <v>0.3986908621789047</v>
      </c>
      <c r="BG64" s="50" t="str">
        <f>IF(OR(ISBLANK(triangle!BG64),ISBLANK(triangle!BG63)),"-",triangle!BG64-triangle!BG63)</f>
        <v>-</v>
      </c>
      <c r="BH64" s="50" t="str">
        <f>IF(OR(ISBLANK(triangle!BH64),ISBLANK(triangle!BH63)),"-",triangle!BH64-triangle!BH63)</f>
        <v>-</v>
      </c>
      <c r="BI64" s="50" t="str">
        <f>IF(OR(ISBLANK(triangle!BI64),ISBLANK(triangle!BI63)),"-",triangle!BI64-triangle!BI63)</f>
        <v>-</v>
      </c>
    </row>
    <row r="65" spans="1:61" ht="12.75">
      <c r="A65" s="37" t="s">
        <v>131</v>
      </c>
      <c r="B65" s="37"/>
      <c r="C65" s="50">
        <f>IF(OR(ISBLANK(triangle!C65),ISBLANK(triangle!C64)),"-",triangle!C65-triangle!C64)</f>
        <v>-0.08470161530386822</v>
      </c>
      <c r="D65" s="50">
        <f>IF(OR(ISBLANK(triangle!D65),ISBLANK(triangle!D64)),"-",triangle!D65-triangle!D64)</f>
        <v>0.059496181463811304</v>
      </c>
      <c r="E65" s="50">
        <f>IF(OR(ISBLANK(triangle!E65),ISBLANK(triangle!E64)),"-",triangle!E65-triangle!E64)</f>
        <v>0.17118018480059963</v>
      </c>
      <c r="F65" s="50">
        <f>IF(OR(ISBLANK(triangle!F65),ISBLANK(triangle!F64)),"-",triangle!F65-triangle!F64)</f>
        <v>-0.1457371872722817</v>
      </c>
      <c r="G65" s="50">
        <f>IF(OR(ISBLANK(triangle!G65),ISBLANK(triangle!G64)),"-",triangle!G65-triangle!G64)</f>
        <v>-0.06778523459983621</v>
      </c>
      <c r="H65" s="50">
        <f>IF(OR(ISBLANK(triangle!H65),ISBLANK(triangle!H64)),"-",triangle!H65-triangle!H64)</f>
        <v>0.23765099918138421</v>
      </c>
      <c r="I65" s="50">
        <f>IF(OR(ISBLANK(triangle!I65),ISBLANK(triangle!I64)),"-",triangle!I65-triangle!I64)</f>
        <v>-0.0858084046334715</v>
      </c>
      <c r="J65" s="50">
        <f>IF(OR(ISBLANK(triangle!J65),ISBLANK(triangle!J64)),"-",triangle!J65-triangle!J64)</f>
        <v>-0.04528456234662803</v>
      </c>
      <c r="K65" s="50">
        <f>IF(OR(ISBLANK(triangle!K65),ISBLANK(triangle!K64)),"-",triangle!K65-triangle!K64)</f>
        <v>-0.032186843982994595</v>
      </c>
      <c r="L65" s="50">
        <f>IF(OR(ISBLANK(triangle!L65),ISBLANK(triangle!L64)),"-",triangle!L65-triangle!L64)</f>
        <v>-8.578473949372167E-05</v>
      </c>
      <c r="M65" s="50">
        <f>IF(OR(ISBLANK(triangle!M65),ISBLANK(triangle!M64)),"-",triangle!M65-triangle!M64)</f>
        <v>0.015744770356216797</v>
      </c>
      <c r="N65" s="50">
        <f>IF(OR(ISBLANK(triangle!N65),ISBLANK(triangle!N64)),"-",triangle!N65-triangle!N64)</f>
        <v>0.024714440755191802</v>
      </c>
      <c r="O65" s="50">
        <f>IF(OR(ISBLANK(triangle!O65),ISBLANK(triangle!O64)),"-",triangle!O65-triangle!O64)</f>
        <v>-0.08732883084021426</v>
      </c>
      <c r="P65" s="50">
        <f>IF(OR(ISBLANK(triangle!P65),ISBLANK(triangle!P64)),"-",triangle!P65-triangle!P64)</f>
        <v>0.2680135566129751</v>
      </c>
      <c r="Q65" s="50">
        <f>IF(OR(ISBLANK(triangle!Q65),ISBLANK(triangle!Q64)),"-",triangle!Q65-triangle!Q64)</f>
        <v>-0.17056941302961948</v>
      </c>
      <c r="R65" s="50">
        <f>IF(OR(ISBLANK(triangle!R65),ISBLANK(triangle!R64)),"-",triangle!R65-triangle!R64)</f>
        <v>0.1428421696713068</v>
      </c>
      <c r="S65" s="50">
        <f>IF(OR(ISBLANK(triangle!S65),ISBLANK(triangle!S64)),"-",triangle!S65-triangle!S64)</f>
        <v>0.06944955132216069</v>
      </c>
      <c r="T65" s="50">
        <f>IF(OR(ISBLANK(triangle!T65),ISBLANK(triangle!T64)),"-",triangle!T65-triangle!T64)</f>
        <v>-0.14013230849145852</v>
      </c>
      <c r="U65" s="50">
        <f>IF(OR(ISBLANK(triangle!U65),ISBLANK(triangle!U64)),"-",triangle!U65-triangle!U64)</f>
        <v>-0.1233489311029925</v>
      </c>
      <c r="V65" s="50">
        <f>IF(OR(ISBLANK(triangle!V65),ISBLANK(triangle!V64)),"-",triangle!V65-triangle!V64)</f>
        <v>0.20600064691719244</v>
      </c>
      <c r="W65" s="50">
        <f>IF(OR(ISBLANK(triangle!W65),ISBLANK(triangle!W64)),"-",triangle!W65-triangle!W64)</f>
        <v>-0.026611368577507233</v>
      </c>
      <c r="X65" s="50">
        <f>IF(OR(ISBLANK(triangle!X65),ISBLANK(triangle!X64)),"-",triangle!X65-triangle!X64)</f>
        <v>-0.19513587727809778</v>
      </c>
      <c r="Y65" s="50">
        <f>IF(OR(ISBLANK(triangle!Y65),ISBLANK(triangle!Y64)),"-",triangle!Y65-triangle!Y64)</f>
        <v>-0.004507064242393888</v>
      </c>
      <c r="Z65" s="50">
        <f>IF(OR(ISBLANK(triangle!Z65),ISBLANK(triangle!Z64)),"-",triangle!Z65-triangle!Z64)</f>
        <v>0.15581742757996908</v>
      </c>
      <c r="AA65" s="50">
        <f>IF(OR(ISBLANK(triangle!AA65),ISBLANK(triangle!AA64)),"-",triangle!AA65-triangle!AA64)</f>
        <v>-0.15850576189862897</v>
      </c>
      <c r="AB65" s="50">
        <f>IF(OR(ISBLANK(triangle!AB65),ISBLANK(triangle!AB64)),"-",triangle!AB65-triangle!AB64)</f>
        <v>0.09582945123013664</v>
      </c>
      <c r="AC65" s="50">
        <f>IF(OR(ISBLANK(triangle!AC65),ISBLANK(triangle!AC64)),"-",triangle!AC65-triangle!AC64)</f>
        <v>-0.010166382584762435</v>
      </c>
      <c r="AD65" s="50">
        <f>IF(OR(ISBLANK(triangle!AD65),ISBLANK(triangle!AD64)),"-",triangle!AD65-triangle!AD64)</f>
        <v>-0.7625491246873901</v>
      </c>
      <c r="AE65" s="50">
        <f>IF(OR(ISBLANK(triangle!AE65),ISBLANK(triangle!AE64)),"-",triangle!AE65-triangle!AE64)</f>
        <v>-0.07268878554983127</v>
      </c>
      <c r="AF65" s="50">
        <f>IF(OR(ISBLANK(triangle!AF65),ISBLANK(triangle!AF64)),"-",triangle!AF65-triangle!AF64)</f>
        <v>0.00046208585555540527</v>
      </c>
      <c r="AG65" s="50">
        <f>IF(OR(ISBLANK(triangle!AG65),ISBLANK(triangle!AG64)),"-",triangle!AG65-triangle!AG64)</f>
        <v>0.25697889755137915</v>
      </c>
      <c r="AH65" s="50">
        <f>IF(OR(ISBLANK(triangle!AH65),ISBLANK(triangle!AH64)),"-",triangle!AH65-triangle!AH64)</f>
        <v>-0.033007657776609634</v>
      </c>
      <c r="AI65" s="50">
        <f>IF(OR(ISBLANK(triangle!AI65),ISBLANK(triangle!AI64)),"-",triangle!AI65-triangle!AI64)</f>
        <v>0.052002572509654676</v>
      </c>
      <c r="AJ65" s="50">
        <f>IF(OR(ISBLANK(triangle!AJ65),ISBLANK(triangle!AJ64)),"-",triangle!AJ65-triangle!AJ64)</f>
        <v>-0.24089405794656527</v>
      </c>
      <c r="AK65" s="50">
        <f>IF(OR(ISBLANK(triangle!AK65),ISBLANK(triangle!AK64)),"-",triangle!AK65-triangle!AK64)</f>
        <v>0.08708140355559535</v>
      </c>
      <c r="AL65" s="50">
        <f>IF(OR(ISBLANK(triangle!AL65),ISBLANK(triangle!AL64)),"-",triangle!AL65-triangle!AL64)</f>
        <v>-0.032246998284728434</v>
      </c>
      <c r="AM65" s="50">
        <f>IF(OR(ISBLANK(triangle!AM65),ISBLANK(triangle!AM64)),"-",triangle!AM65-triangle!AM64)</f>
        <v>-0.05058981054571454</v>
      </c>
      <c r="AN65" s="50">
        <f>IF(OR(ISBLANK(triangle!AN65),ISBLANK(triangle!AN64)),"-",triangle!AN65-triangle!AN64)</f>
        <v>0.13566981516321386</v>
      </c>
      <c r="AO65" s="50">
        <f>IF(OR(ISBLANK(triangle!AO65),ISBLANK(triangle!AO64)),"-",triangle!AO65-triangle!AO64)</f>
        <v>0.01564620386586317</v>
      </c>
      <c r="AP65" s="50">
        <f>IF(OR(ISBLANK(triangle!AP65),ISBLANK(triangle!AP64)),"-",triangle!AP65-triangle!AP64)</f>
        <v>-0.09451795841210636</v>
      </c>
      <c r="AQ65" s="50">
        <f>IF(OR(ISBLANK(triangle!AQ65),ISBLANK(triangle!AQ64)),"-",triangle!AQ65-triangle!AQ64)</f>
        <v>-0.06052588885698906</v>
      </c>
      <c r="AR65" s="50">
        <f>IF(OR(ISBLANK(triangle!AR65),ISBLANK(triangle!AR64)),"-",triangle!AR65-triangle!AR64)</f>
        <v>0.018058382261782135</v>
      </c>
      <c r="AS65" s="50">
        <f>IF(OR(ISBLANK(triangle!AS65),ISBLANK(triangle!AS64)),"-",triangle!AS65-triangle!AS64)</f>
        <v>0.08192939113345687</v>
      </c>
      <c r="AT65" s="50">
        <f>IF(OR(ISBLANK(triangle!AT65),ISBLANK(triangle!AT64)),"-",triangle!AT65-triangle!AT64)</f>
        <v>0.2408409021328639</v>
      </c>
      <c r="AU65" s="50">
        <f>IF(OR(ISBLANK(triangle!AU65),ISBLANK(triangle!AU64)),"-",triangle!AU65-triangle!AU64)</f>
        <v>0.4846522882595037</v>
      </c>
      <c r="AV65" s="50">
        <f>IF(OR(ISBLANK(triangle!AV65),ISBLANK(triangle!AV64)),"-",triangle!AV65-triangle!AV64)</f>
        <v>0.30171359205028647</v>
      </c>
      <c r="AW65" s="50">
        <f>IF(OR(ISBLANK(triangle!AW65),ISBLANK(triangle!AW64)),"-",triangle!AW65-triangle!AW64)</f>
        <v>0.2750565695161402</v>
      </c>
      <c r="AX65" s="50">
        <f>IF(OR(ISBLANK(triangle!AX65),ISBLANK(triangle!AX64)),"-",triangle!AX65-triangle!AX64)</f>
        <v>0.3968058463686148</v>
      </c>
      <c r="AY65" s="50">
        <f>IF(OR(ISBLANK(triangle!AY65),ISBLANK(triangle!AY64)),"-",triangle!AY65-triangle!AY64)</f>
        <v>0.23268395515236961</v>
      </c>
      <c r="AZ65" s="50">
        <f>IF(OR(ISBLANK(triangle!AZ65),ISBLANK(triangle!AZ64)),"-",triangle!AZ65-triangle!AZ64)</f>
        <v>0.7231017086840392</v>
      </c>
      <c r="BA65" s="50">
        <f>IF(OR(ISBLANK(triangle!BA65),ISBLANK(triangle!BA64)),"-",triangle!BA65-triangle!BA64)</f>
        <v>-0.28972297275302195</v>
      </c>
      <c r="BB65" s="50">
        <f>IF(OR(ISBLANK(triangle!BB65),ISBLANK(triangle!BB64)),"-",triangle!BB65-triangle!BB64)</f>
        <v>-0.5726729410939932</v>
      </c>
      <c r="BC65" s="50">
        <f>IF(OR(ISBLANK(triangle!BC65),ISBLANK(triangle!BC64)),"-",triangle!BC65-triangle!BC64)</f>
        <v>0.3365268964373218</v>
      </c>
      <c r="BD65" s="50">
        <f>IF(OR(ISBLANK(triangle!BD65),ISBLANK(triangle!BD64)),"-",triangle!BD65-triangle!BD64)</f>
        <v>0.025546204003364048</v>
      </c>
      <c r="BE65" s="50">
        <f>IF(OR(ISBLANK(triangle!BE65),ISBLANK(triangle!BE64)),"-",triangle!BE65-triangle!BE64)</f>
        <v>0.3593402946207318</v>
      </c>
      <c r="BF65" s="50">
        <f>IF(OR(ISBLANK(triangle!BF65),ISBLANK(triangle!BF64)),"-",triangle!BF65-triangle!BF64)</f>
        <v>1.0697721983604513</v>
      </c>
      <c r="BG65" s="50">
        <f>IF(OR(ISBLANK(triangle!BG65),ISBLANK(triangle!BG64)),"-",triangle!BG65-triangle!BG64)</f>
        <v>-1.7951244951431344</v>
      </c>
      <c r="BH65" s="50" t="str">
        <f>IF(OR(ISBLANK(triangle!BH65),ISBLANK(triangle!BH64)),"-",triangle!BH65-triangle!BH64)</f>
        <v>-</v>
      </c>
      <c r="BI65" s="50" t="str">
        <f>IF(OR(ISBLANK(triangle!BI65),ISBLANK(triangle!BI64)),"-",triangle!BI65-triangle!BI64)</f>
        <v>-</v>
      </c>
    </row>
    <row r="66" spans="1:61" ht="12.75">
      <c r="A66" s="37" t="s">
        <v>132</v>
      </c>
      <c r="B66" s="37"/>
      <c r="C66" s="50">
        <f>IF(OR(ISBLANK(triangle!C66),ISBLANK(triangle!C65)),"-",triangle!C66-triangle!C65)</f>
        <v>0.37650602409638534</v>
      </c>
      <c r="D66" s="50">
        <f>IF(OR(ISBLANK(triangle!D66),ISBLANK(triangle!D65)),"-",triangle!D66-triangle!D65)</f>
        <v>-0.3732540669846487</v>
      </c>
      <c r="E66" s="50">
        <f>IF(OR(ISBLANK(triangle!E66),ISBLANK(triangle!E65)),"-",triangle!E66-triangle!E65)</f>
        <v>0</v>
      </c>
      <c r="F66" s="50">
        <f>IF(OR(ISBLANK(triangle!F66),ISBLANK(triangle!F65)),"-",triangle!F66-triangle!F65)</f>
        <v>0</v>
      </c>
      <c r="G66" s="50">
        <f>IF(OR(ISBLANK(triangle!G66),ISBLANK(triangle!G65)),"-",triangle!G66-triangle!G65)</f>
        <v>0</v>
      </c>
      <c r="H66" s="50">
        <f>IF(OR(ISBLANK(triangle!H66),ISBLANK(triangle!H65)),"-",triangle!H66-triangle!H65)</f>
        <v>0</v>
      </c>
      <c r="I66" s="50">
        <f>IF(OR(ISBLANK(triangle!I66),ISBLANK(triangle!I65)),"-",triangle!I66-triangle!I65)</f>
        <v>0</v>
      </c>
      <c r="J66" s="50">
        <f>IF(OR(ISBLANK(triangle!J66),ISBLANK(triangle!J65)),"-",triangle!J66-triangle!J65)</f>
        <v>0</v>
      </c>
      <c r="K66" s="50">
        <f>IF(OR(ISBLANK(triangle!K66),ISBLANK(triangle!K65)),"-",triangle!K66-triangle!K65)</f>
        <v>0</v>
      </c>
      <c r="L66" s="50">
        <f>IF(OR(ISBLANK(triangle!L66),ISBLANK(triangle!L65)),"-",triangle!L66-triangle!L65)</f>
        <v>0</v>
      </c>
      <c r="M66" s="50">
        <f>IF(OR(ISBLANK(triangle!M66),ISBLANK(triangle!M65)),"-",triangle!M66-triangle!M65)</f>
        <v>0</v>
      </c>
      <c r="N66" s="50">
        <f>IF(OR(ISBLANK(triangle!N66),ISBLANK(triangle!N65)),"-",triangle!N66-triangle!N65)</f>
        <v>0</v>
      </c>
      <c r="O66" s="50">
        <f>IF(OR(ISBLANK(triangle!O66),ISBLANK(triangle!O65)),"-",triangle!O66-triangle!O65)</f>
        <v>0</v>
      </c>
      <c r="P66" s="50">
        <f>IF(OR(ISBLANK(triangle!P66),ISBLANK(triangle!P65)),"-",triangle!P66-triangle!P65)</f>
        <v>0</v>
      </c>
      <c r="Q66" s="50">
        <f>IF(OR(ISBLANK(triangle!Q66),ISBLANK(triangle!Q65)),"-",triangle!Q66-triangle!Q65)</f>
        <v>0</v>
      </c>
      <c r="R66" s="50">
        <f>IF(OR(ISBLANK(triangle!R66),ISBLANK(triangle!R65)),"-",triangle!R66-triangle!R65)</f>
        <v>0</v>
      </c>
      <c r="S66" s="50">
        <f>IF(OR(ISBLANK(triangle!S66),ISBLANK(triangle!S65)),"-",triangle!S66-triangle!S65)</f>
        <v>0</v>
      </c>
      <c r="T66" s="50">
        <f>IF(OR(ISBLANK(triangle!T66),ISBLANK(triangle!T65)),"-",triangle!T66-triangle!T65)</f>
        <v>0</v>
      </c>
      <c r="U66" s="50">
        <f>IF(OR(ISBLANK(triangle!U66),ISBLANK(triangle!U65)),"-",triangle!U66-triangle!U65)</f>
        <v>0</v>
      </c>
      <c r="V66" s="50">
        <f>IF(OR(ISBLANK(triangle!V66),ISBLANK(triangle!V65)),"-",triangle!V66-triangle!V65)</f>
        <v>0</v>
      </c>
      <c r="W66" s="50">
        <f>IF(OR(ISBLANK(triangle!W66),ISBLANK(triangle!W65)),"-",triangle!W66-triangle!W65)</f>
        <v>0</v>
      </c>
      <c r="X66" s="50">
        <f>IF(OR(ISBLANK(triangle!X66),ISBLANK(triangle!X65)),"-",triangle!X66-triangle!X65)</f>
        <v>0</v>
      </c>
      <c r="Y66" s="50">
        <f>IF(OR(ISBLANK(triangle!Y66),ISBLANK(triangle!Y65)),"-",triangle!Y66-triangle!Y65)</f>
        <v>0</v>
      </c>
      <c r="Z66" s="50">
        <f>IF(OR(ISBLANK(triangle!Z66),ISBLANK(triangle!Z65)),"-",triangle!Z66-triangle!Z65)</f>
        <v>0</v>
      </c>
      <c r="AA66" s="50">
        <f>IF(OR(ISBLANK(triangle!AA66),ISBLANK(triangle!AA65)),"-",triangle!AA66-triangle!AA65)</f>
        <v>0</v>
      </c>
      <c r="AB66" s="50">
        <f>IF(OR(ISBLANK(triangle!AB66),ISBLANK(triangle!AB65)),"-",triangle!AB66-triangle!AB65)</f>
        <v>0</v>
      </c>
      <c r="AC66" s="50">
        <f>IF(OR(ISBLANK(triangle!AC66),ISBLANK(triangle!AC65)),"-",triangle!AC66-triangle!AC65)</f>
        <v>0</v>
      </c>
      <c r="AD66" s="50">
        <f>IF(OR(ISBLANK(triangle!AD66),ISBLANK(triangle!AD65)),"-",triangle!AD66-triangle!AD65)</f>
        <v>0</v>
      </c>
      <c r="AE66" s="50">
        <f>IF(OR(ISBLANK(triangle!AE66),ISBLANK(triangle!AE65)),"-",triangle!AE66-triangle!AE65)</f>
        <v>0</v>
      </c>
      <c r="AF66" s="50">
        <f>IF(OR(ISBLANK(triangle!AF66),ISBLANK(triangle!AF65)),"-",triangle!AF66-triangle!AF65)</f>
        <v>0</v>
      </c>
      <c r="AG66" s="50">
        <f>IF(OR(ISBLANK(triangle!AG66),ISBLANK(triangle!AG65)),"-",triangle!AG66-triangle!AG65)</f>
        <v>0</v>
      </c>
      <c r="AH66" s="50">
        <f>IF(OR(ISBLANK(triangle!AH66),ISBLANK(triangle!AH65)),"-",triangle!AH66-triangle!AH65)</f>
        <v>0</v>
      </c>
      <c r="AI66" s="50">
        <f>IF(OR(ISBLANK(triangle!AI66),ISBLANK(triangle!AI65)),"-",triangle!AI66-triangle!AI65)</f>
        <v>0</v>
      </c>
      <c r="AJ66" s="50">
        <f>IF(OR(ISBLANK(triangle!AJ66),ISBLANK(triangle!AJ65)),"-",triangle!AJ66-triangle!AJ65)</f>
        <v>0</v>
      </c>
      <c r="AK66" s="50">
        <f>IF(OR(ISBLANK(triangle!AK66),ISBLANK(triangle!AK65)),"-",triangle!AK66-triangle!AK65)</f>
        <v>0</v>
      </c>
      <c r="AL66" s="50">
        <f>IF(OR(ISBLANK(triangle!AL66),ISBLANK(triangle!AL65)),"-",triangle!AL66-triangle!AL65)</f>
        <v>0</v>
      </c>
      <c r="AM66" s="50">
        <f>IF(OR(ISBLANK(triangle!AM66),ISBLANK(triangle!AM65)),"-",triangle!AM66-triangle!AM65)</f>
        <v>0</v>
      </c>
      <c r="AN66" s="50">
        <f>IF(OR(ISBLANK(triangle!AN66),ISBLANK(triangle!AN65)),"-",triangle!AN66-triangle!AN65)</f>
        <v>0</v>
      </c>
      <c r="AO66" s="50">
        <f>IF(OR(ISBLANK(triangle!AO66),ISBLANK(triangle!AO65)),"-",triangle!AO66-triangle!AO65)</f>
        <v>0</v>
      </c>
      <c r="AP66" s="50">
        <f>IF(OR(ISBLANK(triangle!AP66),ISBLANK(triangle!AP65)),"-",triangle!AP66-triangle!AP65)</f>
        <v>0</v>
      </c>
      <c r="AQ66" s="50">
        <f>IF(OR(ISBLANK(triangle!AQ66),ISBLANK(triangle!AQ65)),"-",triangle!AQ66-triangle!AQ65)</f>
        <v>0</v>
      </c>
      <c r="AR66" s="50">
        <f>IF(OR(ISBLANK(triangle!AR66),ISBLANK(triangle!AR65)),"-",triangle!AR66-triangle!AR65)</f>
        <v>0</v>
      </c>
      <c r="AS66" s="50">
        <f>IF(OR(ISBLANK(triangle!AS66),ISBLANK(triangle!AS65)),"-",triangle!AS66-triangle!AS65)</f>
        <v>0</v>
      </c>
      <c r="AT66" s="50">
        <f>IF(OR(ISBLANK(triangle!AT66),ISBLANK(triangle!AT65)),"-",triangle!AT66-triangle!AT65)</f>
        <v>0</v>
      </c>
      <c r="AU66" s="50">
        <f>IF(OR(ISBLANK(triangle!AU66),ISBLANK(triangle!AU65)),"-",triangle!AU66-triangle!AU65)</f>
        <v>0</v>
      </c>
      <c r="AV66" s="50">
        <f>IF(OR(ISBLANK(triangle!AV66),ISBLANK(triangle!AV65)),"-",triangle!AV66-triangle!AV65)</f>
        <v>0</v>
      </c>
      <c r="AW66" s="50">
        <f>IF(OR(ISBLANK(triangle!AW66),ISBLANK(triangle!AW65)),"-",triangle!AW66-triangle!AW65)</f>
        <v>0</v>
      </c>
      <c r="AX66" s="50">
        <f>IF(OR(ISBLANK(triangle!AX66),ISBLANK(triangle!AX65)),"-",triangle!AX66-triangle!AX65)</f>
        <v>0</v>
      </c>
      <c r="AY66" s="50">
        <f>IF(OR(ISBLANK(triangle!AY66),ISBLANK(triangle!AY65)),"-",triangle!AY66-triangle!AY65)</f>
        <v>0</v>
      </c>
      <c r="AZ66" s="50">
        <f>IF(OR(ISBLANK(triangle!AZ66),ISBLANK(triangle!AZ65)),"-",triangle!AZ66-triangle!AZ65)</f>
        <v>0</v>
      </c>
      <c r="BA66" s="50">
        <f>IF(OR(ISBLANK(triangle!BA66),ISBLANK(triangle!BA65)),"-",triangle!BA66-triangle!BA65)</f>
        <v>0</v>
      </c>
      <c r="BB66" s="50">
        <f>IF(OR(ISBLANK(triangle!BB66),ISBLANK(triangle!BB65)),"-",triangle!BB66-triangle!BB65)</f>
        <v>0</v>
      </c>
      <c r="BC66" s="50">
        <f>IF(OR(ISBLANK(triangle!BC66),ISBLANK(triangle!BC65)),"-",triangle!BC66-triangle!BC65)</f>
        <v>-0.09746588693957925</v>
      </c>
      <c r="BD66" s="50">
        <f>IF(OR(ISBLANK(triangle!BD66),ISBLANK(triangle!BD65)),"-",triangle!BD66-triangle!BD65)</f>
        <v>0.09213818617892855</v>
      </c>
      <c r="BE66" s="50">
        <f>IF(OR(ISBLANK(triangle!BE66),ISBLANK(triangle!BE65)),"-",triangle!BE66-triangle!BE65)</f>
        <v>-0.28625954198473025</v>
      </c>
      <c r="BF66" s="50">
        <f>IF(OR(ISBLANK(triangle!BF66),ISBLANK(triangle!BF65)),"-",triangle!BF66-triangle!BF65)</f>
        <v>0.35508274231678993</v>
      </c>
      <c r="BG66" s="50">
        <f>IF(OR(ISBLANK(triangle!BG66),ISBLANK(triangle!BG65)),"-",triangle!BG66-triangle!BG65)</f>
        <v>-0.17951114340246876</v>
      </c>
      <c r="BH66" s="50">
        <f>IF(OR(ISBLANK(triangle!BH66),ISBLANK(triangle!BH65)),"-",triangle!BH66-triangle!BH65)</f>
        <v>-1.7365636161791556</v>
      </c>
      <c r="BI66" s="50" t="str">
        <f>IF(OR(ISBLANK(triangle!BI66),ISBLANK(triangle!BI65)),"-",triangle!BI66-triangle!BI65)</f>
        <v>-</v>
      </c>
    </row>
    <row r="67" spans="3:61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</row>
    <row r="68" spans="1:61" s="59" customFormat="1" ht="12.75">
      <c r="A68" s="57" t="s">
        <v>30</v>
      </c>
      <c r="B68" s="58"/>
      <c r="C68" s="63">
        <f>C66</f>
        <v>0.37650602409638534</v>
      </c>
      <c r="D68" s="63">
        <f aca="true" t="shared" si="0" ref="D68:BH68">D66</f>
        <v>-0.3732540669846487</v>
      </c>
      <c r="E68" s="63">
        <f t="shared" si="0"/>
        <v>0</v>
      </c>
      <c r="F68" s="63">
        <f t="shared" si="0"/>
        <v>0</v>
      </c>
      <c r="G68" s="63">
        <f t="shared" si="0"/>
        <v>0</v>
      </c>
      <c r="H68" s="63">
        <f t="shared" si="0"/>
        <v>0</v>
      </c>
      <c r="I68" s="63">
        <f t="shared" si="0"/>
        <v>0</v>
      </c>
      <c r="J68" s="63">
        <f t="shared" si="0"/>
        <v>0</v>
      </c>
      <c r="K68" s="63">
        <f t="shared" si="0"/>
        <v>0</v>
      </c>
      <c r="L68" s="63">
        <f t="shared" si="0"/>
        <v>0</v>
      </c>
      <c r="M68" s="63">
        <f t="shared" si="0"/>
        <v>0</v>
      </c>
      <c r="N68" s="63">
        <f t="shared" si="0"/>
        <v>0</v>
      </c>
      <c r="O68" s="63">
        <f t="shared" si="0"/>
        <v>0</v>
      </c>
      <c r="P68" s="63">
        <f t="shared" si="0"/>
        <v>0</v>
      </c>
      <c r="Q68" s="63">
        <f t="shared" si="0"/>
        <v>0</v>
      </c>
      <c r="R68" s="63">
        <f t="shared" si="0"/>
        <v>0</v>
      </c>
      <c r="S68" s="63">
        <f t="shared" si="0"/>
        <v>0</v>
      </c>
      <c r="T68" s="63">
        <f t="shared" si="0"/>
        <v>0</v>
      </c>
      <c r="U68" s="63">
        <f t="shared" si="0"/>
        <v>0</v>
      </c>
      <c r="V68" s="63">
        <f t="shared" si="0"/>
        <v>0</v>
      </c>
      <c r="W68" s="63">
        <f t="shared" si="0"/>
        <v>0</v>
      </c>
      <c r="X68" s="63">
        <f t="shared" si="0"/>
        <v>0</v>
      </c>
      <c r="Y68" s="63">
        <f t="shared" si="0"/>
        <v>0</v>
      </c>
      <c r="Z68" s="63">
        <f t="shared" si="0"/>
        <v>0</v>
      </c>
      <c r="AA68" s="63">
        <f t="shared" si="0"/>
        <v>0</v>
      </c>
      <c r="AB68" s="63">
        <f t="shared" si="0"/>
        <v>0</v>
      </c>
      <c r="AC68" s="63">
        <f t="shared" si="0"/>
        <v>0</v>
      </c>
      <c r="AD68" s="63">
        <f t="shared" si="0"/>
        <v>0</v>
      </c>
      <c r="AE68" s="63">
        <f t="shared" si="0"/>
        <v>0</v>
      </c>
      <c r="AF68" s="63">
        <f t="shared" si="0"/>
        <v>0</v>
      </c>
      <c r="AG68" s="63">
        <f t="shared" si="0"/>
        <v>0</v>
      </c>
      <c r="AH68" s="63">
        <f t="shared" si="0"/>
        <v>0</v>
      </c>
      <c r="AI68" s="63">
        <f t="shared" si="0"/>
        <v>0</v>
      </c>
      <c r="AJ68" s="63">
        <f t="shared" si="0"/>
        <v>0</v>
      </c>
      <c r="AK68" s="63">
        <f t="shared" si="0"/>
        <v>0</v>
      </c>
      <c r="AL68" s="63">
        <f t="shared" si="0"/>
        <v>0</v>
      </c>
      <c r="AM68" s="63">
        <f t="shared" si="0"/>
        <v>0</v>
      </c>
      <c r="AN68" s="63">
        <f t="shared" si="0"/>
        <v>0</v>
      </c>
      <c r="AO68" s="63">
        <f t="shared" si="0"/>
        <v>0</v>
      </c>
      <c r="AP68" s="63">
        <f t="shared" si="0"/>
        <v>0</v>
      </c>
      <c r="AQ68" s="63">
        <f t="shared" si="0"/>
        <v>0</v>
      </c>
      <c r="AR68" s="63">
        <f t="shared" si="0"/>
        <v>0</v>
      </c>
      <c r="AS68" s="63">
        <f t="shared" si="0"/>
        <v>0</v>
      </c>
      <c r="AT68" s="63">
        <f t="shared" si="0"/>
        <v>0</v>
      </c>
      <c r="AU68" s="63">
        <f t="shared" si="0"/>
        <v>0</v>
      </c>
      <c r="AV68" s="63">
        <f t="shared" si="0"/>
        <v>0</v>
      </c>
      <c r="AW68" s="63">
        <f t="shared" si="0"/>
        <v>0</v>
      </c>
      <c r="AX68" s="63">
        <f t="shared" si="0"/>
        <v>0</v>
      </c>
      <c r="AY68" s="63">
        <f t="shared" si="0"/>
        <v>0</v>
      </c>
      <c r="AZ68" s="63">
        <f t="shared" si="0"/>
        <v>0</v>
      </c>
      <c r="BA68" s="63">
        <f t="shared" si="0"/>
        <v>0</v>
      </c>
      <c r="BB68" s="63">
        <f t="shared" si="0"/>
        <v>0</v>
      </c>
      <c r="BC68" s="63">
        <f t="shared" si="0"/>
        <v>-0.09746588693957925</v>
      </c>
      <c r="BD68" s="63">
        <f t="shared" si="0"/>
        <v>0.09213818617892855</v>
      </c>
      <c r="BE68" s="63">
        <f t="shared" si="0"/>
        <v>-0.28625954198473025</v>
      </c>
      <c r="BF68" s="63">
        <f t="shared" si="0"/>
        <v>0.35508274231678993</v>
      </c>
      <c r="BG68" s="63">
        <f t="shared" si="0"/>
        <v>-0.17951114340246876</v>
      </c>
      <c r="BH68" s="63">
        <f t="shared" si="0"/>
        <v>-1.7365636161791556</v>
      </c>
      <c r="BI68" s="63" t="str">
        <f>BI65</f>
        <v>-</v>
      </c>
    </row>
  </sheetData>
  <sheetProtection password="91A1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.00390625" style="47" customWidth="1"/>
    <col min="2" max="2" width="9.140625" style="47" customWidth="1"/>
    <col min="3" max="3" width="10.57421875" style="47" bestFit="1" customWidth="1"/>
    <col min="4" max="4" width="9.140625" style="47" customWidth="1"/>
    <col min="5" max="6" width="9.140625" style="46" customWidth="1"/>
    <col min="7" max="7" width="10.00390625" style="46" bestFit="1" customWidth="1"/>
    <col min="8" max="8" width="9.140625" style="47" customWidth="1"/>
    <col min="9" max="9" width="20.28125" style="47" customWidth="1"/>
    <col min="10" max="10" width="9.140625" style="47" customWidth="1"/>
    <col min="11" max="11" width="16.140625" style="47" customWidth="1"/>
    <col min="12" max="12" width="13.57421875" style="47" customWidth="1"/>
    <col min="13" max="16384" width="9.140625" style="47" customWidth="1"/>
  </cols>
  <sheetData>
    <row r="1" spans="2:12" ht="13.5" thickBot="1">
      <c r="B1" s="71" t="s">
        <v>50</v>
      </c>
      <c r="C1" s="74" t="s">
        <v>25</v>
      </c>
      <c r="D1" s="74" t="s">
        <v>26</v>
      </c>
      <c r="E1" s="77" t="s">
        <v>51</v>
      </c>
      <c r="F1" s="82" t="s">
        <v>32</v>
      </c>
      <c r="G1" s="83" t="s">
        <v>48</v>
      </c>
      <c r="I1" s="86" t="s">
        <v>33</v>
      </c>
      <c r="J1" s="70"/>
      <c r="K1" s="69" t="s">
        <v>39</v>
      </c>
      <c r="L1" s="70"/>
    </row>
    <row r="2" spans="2:12" ht="12.75">
      <c r="B2" s="72"/>
      <c r="C2" s="75"/>
      <c r="D2" s="75"/>
      <c r="E2" s="78"/>
      <c r="F2" s="72"/>
      <c r="G2" s="84"/>
      <c r="I2" s="2" t="s">
        <v>34</v>
      </c>
      <c r="J2" s="3">
        <f>COUNT(E5:E51)</f>
        <v>47</v>
      </c>
      <c r="K2" s="4" t="s">
        <v>40</v>
      </c>
      <c r="L2" s="5">
        <f>CORREL(E5:E51,F5:F51)</f>
        <v>0.0693848747472382</v>
      </c>
    </row>
    <row r="3" spans="2:12" ht="13.5" thickBot="1">
      <c r="B3" s="73"/>
      <c r="C3" s="76"/>
      <c r="D3" s="76"/>
      <c r="E3" s="79"/>
      <c r="F3" s="73"/>
      <c r="G3" s="85"/>
      <c r="I3" s="2" t="s">
        <v>35</v>
      </c>
      <c r="J3" s="6">
        <f>AVERAGE(E5:E51)</f>
        <v>0.03231727706465044</v>
      </c>
      <c r="K3" s="7" t="s">
        <v>41</v>
      </c>
      <c r="L3" s="5">
        <f>((1+L2)/(1-L2))*J5</f>
        <v>3.1102063326420644</v>
      </c>
    </row>
    <row r="4" spans="2:12" ht="12.75">
      <c r="B4" s="31" t="s">
        <v>100</v>
      </c>
      <c r="C4" s="28" t="s">
        <v>101</v>
      </c>
      <c r="D4" s="28" t="s">
        <v>101</v>
      </c>
      <c r="E4" s="29"/>
      <c r="F4" s="26"/>
      <c r="G4" s="27"/>
      <c r="I4" s="2"/>
      <c r="J4" s="6"/>
      <c r="K4" s="7"/>
      <c r="L4" s="5"/>
    </row>
    <row r="5" spans="2:14" ht="12.75">
      <c r="B5" s="30" t="s">
        <v>99</v>
      </c>
      <c r="C5" s="1">
        <f>revisions!C4</f>
        <v>2.9903254177660434</v>
      </c>
      <c r="D5" s="1">
        <f>revisions!C5</f>
        <v>4.867256637168132</v>
      </c>
      <c r="E5" s="32">
        <f>IF(OR(C5="n/a",D5="n/a",ISBLANK(C5),ISBLANK(D5)),"",D5-C5)</f>
        <v>1.8769312194020884</v>
      </c>
      <c r="F5" s="26" t="str">
        <f>IF(ISBLANK(E4)," ",E4)</f>
        <v> </v>
      </c>
      <c r="G5" s="33">
        <f>IF(ISTEXT(E5),"",ABS(E5))</f>
        <v>1.8769312194020884</v>
      </c>
      <c r="I5" s="2" t="s">
        <v>36</v>
      </c>
      <c r="J5" s="6">
        <f>VARP(E5:E51)</f>
        <v>2.7066074377550504</v>
      </c>
      <c r="K5" s="7" t="s">
        <v>42</v>
      </c>
      <c r="L5" s="8">
        <f>ROUNDUP(N5,0)</f>
        <v>47</v>
      </c>
      <c r="M5" s="47" t="s">
        <v>42</v>
      </c>
      <c r="N5" s="47">
        <f>((1-(L2^2))/(1+(L2^2)))*J2</f>
        <v>46.549627690468014</v>
      </c>
    </row>
    <row r="6" spans="2:12" ht="12.75">
      <c r="B6" s="30" t="s">
        <v>98</v>
      </c>
      <c r="C6" s="1">
        <f>revisions!D4</f>
        <v>2.589807852965743</v>
      </c>
      <c r="D6" s="1">
        <f>revisions!D5</f>
        <v>1.1603375527426252</v>
      </c>
      <c r="E6" s="32">
        <f>IF(OR(C6="n/a",D6="n/a",ISBLANK(C6),ISBLANK(D6)),"",D6-C6)</f>
        <v>-1.4294703002231177</v>
      </c>
      <c r="F6" s="1">
        <f aca="true" t="shared" si="0" ref="F6:F37">IF(ISBLANK(E5)," ",E5)</f>
        <v>1.8769312194020884</v>
      </c>
      <c r="G6" s="33">
        <f aca="true" t="shared" si="1" ref="G6:G37">IF(ISTEXT(E6),"",ABS(E6))</f>
        <v>1.4294703002231177</v>
      </c>
      <c r="I6" s="2" t="s">
        <v>37</v>
      </c>
      <c r="J6" s="9">
        <f>J3/SQRT(J5/J2)</f>
        <v>0.13467006045713237</v>
      </c>
      <c r="K6" s="7" t="s">
        <v>43</v>
      </c>
      <c r="L6" s="10">
        <f>J3/SQRT(L3/J2)</f>
        <v>0.12562876484450397</v>
      </c>
    </row>
    <row r="7" spans="2:12" ht="13.5" thickBot="1">
      <c r="B7" s="30" t="s">
        <v>97</v>
      </c>
      <c r="C7" s="1">
        <f>revisions!E4</f>
        <v>-1.2520868113522539</v>
      </c>
      <c r="D7" s="1">
        <f>revisions!E5</f>
        <v>-3.0239833159541245</v>
      </c>
      <c r="E7" s="32">
        <f aca="true" t="shared" si="2" ref="E7:E37">IF(OR(C7="n/a",D7="n/a",ISBLANK(C7),ISBLANK(D7)),"",D7-C7)</f>
        <v>-1.7718965046018706</v>
      </c>
      <c r="F7" s="1">
        <f t="shared" si="0"/>
        <v>-1.4294703002231177</v>
      </c>
      <c r="G7" s="33">
        <f t="shared" si="1"/>
        <v>1.7718965046018706</v>
      </c>
      <c r="I7" s="2" t="s">
        <v>38</v>
      </c>
      <c r="J7" s="11">
        <f>TINV(0.05,J2)</f>
        <v>2.011740513729767</v>
      </c>
      <c r="K7" s="7" t="s">
        <v>44</v>
      </c>
      <c r="L7" s="5">
        <f>TINV(0.05,L5)</f>
        <v>2.011740513729767</v>
      </c>
    </row>
    <row r="8" spans="2:12" ht="13.5" thickBot="1">
      <c r="B8" s="30" t="s">
        <v>95</v>
      </c>
      <c r="C8" s="1">
        <f>revisions!F4</f>
        <v>-1.344860710854939</v>
      </c>
      <c r="D8" s="1">
        <f>revisions!F5</f>
        <v>-2.0430107526881782</v>
      </c>
      <c r="E8" s="32">
        <f t="shared" si="2"/>
        <v>-0.6981500418332391</v>
      </c>
      <c r="F8" s="1">
        <f t="shared" si="0"/>
        <v>-1.7718965046018706</v>
      </c>
      <c r="G8" s="33">
        <f t="shared" si="1"/>
        <v>0.6981500418332391</v>
      </c>
      <c r="I8" s="12" t="s">
        <v>49</v>
      </c>
      <c r="J8" s="34" t="str">
        <f>IF(ABS(J6)&gt;J7,"Yes","No")</f>
        <v>No</v>
      </c>
      <c r="K8" s="13" t="s">
        <v>49</v>
      </c>
      <c r="L8" s="34" t="str">
        <f>IF(ABS(L6)&gt;L7,"Yes","No")</f>
        <v>No</v>
      </c>
    </row>
    <row r="9" spans="2:12" ht="13.5" thickBot="1">
      <c r="B9" s="30" t="s">
        <v>96</v>
      </c>
      <c r="C9" s="1">
        <f>revisions!G4</f>
        <v>6.720160481444336</v>
      </c>
      <c r="D9" s="1">
        <f>revisions!G5</f>
        <v>2.1953896816684964</v>
      </c>
      <c r="E9" s="32">
        <f t="shared" si="2"/>
        <v>-4.5247707997758395</v>
      </c>
      <c r="F9" s="1">
        <f t="shared" si="0"/>
        <v>-0.6981500418332391</v>
      </c>
      <c r="G9" s="33">
        <f t="shared" si="1"/>
        <v>4.5247707997758395</v>
      </c>
      <c r="I9" s="14"/>
      <c r="J9" s="15"/>
      <c r="K9" s="14"/>
      <c r="L9" s="16"/>
    </row>
    <row r="10" spans="2:12" ht="13.5" thickBot="1">
      <c r="B10" s="30" t="s">
        <v>94</v>
      </c>
      <c r="C10" s="1">
        <f>revisions!H4</f>
        <v>-5.581835383159891</v>
      </c>
      <c r="D10" s="1">
        <f>revisions!H5</f>
        <v>-5.775401069518723</v>
      </c>
      <c r="E10" s="32">
        <f t="shared" si="2"/>
        <v>-0.19356568635883153</v>
      </c>
      <c r="F10" s="1">
        <f t="shared" si="0"/>
        <v>-4.5247707997758395</v>
      </c>
      <c r="G10" s="33">
        <f t="shared" si="1"/>
        <v>0.19356568635883153</v>
      </c>
      <c r="I10" s="80" t="s">
        <v>53</v>
      </c>
      <c r="J10" s="81"/>
      <c r="K10" s="17" t="s">
        <v>52</v>
      </c>
      <c r="L10" s="18">
        <f>AVERAGE(E5:E51)</f>
        <v>0.03231727706465044</v>
      </c>
    </row>
    <row r="11" spans="2:12" ht="13.5" thickBot="1">
      <c r="B11" s="30" t="s">
        <v>93</v>
      </c>
      <c r="C11" s="1">
        <f>revisions!I4</f>
        <v>0.40201005025126196</v>
      </c>
      <c r="D11" s="1">
        <f>revisions!I5</f>
        <v>1.0204081632652966</v>
      </c>
      <c r="E11" s="32">
        <f t="shared" si="2"/>
        <v>0.6183981130140346</v>
      </c>
      <c r="F11" s="1">
        <f t="shared" si="0"/>
        <v>-0.19356568635883153</v>
      </c>
      <c r="G11" s="33">
        <f t="shared" si="1"/>
        <v>0.6183981130140346</v>
      </c>
      <c r="I11" s="19" t="s">
        <v>45</v>
      </c>
      <c r="J11" s="20" t="str">
        <f>IF(L2&lt;0,"Standard","Adjusted")</f>
        <v>Adjusted</v>
      </c>
      <c r="K11" s="21" t="s">
        <v>47</v>
      </c>
      <c r="L11" s="18">
        <f>AVERAGE(G5:G51)</f>
        <v>1.2994414696241987</v>
      </c>
    </row>
    <row r="12" spans="2:12" ht="13.5" thickBot="1">
      <c r="B12" s="48" t="s">
        <v>55</v>
      </c>
      <c r="C12" s="1">
        <f>revisions!J4</f>
        <v>5.953693495038579</v>
      </c>
      <c r="D12" s="1">
        <f>revisions!J5</f>
        <v>4.04040404040405</v>
      </c>
      <c r="E12" s="32">
        <f t="shared" si="2"/>
        <v>-1.913289454634529</v>
      </c>
      <c r="F12" s="1">
        <f t="shared" si="0"/>
        <v>0.6183981130140346</v>
      </c>
      <c r="G12" s="33">
        <f t="shared" si="1"/>
        <v>1.913289454634529</v>
      </c>
      <c r="I12" s="22" t="s">
        <v>46</v>
      </c>
      <c r="J12" s="23" t="str">
        <f>IF(L2&lt;0,J8,L8)</f>
        <v>No</v>
      </c>
      <c r="K12" s="24" t="s">
        <v>46</v>
      </c>
      <c r="L12" s="25" t="str">
        <f>IF(L3&lt;0,J8,L8)</f>
        <v>No</v>
      </c>
    </row>
    <row r="13" spans="2:7" ht="12.75">
      <c r="B13" s="48" t="s">
        <v>56</v>
      </c>
      <c r="C13" s="1">
        <f>revisions!K4</f>
        <v>1.1578947368420993</v>
      </c>
      <c r="D13" s="1">
        <f>revisions!K5</f>
        <v>0.3236245954692526</v>
      </c>
      <c r="E13" s="32">
        <f t="shared" si="2"/>
        <v>-0.8342701413728467</v>
      </c>
      <c r="F13" s="1">
        <f t="shared" si="0"/>
        <v>-1.913289454634529</v>
      </c>
      <c r="G13" s="33">
        <f t="shared" si="1"/>
        <v>0.8342701413728467</v>
      </c>
    </row>
    <row r="14" spans="2:7" ht="12.75">
      <c r="B14" s="48" t="s">
        <v>57</v>
      </c>
      <c r="C14" s="1">
        <f>revisions!L4</f>
        <v>2.502606882168917</v>
      </c>
      <c r="D14" s="1">
        <f>revisions!L5</f>
        <v>2.3655913978494656</v>
      </c>
      <c r="E14" s="32">
        <f t="shared" si="2"/>
        <v>-0.13701548431945154</v>
      </c>
      <c r="F14" s="1">
        <f t="shared" si="0"/>
        <v>-0.8342701413728467</v>
      </c>
      <c r="G14" s="33">
        <f t="shared" si="1"/>
        <v>0.13701548431945154</v>
      </c>
    </row>
    <row r="15" spans="2:7" ht="12.75">
      <c r="B15" s="48" t="s">
        <v>58</v>
      </c>
      <c r="C15" s="1">
        <f>revisions!M4</f>
        <v>-2.233502538071069</v>
      </c>
      <c r="D15" s="1">
        <f>revisions!M5</f>
        <v>-3.3613445378151288</v>
      </c>
      <c r="E15" s="32">
        <f t="shared" si="2"/>
        <v>-1.1278419997440596</v>
      </c>
      <c r="F15" s="1">
        <f t="shared" si="0"/>
        <v>-0.13701548431945154</v>
      </c>
      <c r="G15" s="33">
        <f t="shared" si="1"/>
        <v>1.1278419997440596</v>
      </c>
    </row>
    <row r="16" spans="2:7" ht="12.75">
      <c r="B16" s="48" t="s">
        <v>68</v>
      </c>
      <c r="C16" s="1">
        <f>revisions!N4</f>
        <v>4.375667022411947</v>
      </c>
      <c r="D16" s="1">
        <f>revisions!N5</f>
        <v>7.520325203252024</v>
      </c>
      <c r="E16" s="32">
        <f t="shared" si="2"/>
        <v>3.144658180840077</v>
      </c>
      <c r="F16" s="1">
        <f t="shared" si="0"/>
        <v>-1.1278419997440596</v>
      </c>
      <c r="G16" s="33">
        <f t="shared" si="1"/>
        <v>3.144658180840077</v>
      </c>
    </row>
    <row r="17" spans="2:7" ht="12.75">
      <c r="B17" s="48" t="s">
        <v>59</v>
      </c>
      <c r="C17" s="1">
        <f>revisions!O4</f>
        <v>-1.3157894736842077</v>
      </c>
      <c r="D17" s="1">
        <f>revisions!O5</f>
        <v>-2.1739130434782585</v>
      </c>
      <c r="E17" s="32">
        <f t="shared" si="2"/>
        <v>-0.8581235697940508</v>
      </c>
      <c r="F17" s="1">
        <f t="shared" si="0"/>
        <v>3.144658180840077</v>
      </c>
      <c r="G17" s="33">
        <f t="shared" si="1"/>
        <v>0.8581235697940508</v>
      </c>
    </row>
    <row r="18" spans="2:7" ht="12.75">
      <c r="B18" s="48" t="s">
        <v>60</v>
      </c>
      <c r="C18" s="1">
        <f>revisions!P4</f>
        <v>2.0533880903490758</v>
      </c>
      <c r="D18" s="1">
        <f>revisions!P5</f>
        <v>4.637681159420287</v>
      </c>
      <c r="E18" s="32">
        <f t="shared" si="2"/>
        <v>2.5842930690712116</v>
      </c>
      <c r="F18" s="1">
        <f t="shared" si="0"/>
        <v>-0.8581235697940508</v>
      </c>
      <c r="G18" s="33">
        <f t="shared" si="1"/>
        <v>2.5842930690712116</v>
      </c>
    </row>
    <row r="19" spans="2:7" ht="12.75">
      <c r="B19" s="48" t="s">
        <v>61</v>
      </c>
      <c r="C19" s="1">
        <f>revisions!Q4</f>
        <v>-0.9861932938856016</v>
      </c>
      <c r="D19" s="1">
        <f>revisions!Q5</f>
        <v>-0.09233610341643057</v>
      </c>
      <c r="E19" s="32">
        <f t="shared" si="2"/>
        <v>0.893857190469171</v>
      </c>
      <c r="F19" s="1">
        <f t="shared" si="0"/>
        <v>2.5842930690712116</v>
      </c>
      <c r="G19" s="33">
        <f t="shared" si="1"/>
        <v>0.893857190469171</v>
      </c>
    </row>
    <row r="20" spans="2:7" ht="12.75">
      <c r="B20" s="48" t="s">
        <v>62</v>
      </c>
      <c r="C20" s="1">
        <f>revisions!R4</f>
        <v>-0.09891196834816451</v>
      </c>
      <c r="D20" s="1">
        <f>revisions!R5</f>
        <v>-0.3720930232558192</v>
      </c>
      <c r="E20" s="32">
        <f t="shared" si="2"/>
        <v>-0.2731810549076547</v>
      </c>
      <c r="F20" s="1">
        <f t="shared" si="0"/>
        <v>0.893857190469171</v>
      </c>
      <c r="G20" s="33">
        <f t="shared" si="1"/>
        <v>0.2731810549076547</v>
      </c>
    </row>
    <row r="21" spans="2:7" ht="12.75">
      <c r="B21" s="48" t="s">
        <v>63</v>
      </c>
      <c r="C21" s="1">
        <f>revisions!S4</f>
        <v>0.7707129094412304</v>
      </c>
      <c r="D21" s="1">
        <f>revisions!S5</f>
        <v>1.0223048327137627</v>
      </c>
      <c r="E21" s="32">
        <f t="shared" si="2"/>
        <v>0.2515919232725323</v>
      </c>
      <c r="F21" s="1">
        <f t="shared" si="0"/>
        <v>-0.2731810549076547</v>
      </c>
      <c r="G21" s="33">
        <f t="shared" si="1"/>
        <v>0.2515919232725323</v>
      </c>
    </row>
    <row r="22" spans="2:7" ht="12.75">
      <c r="B22" s="48" t="s">
        <v>64</v>
      </c>
      <c r="C22" s="1">
        <f>revisions!T4</f>
        <v>-4.625984251968493</v>
      </c>
      <c r="D22" s="1">
        <f>revisions!T5</f>
        <v>-3.3118675252989958</v>
      </c>
      <c r="E22" s="32">
        <f t="shared" si="2"/>
        <v>1.3141167266694973</v>
      </c>
      <c r="F22" s="1">
        <f t="shared" si="0"/>
        <v>0.2515919232725323</v>
      </c>
      <c r="G22" s="33">
        <f t="shared" si="1"/>
        <v>1.3141167266694973</v>
      </c>
    </row>
    <row r="23" spans="2:7" ht="12.75">
      <c r="B23" s="48" t="s">
        <v>65</v>
      </c>
      <c r="C23" s="1">
        <f>revisions!U4</f>
        <v>-3.0999999999999943</v>
      </c>
      <c r="D23" s="1">
        <f>revisions!U5</f>
        <v>-3.0447193149381437</v>
      </c>
      <c r="E23" s="32">
        <f t="shared" si="2"/>
        <v>0.055280685061850576</v>
      </c>
      <c r="F23" s="1">
        <f t="shared" si="0"/>
        <v>1.3141167266694973</v>
      </c>
      <c r="G23" s="33">
        <f t="shared" si="1"/>
        <v>0.055280685061850576</v>
      </c>
    </row>
    <row r="24" spans="2:7" ht="12.75">
      <c r="B24" s="48" t="s">
        <v>69</v>
      </c>
      <c r="C24" s="1">
        <f>revisions!V4</f>
        <v>-0.41884816753927295</v>
      </c>
      <c r="D24" s="1">
        <f>revisions!V5</f>
        <v>-2.0608439646712546</v>
      </c>
      <c r="E24" s="32">
        <f t="shared" si="2"/>
        <v>-1.6419957971319816</v>
      </c>
      <c r="F24" s="1">
        <f t="shared" si="0"/>
        <v>0.055280685061850576</v>
      </c>
      <c r="G24" s="33">
        <f t="shared" si="1"/>
        <v>1.6419957971319816</v>
      </c>
    </row>
    <row r="25" spans="2:7" ht="12.75">
      <c r="B25" s="48" t="s">
        <v>66</v>
      </c>
      <c r="C25" s="1">
        <f>revisions!W4</f>
        <v>0.7186858316221648</v>
      </c>
      <c r="D25" s="1">
        <f>revisions!W5</f>
        <v>2.354145342886384</v>
      </c>
      <c r="E25" s="32">
        <f t="shared" si="2"/>
        <v>1.6354595112642194</v>
      </c>
      <c r="F25" s="1">
        <f t="shared" si="0"/>
        <v>-1.6419957971319816</v>
      </c>
      <c r="G25" s="33">
        <f t="shared" si="1"/>
        <v>1.6354595112642194</v>
      </c>
    </row>
    <row r="26" spans="2:7" ht="12.75">
      <c r="B26" s="48" t="s">
        <v>67</v>
      </c>
      <c r="C26" s="1">
        <f>revisions!X4</f>
        <v>-5.110220440881759</v>
      </c>
      <c r="D26" s="1">
        <f>revisions!X5</f>
        <v>-6.700000000000003</v>
      </c>
      <c r="E26" s="32">
        <f t="shared" si="2"/>
        <v>-1.5897795591182442</v>
      </c>
      <c r="F26" s="1">
        <f t="shared" si="0"/>
        <v>1.6354595112642194</v>
      </c>
      <c r="G26" s="33">
        <f t="shared" si="1"/>
        <v>1.5897795591182442</v>
      </c>
    </row>
    <row r="27" spans="2:7" ht="12.75">
      <c r="B27" s="48" t="s">
        <v>70</v>
      </c>
      <c r="C27" s="1">
        <f>revisions!Y4</f>
        <v>-0.6362672322375338</v>
      </c>
      <c r="D27" s="1">
        <f>revisions!Y5</f>
        <v>-1.9292604501607686</v>
      </c>
      <c r="E27" s="32">
        <f t="shared" si="2"/>
        <v>-1.2929932179232348</v>
      </c>
      <c r="F27" s="1">
        <f t="shared" si="0"/>
        <v>-1.5897795591182442</v>
      </c>
      <c r="G27" s="33">
        <f t="shared" si="1"/>
        <v>1.2929932179232348</v>
      </c>
    </row>
    <row r="28" spans="2:7" ht="12.75">
      <c r="B28" s="48" t="s">
        <v>71</v>
      </c>
      <c r="C28" s="1">
        <f>revisions!Z4</f>
        <v>-1.4447884416924721</v>
      </c>
      <c r="D28" s="1">
        <f>revisions!Z5</f>
        <v>-2.0765027322404435</v>
      </c>
      <c r="E28" s="32">
        <f t="shared" si="2"/>
        <v>-0.6317142905479713</v>
      </c>
      <c r="F28" s="1">
        <f t="shared" si="0"/>
        <v>-1.2929932179232348</v>
      </c>
      <c r="G28" s="33">
        <f t="shared" si="1"/>
        <v>0.6317142905479713</v>
      </c>
    </row>
    <row r="29" spans="2:7" ht="12.75">
      <c r="B29" s="48" t="s">
        <v>72</v>
      </c>
      <c r="C29" s="1">
        <f>revisions!AA4</f>
        <v>-0.5091649694501018</v>
      </c>
      <c r="D29" s="1">
        <f>revisions!AA5</f>
        <v>-2.343749999999994</v>
      </c>
      <c r="E29" s="32">
        <f t="shared" si="2"/>
        <v>-1.834585030549892</v>
      </c>
      <c r="F29" s="1">
        <f t="shared" si="0"/>
        <v>-0.6317142905479713</v>
      </c>
      <c r="G29" s="33">
        <f t="shared" si="1"/>
        <v>1.834585030549892</v>
      </c>
    </row>
    <row r="30" spans="2:7" ht="12.75">
      <c r="B30" s="48" t="s">
        <v>73</v>
      </c>
      <c r="C30" s="1">
        <f>revisions!AB4</f>
        <v>-2.556237218813906</v>
      </c>
      <c r="D30" s="1">
        <f>revisions!AB5</f>
        <v>-0.4571428571428637</v>
      </c>
      <c r="E30" s="32">
        <f t="shared" si="2"/>
        <v>2.0990943616710425</v>
      </c>
      <c r="F30" s="1">
        <f t="shared" si="0"/>
        <v>-1.834585030549892</v>
      </c>
      <c r="G30" s="33">
        <f t="shared" si="1"/>
        <v>2.0990943616710425</v>
      </c>
    </row>
    <row r="31" spans="2:7" ht="12.75">
      <c r="B31" s="48" t="s">
        <v>74</v>
      </c>
      <c r="C31" s="1">
        <f>revisions!AC4</f>
        <v>-2.6232948583420774</v>
      </c>
      <c r="D31" s="1">
        <f>revisions!AC5</f>
        <v>-0.6888633754305331</v>
      </c>
      <c r="E31" s="32">
        <f t="shared" si="2"/>
        <v>1.9344314829115443</v>
      </c>
      <c r="F31" s="1">
        <f t="shared" si="0"/>
        <v>2.0990943616710425</v>
      </c>
      <c r="G31" s="33">
        <f t="shared" si="1"/>
        <v>1.9344314829115443</v>
      </c>
    </row>
    <row r="32" spans="2:7" ht="12.75">
      <c r="B32" s="48" t="s">
        <v>75</v>
      </c>
      <c r="C32" s="1">
        <f>revisions!AD4</f>
        <v>-2.826086956521733</v>
      </c>
      <c r="D32" s="1">
        <f>revisions!AD5</f>
        <v>-5.257009345794393</v>
      </c>
      <c r="E32" s="32">
        <f t="shared" si="2"/>
        <v>-2.43092238927266</v>
      </c>
      <c r="F32" s="1">
        <f t="shared" si="0"/>
        <v>1.9344314829115443</v>
      </c>
      <c r="G32" s="33">
        <f t="shared" si="1"/>
        <v>2.43092238927266</v>
      </c>
    </row>
    <row r="33" spans="2:7" ht="12.75">
      <c r="B33" s="48" t="s">
        <v>76</v>
      </c>
      <c r="C33" s="1">
        <f>revisions!AE4</f>
        <v>-4.588235294117654</v>
      </c>
      <c r="D33" s="1">
        <f>revisions!AE5</f>
        <v>-3.575832305795304</v>
      </c>
      <c r="E33" s="32">
        <f t="shared" si="2"/>
        <v>1.01240298832235</v>
      </c>
      <c r="F33" s="1">
        <f t="shared" si="0"/>
        <v>-2.43092238927266</v>
      </c>
      <c r="G33" s="33">
        <f t="shared" si="1"/>
        <v>1.01240298832235</v>
      </c>
    </row>
    <row r="34" spans="2:7" ht="12.75">
      <c r="B34" s="48" t="s">
        <v>77</v>
      </c>
      <c r="C34" s="1">
        <f>revisions!AF4</f>
        <v>0.2439024390243937</v>
      </c>
      <c r="D34" s="1">
        <f>revisions!AF5</f>
        <v>1.0230179028132955</v>
      </c>
      <c r="E34" s="32">
        <f t="shared" si="2"/>
        <v>0.7791154637889018</v>
      </c>
      <c r="F34" s="1">
        <f t="shared" si="0"/>
        <v>1.01240298832235</v>
      </c>
      <c r="G34" s="33">
        <f t="shared" si="1"/>
        <v>0.7791154637889018</v>
      </c>
    </row>
    <row r="35" spans="2:7" ht="12.75">
      <c r="B35" s="48" t="s">
        <v>78</v>
      </c>
      <c r="C35" s="1">
        <f>revisions!AG4</f>
        <v>-6.105006105006105</v>
      </c>
      <c r="D35" s="1">
        <f>revisions!AG5</f>
        <v>-6.138613861386141</v>
      </c>
      <c r="E35" s="32">
        <f t="shared" si="2"/>
        <v>-0.03360775638003677</v>
      </c>
      <c r="F35" s="1">
        <f t="shared" si="0"/>
        <v>0.7791154637889018</v>
      </c>
      <c r="G35" s="33">
        <f t="shared" si="1"/>
        <v>0.03360775638003677</v>
      </c>
    </row>
    <row r="36" spans="2:7" ht="12.75">
      <c r="B36" s="48" t="s">
        <v>84</v>
      </c>
      <c r="C36" s="1">
        <f>revisions!AH4</f>
        <v>-2.763157894736835</v>
      </c>
      <c r="D36" s="1">
        <f>revisions!AH5</f>
        <v>-3.4810126582278453</v>
      </c>
      <c r="E36" s="32">
        <f t="shared" si="2"/>
        <v>-0.7178547634910104</v>
      </c>
      <c r="F36" s="1">
        <f t="shared" si="0"/>
        <v>-0.03360775638003677</v>
      </c>
      <c r="G36" s="33">
        <f t="shared" si="1"/>
        <v>0.7178547634910104</v>
      </c>
    </row>
    <row r="37" spans="2:7" ht="12.75">
      <c r="B37" s="48" t="s">
        <v>102</v>
      </c>
      <c r="C37" s="1">
        <f>revisions!AI4</f>
        <v>-7.8512396694214726</v>
      </c>
      <c r="D37" s="1">
        <f>revisions!AI5</f>
        <v>-7.2131147540983545</v>
      </c>
      <c r="E37" s="32">
        <f t="shared" si="2"/>
        <v>0.6381249153231181</v>
      </c>
      <c r="F37" s="1">
        <f t="shared" si="0"/>
        <v>-0.7178547634910104</v>
      </c>
      <c r="G37" s="33">
        <f t="shared" si="1"/>
        <v>0.6381249153231181</v>
      </c>
    </row>
    <row r="38" spans="2:7" ht="12.75">
      <c r="B38" s="48" t="s">
        <v>103</v>
      </c>
      <c r="C38" s="1">
        <f>revisions!AJ4</f>
        <v>2.980625931445604</v>
      </c>
      <c r="D38" s="33">
        <f>revisions!AJ5</f>
        <v>2.1694214876033144</v>
      </c>
      <c r="E38" s="32">
        <f aca="true" t="shared" si="3" ref="E38:E44">IF(OR(C38="n/a",D38="n/a",ISBLANK(C38),ISBLANK(D38)),"",D38-C38)</f>
        <v>-0.8112044438422896</v>
      </c>
      <c r="F38" s="1">
        <f aca="true" t="shared" si="4" ref="F38:F44">IF(ISBLANK(E37)," ",E37)</f>
        <v>0.6381249153231181</v>
      </c>
      <c r="G38" s="33">
        <f aca="true" t="shared" si="5" ref="G38:G44">IF(ISTEXT(E38),"",ABS(E38))</f>
        <v>0.8112044438422896</v>
      </c>
    </row>
    <row r="39" spans="2:7" ht="12.75">
      <c r="B39" s="48" t="s">
        <v>104</v>
      </c>
      <c r="C39" s="1">
        <f>revisions!AK4</f>
        <v>0.44052863436125017</v>
      </c>
      <c r="D39" s="33">
        <f>revisions!AK5</f>
        <v>1.0111223458038423</v>
      </c>
      <c r="E39" s="32">
        <f t="shared" si="3"/>
        <v>0.5705937114425921</v>
      </c>
      <c r="F39" s="1">
        <f t="shared" si="4"/>
        <v>-0.8112044438422896</v>
      </c>
      <c r="G39" s="33">
        <f t="shared" si="5"/>
        <v>0.5705937114425921</v>
      </c>
    </row>
    <row r="40" spans="2:7" ht="12.75">
      <c r="B40" s="48" t="s">
        <v>106</v>
      </c>
      <c r="C40" s="1">
        <f>revisions!AL4</f>
        <v>7.048458149779753</v>
      </c>
      <c r="D40" s="33">
        <f>revisions!AL5</f>
        <v>7.207207207207196</v>
      </c>
      <c r="E40" s="32">
        <f t="shared" si="3"/>
        <v>0.1587490574274426</v>
      </c>
      <c r="F40" s="1">
        <f t="shared" si="4"/>
        <v>0.5705937114425921</v>
      </c>
      <c r="G40" s="33">
        <f t="shared" si="5"/>
        <v>0.1587490574274426</v>
      </c>
    </row>
    <row r="41" spans="2:7" ht="12.75">
      <c r="B41" s="48" t="s">
        <v>108</v>
      </c>
      <c r="C41" s="1">
        <f>revisions!AM4</f>
        <v>-10.773480662983442</v>
      </c>
      <c r="D41" s="33">
        <f>revisions!AM5</f>
        <v>-11.858076563958907</v>
      </c>
      <c r="E41" s="32">
        <f t="shared" si="3"/>
        <v>-1.084595900975465</v>
      </c>
      <c r="F41" s="1">
        <f t="shared" si="4"/>
        <v>0.1587490574274426</v>
      </c>
      <c r="G41" s="33">
        <f t="shared" si="5"/>
        <v>1.084595900975465</v>
      </c>
    </row>
    <row r="42" spans="2:7" ht="12.75">
      <c r="B42" s="48" t="s">
        <v>110</v>
      </c>
      <c r="C42" s="1">
        <f>revisions!AN4</f>
        <v>-3.235747303543927</v>
      </c>
      <c r="D42" s="33">
        <f>revisions!AN5</f>
        <v>-3.8657171922685625</v>
      </c>
      <c r="E42" s="32">
        <f t="shared" si="3"/>
        <v>-0.6299698887246357</v>
      </c>
      <c r="F42" s="1">
        <f t="shared" si="4"/>
        <v>-1.084595900975465</v>
      </c>
      <c r="G42" s="33">
        <f t="shared" si="5"/>
        <v>0.6299698887246357</v>
      </c>
    </row>
    <row r="43" spans="2:7" ht="12.75">
      <c r="B43" s="48" t="s">
        <v>112</v>
      </c>
      <c r="C43" s="1">
        <f>revisions!AO4</f>
        <v>1.0989010989011034</v>
      </c>
      <c r="D43" s="33">
        <f>revisions!AO5</f>
        <v>1.2698412698412729</v>
      </c>
      <c r="E43" s="32">
        <f>IF(OR(C43="n/a",D43="n/a",ISBLANK(C43),ISBLANK(D43)),"",D43-C43)</f>
        <v>0.17094017094016944</v>
      </c>
      <c r="F43" s="1">
        <f>IF(ISBLANK(E42)," ",E42)</f>
        <v>-0.6299698887246357</v>
      </c>
      <c r="G43" s="33">
        <f>IF(ISTEXT(E43),"",ABS(E43))</f>
        <v>0.17094017094016944</v>
      </c>
    </row>
    <row r="44" spans="2:7" ht="12.75">
      <c r="B44" s="48" t="s">
        <v>113</v>
      </c>
      <c r="C44" s="1">
        <f>revisions!AP4</f>
        <v>0.4658385093167658</v>
      </c>
      <c r="D44" s="33">
        <f>revisions!AP5</f>
        <v>1.149425287356316</v>
      </c>
      <c r="E44" s="32">
        <f t="shared" si="3"/>
        <v>0.6835867780395501</v>
      </c>
      <c r="F44" s="1">
        <f t="shared" si="4"/>
        <v>0.17094017094016944</v>
      </c>
      <c r="G44" s="33">
        <f t="shared" si="5"/>
        <v>0.6835867780395501</v>
      </c>
    </row>
    <row r="45" spans="2:7" ht="12.75">
      <c r="B45" s="48" t="s">
        <v>114</v>
      </c>
      <c r="C45" s="1">
        <f>revisions!AQ4</f>
        <v>-5.376344086021495</v>
      </c>
      <c r="D45" s="33">
        <f>revisions!AQ5</f>
        <v>-5.98290598290598</v>
      </c>
      <c r="E45" s="32">
        <f>IF(OR(C45="n/a",D45="n/a",ISBLANK(C45),ISBLANK(D45)),"",D45-C45)</f>
        <v>-0.606561896884485</v>
      </c>
      <c r="F45" s="1">
        <f>IF(ISBLANK(E44)," ",E44)</f>
        <v>0.6835867780395501</v>
      </c>
      <c r="G45" s="33">
        <f>IF(ISTEXT(E45),"",ABS(E45))</f>
        <v>0.606561896884485</v>
      </c>
    </row>
    <row r="46" spans="2:7" ht="12.75">
      <c r="B46" s="48" t="s">
        <v>115</v>
      </c>
      <c r="C46" s="1">
        <f>revisions!AR4</f>
        <v>2.3255813953488347</v>
      </c>
      <c r="D46" s="33">
        <f>revisions!AR5</f>
        <v>1.6161616161616104</v>
      </c>
      <c r="E46" s="32">
        <f>IF(OR(C46="n/a",D46="n/a",ISBLANK(C46),ISBLANK(D46)),"",D46-C46)</f>
        <v>-0.7094197791872243</v>
      </c>
      <c r="F46" s="1">
        <f>IF(ISBLANK(E45)," ",E45)</f>
        <v>-0.606561896884485</v>
      </c>
      <c r="G46" s="33">
        <f>IF(ISTEXT(E46),"",ABS(E46))</f>
        <v>0.7094197791872243</v>
      </c>
    </row>
    <row r="47" spans="2:7" ht="12.75">
      <c r="B47" s="48" t="s">
        <v>116</v>
      </c>
      <c r="C47" s="1">
        <f>revisions!AS4</f>
        <v>-3.741935483870975</v>
      </c>
      <c r="D47" s="33">
        <f>revisions!AS5</f>
        <v>-5.74257425742574</v>
      </c>
      <c r="E47" s="32">
        <f>IF(OR(C47="n/a",D47="n/a",ISBLANK(C47),ISBLANK(D47)),"",D47-C47)</f>
        <v>-2.0006387735547646</v>
      </c>
      <c r="F47" s="1">
        <f>IF(ISBLANK(E46)," ",E46)</f>
        <v>-0.7094197791872243</v>
      </c>
      <c r="G47" s="33">
        <f>IF(ISTEXT(E47),"",ABS(E47))</f>
        <v>2.0006387735547646</v>
      </c>
    </row>
    <row r="48" spans="2:7" ht="12.75">
      <c r="B48" s="48" t="s">
        <v>117</v>
      </c>
      <c r="C48" s="1">
        <f>revisions!AT4</f>
        <v>0.543478260869573</v>
      </c>
      <c r="D48" s="33">
        <f>revisions!AT5</f>
        <v>4.393305439330547</v>
      </c>
      <c r="E48" s="32">
        <f>IF(OR(C48="n/a",D48="n/a",ISBLANK(C48),ISBLANK(D48)),"",D48-C48)</f>
        <v>3.849827178460974</v>
      </c>
      <c r="F48" s="1">
        <f>IF(ISBLANK(E47)," ",E47)</f>
        <v>-2.0006387735547646</v>
      </c>
      <c r="G48" s="33">
        <f>IF(ISTEXT(E48),"",ABS(E48))</f>
        <v>3.849827178460974</v>
      </c>
    </row>
    <row r="49" spans="2:7" ht="12.75">
      <c r="B49" s="48" t="s">
        <v>118</v>
      </c>
      <c r="C49" s="1">
        <f>revisions!AU4</f>
        <v>-3.6339165545087524</v>
      </c>
      <c r="D49" s="33">
        <f>revisions!AU5</f>
        <v>-0.6012024048096136</v>
      </c>
      <c r="E49" s="32">
        <f>IF(OR(C49="n/a",D49="n/a",ISBLANK(C49),ISBLANK(D49)),"",D49-C49)</f>
        <v>3.0327141496991388</v>
      </c>
      <c r="F49" s="1">
        <f>IF(ISBLANK(E48)," ",E48)</f>
        <v>3.849827178460974</v>
      </c>
      <c r="G49" s="33">
        <f>IF(ISTEXT(E49),"",ABS(E49))</f>
        <v>3.0327141496991388</v>
      </c>
    </row>
    <row r="50" spans="2:7" ht="12.75">
      <c r="B50" s="48" t="s">
        <v>119</v>
      </c>
      <c r="C50" s="1">
        <f>revisions!AV4</f>
        <v>-0.6920415224913593</v>
      </c>
      <c r="D50" s="33">
        <f>revisions!AV5</f>
        <v>2.217036172695439</v>
      </c>
      <c r="E50" s="32">
        <f aca="true" t="shared" si="6" ref="E50:E57">IF(OR(C50="n/a",D50="n/a",ISBLANK(C50),ISBLANK(D50)),"",D50-C50)</f>
        <v>2.9090776951867983</v>
      </c>
      <c r="F50" s="1">
        <f aca="true" t="shared" si="7" ref="F50:F57">IF(ISBLANK(E49)," ",E49)</f>
        <v>3.0327141496991388</v>
      </c>
      <c r="G50" s="33">
        <f aca="true" t="shared" si="8" ref="G50:G57">IF(ISTEXT(E50),"",ABS(E50))</f>
        <v>2.9090776951867983</v>
      </c>
    </row>
    <row r="51" spans="2:7" ht="12.75">
      <c r="B51" s="48" t="s">
        <v>120</v>
      </c>
      <c r="C51" s="1">
        <f>revisions!AW4</f>
        <v>3.9397450753186627</v>
      </c>
      <c r="D51" s="33">
        <f>revisions!AW5</f>
        <v>5.0228310502283176</v>
      </c>
      <c r="E51" s="32">
        <f t="shared" si="6"/>
        <v>1.0830859749096549</v>
      </c>
      <c r="F51" s="1">
        <f t="shared" si="7"/>
        <v>2.9090776951867983</v>
      </c>
      <c r="G51" s="33">
        <f t="shared" si="8"/>
        <v>1.0830859749096549</v>
      </c>
    </row>
    <row r="52" spans="2:7" ht="12.75">
      <c r="B52" s="48" t="s">
        <v>121</v>
      </c>
      <c r="C52" s="1">
        <f>revisions!AX4</f>
        <v>6.510138740661681</v>
      </c>
      <c r="D52" s="33" t="str">
        <f>revisions!AX5</f>
        <v>N/A</v>
      </c>
      <c r="E52" s="32">
        <f t="shared" si="6"/>
      </c>
      <c r="F52" s="1">
        <f t="shared" si="7"/>
        <v>1.0830859749096549</v>
      </c>
      <c r="G52" s="33">
        <f t="shared" si="8"/>
      </c>
    </row>
    <row r="53" spans="2:7" ht="12.75">
      <c r="B53" s="48" t="s">
        <v>122</v>
      </c>
      <c r="C53" s="1">
        <f>revisions!AY4</f>
        <v>2.0447906523855837</v>
      </c>
      <c r="D53" s="33" t="str">
        <f>revisions!AY5</f>
        <v>N/A</v>
      </c>
      <c r="E53" s="32">
        <f t="shared" si="6"/>
      </c>
      <c r="F53" s="1">
        <f t="shared" si="7"/>
      </c>
      <c r="G53" s="33">
        <f t="shared" si="8"/>
      </c>
    </row>
    <row r="54" spans="2:7" ht="12.75">
      <c r="B54" s="48" t="s">
        <v>123</v>
      </c>
      <c r="C54" s="1">
        <f>revisions!AZ4</f>
        <v>-2.45283018867924</v>
      </c>
      <c r="D54" s="33" t="str">
        <f>revisions!AZ5</f>
        <v>N/A</v>
      </c>
      <c r="E54" s="32">
        <f t="shared" si="6"/>
      </c>
      <c r="F54" s="1">
        <f t="shared" si="7"/>
      </c>
      <c r="G54" s="33">
        <f t="shared" si="8"/>
      </c>
    </row>
    <row r="55" spans="2:7" ht="12.75">
      <c r="B55" s="64" t="s">
        <v>124</v>
      </c>
      <c r="C55" s="1">
        <f>revisions!BA4</f>
        <v>-1.7681728880157142</v>
      </c>
      <c r="D55" s="33" t="str">
        <f>revisions!BA5</f>
        <v>N/A</v>
      </c>
      <c r="E55" s="32">
        <f t="shared" si="6"/>
      </c>
      <c r="F55" s="1">
        <f t="shared" si="7"/>
      </c>
      <c r="G55" s="33">
        <f t="shared" si="8"/>
      </c>
    </row>
    <row r="56" spans="2:7" ht="12.75">
      <c r="B56" s="64" t="s">
        <v>125</v>
      </c>
      <c r="C56" s="1">
        <f>revisions!BB4</f>
        <v>3.4449760765550184</v>
      </c>
      <c r="D56" s="33" t="str">
        <f>revisions!BB5</f>
        <v>N/A</v>
      </c>
      <c r="E56" s="32">
        <f t="shared" si="6"/>
      </c>
      <c r="F56" s="1">
        <f t="shared" si="7"/>
      </c>
      <c r="G56" s="33">
        <f t="shared" si="8"/>
      </c>
    </row>
    <row r="57" spans="2:7" ht="12.75">
      <c r="B57" s="64" t="s">
        <v>126</v>
      </c>
      <c r="C57" s="1">
        <f>revisions!BC4</f>
        <v>4.062229904926537</v>
      </c>
      <c r="D57" s="33" t="str">
        <f>revisions!BC5</f>
        <v>N/A</v>
      </c>
      <c r="E57" s="32">
        <f t="shared" si="6"/>
      </c>
      <c r="F57" s="1">
        <f t="shared" si="7"/>
      </c>
      <c r="G57" s="33">
        <f t="shared" si="8"/>
      </c>
    </row>
    <row r="58" spans="2:7" ht="12.75">
      <c r="B58" s="64" t="s">
        <v>127</v>
      </c>
      <c r="C58" s="1">
        <f>revisions!BD4</f>
        <v>-1.8898931799506962</v>
      </c>
      <c r="D58" s="33" t="str">
        <f>revisions!BD5</f>
        <v>N/A</v>
      </c>
      <c r="E58" s="32">
        <f aca="true" t="shared" si="9" ref="E58:E63">IF(OR(C58="n/a",D58="n/a",ISBLANK(C58),ISBLANK(D58)),"",D58-C58)</f>
      </c>
      <c r="F58" s="1">
        <f aca="true" t="shared" si="10" ref="F58:F63">IF(ISBLANK(E57)," ",E57)</f>
      </c>
      <c r="G58" s="33">
        <f aca="true" t="shared" si="11" ref="G58:G63">IF(ISTEXT(E58),"",ABS(E58))</f>
      </c>
    </row>
    <row r="59" spans="2:7" ht="12.75">
      <c r="B59" s="64" t="s">
        <v>128</v>
      </c>
      <c r="C59" s="1">
        <f>revisions!BE4</f>
        <v>6.899418121363256</v>
      </c>
      <c r="D59" s="33" t="str">
        <f>revisions!BE5</f>
        <v>N/A</v>
      </c>
      <c r="E59" s="32">
        <f t="shared" si="9"/>
      </c>
      <c r="F59" s="1">
        <f t="shared" si="10"/>
      </c>
      <c r="G59" s="33">
        <f t="shared" si="11"/>
      </c>
    </row>
    <row r="60" spans="2:7" ht="12.75">
      <c r="B60" s="64" t="s">
        <v>129</v>
      </c>
      <c r="C60" s="1">
        <f>revisions!BF4</f>
        <v>-1.6457680250783657</v>
      </c>
      <c r="D60" s="33" t="str">
        <f>revisions!BF5</f>
        <v>N/A</v>
      </c>
      <c r="E60" s="32">
        <f t="shared" si="9"/>
      </c>
      <c r="F60" s="1">
        <f t="shared" si="10"/>
      </c>
      <c r="G60" s="33">
        <f t="shared" si="11"/>
      </c>
    </row>
    <row r="61" spans="2:7" ht="12.75">
      <c r="B61" s="64" t="s">
        <v>130</v>
      </c>
      <c r="C61" s="1">
        <f>revisions!BG4</f>
        <v>4.104183109707973</v>
      </c>
      <c r="D61" s="33" t="str">
        <f>revisions!BG5</f>
        <v>N/A</v>
      </c>
      <c r="E61" s="32">
        <f t="shared" si="9"/>
      </c>
      <c r="F61" s="1">
        <f t="shared" si="10"/>
      </c>
      <c r="G61" s="33">
        <f t="shared" si="11"/>
      </c>
    </row>
    <row r="62" spans="2:7" ht="12.75">
      <c r="B62" s="64" t="s">
        <v>131</v>
      </c>
      <c r="C62" s="1">
        <f>revisions!BH4</f>
        <v>1.2152777777777704</v>
      </c>
      <c r="D62" s="33" t="str">
        <f>revisions!BH5</f>
        <v>N/A</v>
      </c>
      <c r="E62" s="32">
        <f t="shared" si="9"/>
      </c>
      <c r="F62" s="1">
        <f t="shared" si="10"/>
      </c>
      <c r="G62" s="33">
        <f t="shared" si="11"/>
      </c>
    </row>
    <row r="63" spans="2:7" ht="12.75">
      <c r="B63" s="64" t="s">
        <v>132</v>
      </c>
      <c r="C63" s="1">
        <f>revisions!BI4</f>
        <v>1.5720524017467226</v>
      </c>
      <c r="D63" s="33" t="str">
        <f>revisions!BI5</f>
        <v>N/A</v>
      </c>
      <c r="E63" s="32">
        <f t="shared" si="9"/>
      </c>
      <c r="F63" s="1">
        <f t="shared" si="10"/>
      </c>
      <c r="G63" s="33">
        <f t="shared" si="11"/>
      </c>
    </row>
    <row r="64" spans="2:7" ht="13.5" thickBot="1">
      <c r="B64" s="65"/>
      <c r="C64" s="66"/>
      <c r="D64" s="67"/>
      <c r="E64" s="68"/>
      <c r="F64" s="66"/>
      <c r="G64" s="67"/>
    </row>
  </sheetData>
  <sheetProtection password="91A1" sheet="1"/>
  <mergeCells count="9">
    <mergeCell ref="K1:L1"/>
    <mergeCell ref="B1:B3"/>
    <mergeCell ref="C1:C3"/>
    <mergeCell ref="D1:D3"/>
    <mergeCell ref="E1:E3"/>
    <mergeCell ref="I10:J10"/>
    <mergeCell ref="F1:F3"/>
    <mergeCell ref="G1:G3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 Shiels</cp:lastModifiedBy>
  <cp:lastPrinted>2011-06-14T13:13:09Z</cp:lastPrinted>
  <dcterms:created xsi:type="dcterms:W3CDTF">2011-05-12T13:31:30Z</dcterms:created>
  <dcterms:modified xsi:type="dcterms:W3CDTF">2018-04-10T08:34:33Z</dcterms:modified>
  <cp:category/>
  <cp:version/>
  <cp:contentType/>
  <cp:contentStatus/>
</cp:coreProperties>
</file>