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py of Website\archive\demography\publications\annual_reports\2018\"/>
    </mc:Choice>
  </mc:AlternateContent>
  <bookViews>
    <workbookView xWindow="10260" yWindow="510" windowWidth="12360" windowHeight="9195" tabRatio="779"/>
  </bookViews>
  <sheets>
    <sheet name="Contents" sheetId="32" r:id="rId1"/>
    <sheet name="Figure 1.35" sheetId="1" r:id="rId2"/>
    <sheet name="Data 1.35" sheetId="17" r:id="rId3"/>
    <sheet name="Figure 1.36" sheetId="33" r:id="rId4"/>
    <sheet name="Data 1.36" sheetId="34" r:id="rId5"/>
    <sheet name="Figure 1.37" sheetId="35" r:id="rId6"/>
    <sheet name="Data 1.37" sheetId="36" r:id="rId7"/>
    <sheet name="Figure 1.38" sheetId="37" r:id="rId8"/>
    <sheet name="Data 1.38" sheetId="38" r:id="rId9"/>
    <sheet name="Figure 1.39a" sheetId="39" r:id="rId10"/>
    <sheet name="Data 1.39a" sheetId="40" r:id="rId11"/>
    <sheet name="Figure 1.39b" sheetId="43" r:id="rId12"/>
    <sheet name="Data 1.39b" sheetId="44" r:id="rId13"/>
    <sheet name="Figure 1.39c" sheetId="45" r:id="rId14"/>
    <sheet name="Data 1.39c" sheetId="46" r:id="rId15"/>
    <sheet name="Figure 1.39d" sheetId="47" r:id="rId16"/>
    <sheet name="Data 1.39d" sheetId="48" r:id="rId17"/>
    <sheet name="Figure 1.39e" sheetId="49" r:id="rId18"/>
    <sheet name="Data 1.39e" sheetId="50" r:id="rId19"/>
    <sheet name="Notes" sheetId="31" r:id="rId20"/>
  </sheets>
  <definedNames>
    <definedName name="_xlnm.Print_Area" localSheetId="10">#REF!</definedName>
    <definedName name="_xlnm.Print_Area" localSheetId="12">#REF!</definedName>
    <definedName name="_xlnm.Print_Area" localSheetId="14">#REF!</definedName>
    <definedName name="_xlnm.Print_Area" localSheetId="16">#REF!</definedName>
    <definedName name="_xlnm.Print_Area" localSheetId="18">#REF!</definedName>
    <definedName name="_xlnm.Print_Area">#REF!</definedName>
    <definedName name="_xlnm.Print_Titles">#N/A</definedName>
  </definedNames>
  <calcPr calcId="152511"/>
</workbook>
</file>

<file path=xl/calcChain.xml><?xml version="1.0" encoding="utf-8"?>
<calcChain xmlns="http://schemas.openxmlformats.org/spreadsheetml/2006/main">
  <c r="F10" i="50" l="1"/>
  <c r="F9" i="50"/>
  <c r="F8" i="50"/>
  <c r="F7" i="50"/>
  <c r="F6" i="50"/>
  <c r="D10" i="50"/>
  <c r="D9" i="50"/>
  <c r="D8" i="50"/>
  <c r="D7" i="50"/>
  <c r="D6" i="50"/>
  <c r="F10" i="48"/>
  <c r="F9" i="48"/>
  <c r="F8" i="48"/>
  <c r="F7" i="48"/>
  <c r="F6" i="48"/>
  <c r="D10" i="48"/>
  <c r="D9" i="48"/>
  <c r="D8" i="48"/>
  <c r="D7" i="48"/>
  <c r="D6" i="48"/>
  <c r="F10" i="46"/>
  <c r="F9" i="46"/>
  <c r="F8" i="46"/>
  <c r="F7" i="46"/>
  <c r="F6" i="46"/>
  <c r="E10" i="46"/>
  <c r="E9" i="46"/>
  <c r="E8" i="46"/>
  <c r="E7" i="46"/>
  <c r="E6" i="46"/>
  <c r="E26" i="38"/>
  <c r="E24" i="38" l="1"/>
  <c r="E25" i="38" l="1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F35" i="34" l="1"/>
  <c r="C35" i="34"/>
  <c r="B32" i="17" l="1"/>
</calcChain>
</file>

<file path=xl/sharedStrings.xml><?xml version="1.0" encoding="utf-8"?>
<sst xmlns="http://schemas.openxmlformats.org/spreadsheetml/2006/main" count="164" uniqueCount="87">
  <si>
    <t>Registration Year</t>
  </si>
  <si>
    <t>All Deaths</t>
  </si>
  <si>
    <t>Cancer 
(C00-C97)</t>
  </si>
  <si>
    <t>Respiratory Diseases 
(J00-J99)</t>
  </si>
  <si>
    <t>Circulatory Diseases 
(I00-I99)</t>
  </si>
  <si>
    <t>External Causes (V01-Y98)</t>
  </si>
  <si>
    <t>Other Causes
(Rem* A00-Y98)</t>
  </si>
  <si>
    <t>Notes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</si>
  <si>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</si>
  <si>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</si>
  <si>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</si>
  <si>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</si>
  <si>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</si>
  <si>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</si>
  <si>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</si>
  <si>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</si>
  <si>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</si>
  <si>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</si>
  <si>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</si>
  <si>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</si>
  <si>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Address:</t>
  </si>
  <si>
    <t>Census Customer Services</t>
  </si>
  <si>
    <t>Belfast</t>
  </si>
  <si>
    <t>Phone:</t>
  </si>
  <si>
    <t>Email:</t>
  </si>
  <si>
    <t>Responsible Statistician:</t>
  </si>
  <si>
    <t>Release Date:</t>
  </si>
  <si>
    <t>Colby House</t>
  </si>
  <si>
    <t>Stranmillis Court</t>
  </si>
  <si>
    <t>BT9 5RR</t>
  </si>
  <si>
    <t>https://www.nisra.gov.uk/statistics/births-deaths-and-marriages/registrar-general-annual-report</t>
  </si>
  <si>
    <t>Source: Northern Ireland Statistics and Research Agency</t>
  </si>
  <si>
    <t>CAUSE OF DEATH</t>
  </si>
  <si>
    <t>Cancer (C00-C97)</t>
  </si>
  <si>
    <t>Circulatory Diseases (I00-I99)</t>
  </si>
  <si>
    <t>Other Causes</t>
  </si>
  <si>
    <t>Respiratory Diseases (J00-J99)</t>
  </si>
  <si>
    <t>Alzheimers &amp; Other Dementias</t>
  </si>
  <si>
    <t>External Causes</t>
  </si>
  <si>
    <t>Source: Northern Ireland Statistics &amp; Research Agency</t>
  </si>
  <si>
    <t>Year</t>
  </si>
  <si>
    <t xml:space="preserve">Male </t>
  </si>
  <si>
    <t>Female</t>
  </si>
  <si>
    <t>Persons</t>
  </si>
  <si>
    <t>led by the Office for National Statistics (ONS) in 2017.  The consultation document can be viewed at the following link:</t>
  </si>
  <si>
    <t>https://consultations.ons.gov.uk/health-and-life-events/alcohol-mortality-definition-review/</t>
  </si>
  <si>
    <t>Historical statistics using the former methodology are available on the NISRA website at:</t>
  </si>
  <si>
    <t>https://www.nisra.gov.uk/statistics/cause-death/alcohol-and-drug-deaths</t>
  </si>
  <si>
    <t>Cause of death</t>
  </si>
  <si>
    <t>Number</t>
  </si>
  <si>
    <t>Percentage</t>
  </si>
  <si>
    <t>Cancer</t>
  </si>
  <si>
    <t>Respiratory Disease</t>
  </si>
  <si>
    <t>Other</t>
  </si>
  <si>
    <t>Total</t>
  </si>
  <si>
    <t>Cause of Death</t>
  </si>
  <si>
    <t>Male</t>
  </si>
  <si>
    <t>Circulatory Disease</t>
  </si>
  <si>
    <t xml:space="preserve">Alzheimer’s &amp; Other Dementias </t>
  </si>
  <si>
    <t>+44 (0)300 200 7836</t>
  </si>
  <si>
    <t>info@nisra.gov.uk</t>
  </si>
  <si>
    <t>Deborah Lyness</t>
  </si>
  <si>
    <t>Figure 1.36 Deaths by Cause (2018)</t>
  </si>
  <si>
    <t>These charts form part of the 2018 Registrar General Annual Report which can be found on the NISRA website at:</t>
  </si>
  <si>
    <t>Figure 1.35</t>
  </si>
  <si>
    <t>Figure 1.36</t>
  </si>
  <si>
    <t>Figure 1.37</t>
  </si>
  <si>
    <t>Figure 1.38</t>
  </si>
  <si>
    <t>Figure 1.39a</t>
  </si>
  <si>
    <t>Figure 1.39b</t>
  </si>
  <si>
    <t>Figure 1.39c</t>
  </si>
  <si>
    <t>Figure 1.39d</t>
  </si>
  <si>
    <t>Figure 1.39e</t>
  </si>
  <si>
    <t>Percentage of deaths by cause of death (1987 to 2018)</t>
  </si>
  <si>
    <t>Deaths by Cause (2018)</t>
  </si>
  <si>
    <t>Deaths from alcohol related diseases by sex (2001 to 2018)</t>
  </si>
  <si>
    <t>Drug related deaths by sex (1997-2018)</t>
  </si>
  <si>
    <t>Number of deaths of people aged 1 to 14 years old by cause of death (2018)</t>
  </si>
  <si>
    <t>Number of deaths of people aged 15 to 34 years old by sex and cause of death (2018)</t>
  </si>
  <si>
    <t>Number of deaths of people aged 35 to 64 years old by sex and cause of death (2018)</t>
  </si>
  <si>
    <t>Number of deaths of people aged 65 to 84 years old by sex cause of death (2018)</t>
  </si>
  <si>
    <t>Deaths of people aged 85 or over by sex and cause of death (2018)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</si>
  <si>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The methodology for selecting alcohol related deaths was revised following a consultation</t>
    </r>
  </si>
  <si>
    <t>Deaths of people aged 15 to 34 years old by sex and cause of death (2018)</t>
  </si>
  <si>
    <t>Deaths of people aged 35 to 64 years old by sex and cause of death (2018)</t>
  </si>
  <si>
    <t>Deaths of people aged 65 to 84 years old by sex and cause of death (2018)</t>
  </si>
  <si>
    <t>Figure1.39e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</si>
</sst>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_)"/>
    <numFmt numFmtId="166" formatCode="#,##0.0"/>
    <numFmt numFmtId="167" formatCode="0.0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u/>
      <sz val="12"/>
      <color theme="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u/>
      <sz val="8"/>
      <color indexed="12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3" applyNumberFormat="0" applyAlignment="0" applyProtection="0"/>
    <xf numFmtId="0" fontId="12" fillId="21" borderId="14" applyNumberFormat="0" applyAlignment="0" applyProtection="0"/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3" applyNumberFormat="0" applyAlignment="0" applyProtection="0"/>
    <xf numFmtId="0" fontId="21" fillId="0" borderId="18" applyNumberFormat="0" applyFill="0" applyAlignment="0" applyProtection="0"/>
    <xf numFmtId="0" fontId="22" fillId="22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0" fontId="7" fillId="0" borderId="0"/>
    <xf numFmtId="0" fontId="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7" fillId="0" borderId="0"/>
    <xf numFmtId="0" fontId="7" fillId="0" borderId="0"/>
    <xf numFmtId="0" fontId="7" fillId="23" borderId="19" applyNumberFormat="0" applyFont="0" applyAlignment="0" applyProtection="0"/>
    <xf numFmtId="0" fontId="24" fillId="20" borderId="20" applyNumberFormat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165" fontId="32" fillId="0" borderId="0"/>
    <xf numFmtId="0" fontId="1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 applyAlignment="1">
      <alignment horizontal="center"/>
    </xf>
    <xf numFmtId="0" fontId="6" fillId="0" borderId="0" xfId="0" applyFont="1"/>
    <xf numFmtId="9" fontId="0" fillId="0" borderId="0" xfId="70" applyFont="1"/>
    <xf numFmtId="0" fontId="29" fillId="0" borderId="0" xfId="0" applyFont="1"/>
    <xf numFmtId="0" fontId="5" fillId="0" borderId="0" xfId="0" applyFont="1"/>
    <xf numFmtId="0" fontId="31" fillId="0" borderId="0" xfId="0" applyFont="1"/>
    <xf numFmtId="0" fontId="0" fillId="0" borderId="0" xfId="0" applyAlignment="1">
      <alignment vertical="center"/>
    </xf>
    <xf numFmtId="0" fontId="5" fillId="0" borderId="0" xfId="0" quotePrefix="1" applyFont="1"/>
    <xf numFmtId="14" fontId="5" fillId="0" borderId="0" xfId="0" applyNumberFormat="1" applyFont="1" applyAlignment="1">
      <alignment horizontal="left"/>
    </xf>
    <xf numFmtId="37" fontId="31" fillId="0" borderId="0" xfId="75" applyNumberFormat="1" applyFont="1" applyProtection="1">
      <protection locked="0"/>
    </xf>
    <xf numFmtId="0" fontId="18" fillId="0" borderId="0" xfId="74" applyFont="1" applyAlignment="1" applyProtection="1"/>
    <xf numFmtId="0" fontId="33" fillId="0" borderId="0" xfId="0" applyFont="1"/>
    <xf numFmtId="0" fontId="0" fillId="0" borderId="0" xfId="0" applyAlignment="1">
      <alignment horizontal="right"/>
    </xf>
    <xf numFmtId="0" fontId="35" fillId="0" borderId="0" xfId="0" applyFont="1"/>
    <xf numFmtId="0" fontId="0" fillId="0" borderId="0" xfId="0" applyBorder="1"/>
    <xf numFmtId="9" fontId="0" fillId="0" borderId="0" xfId="1" applyFont="1"/>
    <xf numFmtId="0" fontId="29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3" fontId="0" fillId="0" borderId="0" xfId="0" applyNumberFormat="1" applyFill="1" applyAlignment="1"/>
    <xf numFmtId="9" fontId="0" fillId="0" borderId="0" xfId="1" applyFont="1" applyFill="1" applyAlignment="1"/>
    <xf numFmtId="166" fontId="0" fillId="0" borderId="0" xfId="0" applyNumberFormat="1" applyFill="1" applyAlignment="1"/>
    <xf numFmtId="1" fontId="0" fillId="0" borderId="0" xfId="0" applyNumberFormat="1" applyFill="1" applyAlignment="1"/>
    <xf numFmtId="1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2" applyFont="1"/>
    <xf numFmtId="0" fontId="36" fillId="0" borderId="0" xfId="2" applyFont="1"/>
    <xf numFmtId="0" fontId="5" fillId="0" borderId="0" xfId="2"/>
    <xf numFmtId="0" fontId="5" fillId="0" borderId="0" xfId="2" applyBorder="1"/>
    <xf numFmtId="0" fontId="6" fillId="0" borderId="0" xfId="2" applyFont="1" applyAlignment="1">
      <alignment wrapText="1"/>
    </xf>
    <xf numFmtId="0" fontId="34" fillId="0" borderId="0" xfId="76" applyFont="1" applyAlignment="1">
      <alignment wrapText="1"/>
    </xf>
    <xf numFmtId="0" fontId="5" fillId="0" borderId="0" xfId="2" applyAlignment="1">
      <alignment vertical="center"/>
    </xf>
    <xf numFmtId="0" fontId="5" fillId="0" borderId="37" xfId="2" applyFill="1" applyBorder="1"/>
    <xf numFmtId="9" fontId="5" fillId="0" borderId="0" xfId="2" applyNumberFormat="1" applyBorder="1"/>
    <xf numFmtId="0" fontId="0" fillId="0" borderId="0" xfId="2" applyFont="1"/>
    <xf numFmtId="17" fontId="0" fillId="0" borderId="0" xfId="2" quotePrefix="1" applyNumberFormat="1" applyFont="1"/>
    <xf numFmtId="0" fontId="1" fillId="0" borderId="0" xfId="76"/>
    <xf numFmtId="0" fontId="5" fillId="0" borderId="0" xfId="2" applyFill="1"/>
    <xf numFmtId="0" fontId="39" fillId="25" borderId="0" xfId="0" applyFont="1" applyFill="1"/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0" fillId="0" borderId="0" xfId="0" applyNumberFormat="1" applyFont="1"/>
    <xf numFmtId="0" fontId="30" fillId="0" borderId="0" xfId="74" applyAlignment="1" applyProtection="1"/>
    <xf numFmtId="0" fontId="0" fillId="0" borderId="0" xfId="0" applyFont="1"/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9" fontId="5" fillId="0" borderId="0" xfId="70"/>
    <xf numFmtId="0" fontId="29" fillId="0" borderId="0" xfId="2" applyFont="1" applyAlignment="1">
      <alignment wrapText="1"/>
    </xf>
    <xf numFmtId="0" fontId="37" fillId="0" borderId="0" xfId="2" applyFont="1" applyAlignment="1">
      <alignment wrapText="1"/>
    </xf>
    <xf numFmtId="0" fontId="41" fillId="25" borderId="0" xfId="0" applyFont="1" applyFill="1"/>
    <xf numFmtId="0" fontId="42" fillId="25" borderId="0" xfId="74" applyFont="1" applyFill="1" applyAlignment="1" applyProtection="1"/>
    <xf numFmtId="0" fontId="43" fillId="24" borderId="5" xfId="0" applyFont="1" applyFill="1" applyBorder="1" applyAlignment="1">
      <alignment horizontal="center" wrapText="1"/>
    </xf>
    <xf numFmtId="0" fontId="43" fillId="24" borderId="6" xfId="0" applyFont="1" applyFill="1" applyBorder="1" applyAlignment="1">
      <alignment horizontal="center" wrapText="1"/>
    </xf>
    <xf numFmtId="0" fontId="28" fillId="0" borderId="7" xfId="0" applyFont="1" applyBorder="1" applyAlignment="1">
      <alignment horizontal="center"/>
    </xf>
    <xf numFmtId="3" fontId="43" fillId="0" borderId="7" xfId="0" applyNumberFormat="1" applyFont="1" applyBorder="1" applyAlignment="1">
      <alignment horizontal="center"/>
    </xf>
    <xf numFmtId="3" fontId="28" fillId="0" borderId="8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8" fillId="0" borderId="9" xfId="0" applyNumberFormat="1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43" fillId="0" borderId="5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28" fillId="0" borderId="12" xfId="0" applyNumberFormat="1" applyFont="1" applyFill="1" applyBorder="1" applyAlignment="1">
      <alignment horizontal="center"/>
    </xf>
    <xf numFmtId="0" fontId="45" fillId="0" borderId="0" xfId="0" applyFont="1" applyAlignment="1"/>
    <xf numFmtId="0" fontId="43" fillId="24" borderId="22" xfId="0" applyFont="1" applyFill="1" applyBorder="1" applyAlignment="1">
      <alignment horizontal="center" vertical="center" wrapText="1"/>
    </xf>
    <xf numFmtId="0" fontId="43" fillId="24" borderId="23" xfId="0" applyFont="1" applyFill="1" applyBorder="1" applyAlignment="1">
      <alignment horizontal="center" vertical="center" wrapText="1"/>
    </xf>
    <xf numFmtId="0" fontId="43" fillId="24" borderId="24" xfId="0" applyFont="1" applyFill="1" applyBorder="1" applyAlignment="1">
      <alignment horizontal="center" vertical="center" wrapText="1"/>
    </xf>
    <xf numFmtId="0" fontId="43" fillId="24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/>
    </xf>
    <xf numFmtId="3" fontId="43" fillId="0" borderId="7" xfId="0" applyNumberFormat="1" applyFont="1" applyFill="1" applyBorder="1" applyAlignment="1">
      <alignment horizontal="center"/>
    </xf>
    <xf numFmtId="3" fontId="28" fillId="0" borderId="8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3" fontId="43" fillId="0" borderId="30" xfId="0" applyNumberFormat="1" applyFont="1" applyFill="1" applyBorder="1" applyAlignment="1">
      <alignment horizontal="center"/>
    </xf>
    <xf numFmtId="3" fontId="28" fillId="0" borderId="48" xfId="0" applyNumberFormat="1" applyFont="1" applyFill="1" applyBorder="1" applyAlignment="1">
      <alignment horizontal="center"/>
    </xf>
    <xf numFmtId="3" fontId="28" fillId="0" borderId="31" xfId="0" applyNumberFormat="1" applyFont="1" applyFill="1" applyBorder="1" applyAlignment="1">
      <alignment horizontal="center"/>
    </xf>
    <xf numFmtId="3" fontId="28" fillId="0" borderId="31" xfId="0" applyNumberFormat="1" applyFont="1" applyBorder="1" applyAlignment="1">
      <alignment horizontal="center"/>
    </xf>
    <xf numFmtId="3" fontId="28" fillId="0" borderId="32" xfId="0" applyNumberFormat="1" applyFont="1" applyFill="1" applyBorder="1" applyAlignment="1">
      <alignment horizontal="center"/>
    </xf>
    <xf numFmtId="0" fontId="43" fillId="24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24" borderId="35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0" xfId="0" applyFont="1"/>
    <xf numFmtId="0" fontId="37" fillId="0" borderId="0" xfId="0" applyFont="1" applyBorder="1" applyAlignment="1">
      <alignment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9" fillId="0" borderId="0" xfId="0" applyFont="1" applyAlignment="1"/>
    <xf numFmtId="0" fontId="43" fillId="24" borderId="39" xfId="2" applyFont="1" applyFill="1" applyBorder="1" applyAlignment="1">
      <alignment wrapText="1"/>
    </xf>
    <xf numFmtId="0" fontId="47" fillId="24" borderId="33" xfId="76" applyFont="1" applyFill="1" applyBorder="1" applyAlignment="1">
      <alignment horizontal="right" wrapText="1"/>
    </xf>
    <xf numFmtId="0" fontId="47" fillId="24" borderId="25" xfId="76" applyFont="1" applyFill="1" applyBorder="1" applyAlignment="1">
      <alignment horizontal="right" wrapText="1"/>
    </xf>
    <xf numFmtId="0" fontId="28" fillId="0" borderId="40" xfId="2" applyFont="1" applyFill="1" applyBorder="1" applyAlignment="1">
      <alignment vertical="center"/>
    </xf>
    <xf numFmtId="0" fontId="28" fillId="0" borderId="36" xfId="2" applyFont="1" applyBorder="1" applyAlignment="1">
      <alignment vertical="center"/>
    </xf>
    <xf numFmtId="167" fontId="28" fillId="0" borderId="41" xfId="2" applyNumberFormat="1" applyFont="1" applyBorder="1" applyAlignment="1">
      <alignment vertical="center"/>
    </xf>
    <xf numFmtId="0" fontId="28" fillId="0" borderId="42" xfId="2" applyFont="1" applyFill="1" applyBorder="1" applyAlignment="1">
      <alignment vertical="center"/>
    </xf>
    <xf numFmtId="0" fontId="28" fillId="0" borderId="28" xfId="2" applyFont="1" applyBorder="1" applyAlignment="1">
      <alignment vertical="center"/>
    </xf>
    <xf numFmtId="167" fontId="28" fillId="0" borderId="43" xfId="2" applyNumberFormat="1" applyFont="1" applyBorder="1" applyAlignment="1">
      <alignment vertical="center"/>
    </xf>
    <xf numFmtId="0" fontId="28" fillId="0" borderId="29" xfId="2" applyFont="1" applyBorder="1" applyAlignment="1">
      <alignment vertical="center"/>
    </xf>
    <xf numFmtId="167" fontId="28" fillId="0" borderId="44" xfId="2" applyNumberFormat="1" applyFont="1" applyBorder="1" applyAlignment="1">
      <alignment vertical="center"/>
    </xf>
    <xf numFmtId="0" fontId="43" fillId="0" borderId="39" xfId="2" applyFont="1" applyFill="1" applyBorder="1" applyAlignment="1">
      <alignment vertical="center"/>
    </xf>
    <xf numFmtId="0" fontId="43" fillId="0" borderId="33" xfId="2" applyFont="1" applyBorder="1" applyAlignment="1">
      <alignment vertical="center"/>
    </xf>
    <xf numFmtId="167" fontId="43" fillId="0" borderId="25" xfId="2" applyNumberFormat="1" applyFont="1" applyBorder="1" applyAlignment="1">
      <alignment vertical="center"/>
    </xf>
    <xf numFmtId="0" fontId="28" fillId="24" borderId="40" xfId="2" applyFont="1" applyFill="1" applyBorder="1"/>
    <xf numFmtId="0" fontId="43" fillId="24" borderId="45" xfId="2" applyFont="1" applyFill="1" applyBorder="1"/>
    <xf numFmtId="0" fontId="43" fillId="24" borderId="33" xfId="2" applyFont="1" applyFill="1" applyBorder="1" applyAlignment="1">
      <alignment horizontal="center" vertical="center" wrapText="1"/>
    </xf>
    <xf numFmtId="0" fontId="43" fillId="24" borderId="25" xfId="2" applyFont="1" applyFill="1" applyBorder="1" applyAlignment="1">
      <alignment horizontal="center" vertical="center" wrapText="1"/>
    </xf>
    <xf numFmtId="0" fontId="28" fillId="0" borderId="43" xfId="2" applyFont="1" applyBorder="1" applyAlignment="1">
      <alignment vertical="center"/>
    </xf>
    <xf numFmtId="167" fontId="28" fillId="0" borderId="28" xfId="2" applyNumberFormat="1" applyFont="1" applyBorder="1" applyAlignment="1">
      <alignment horizontal="right" vertical="center"/>
    </xf>
    <xf numFmtId="0" fontId="43" fillId="0" borderId="25" xfId="2" applyFont="1" applyBorder="1" applyAlignment="1">
      <alignment vertical="center"/>
    </xf>
    <xf numFmtId="1" fontId="43" fillId="0" borderId="33" xfId="2" applyNumberFormat="1" applyFont="1" applyBorder="1" applyAlignment="1">
      <alignment horizontal="right" vertical="center"/>
    </xf>
    <xf numFmtId="1" fontId="43" fillId="0" borderId="25" xfId="2" applyNumberFormat="1" applyFont="1" applyBorder="1" applyAlignment="1">
      <alignment horizontal="right" vertical="center"/>
    </xf>
    <xf numFmtId="0" fontId="43" fillId="24" borderId="24" xfId="2" applyFont="1" applyFill="1" applyBorder="1" applyAlignment="1">
      <alignment horizontal="right" vertical="center"/>
    </xf>
    <xf numFmtId="0" fontId="43" fillId="24" borderId="25" xfId="2" applyFont="1" applyFill="1" applyBorder="1" applyAlignment="1">
      <alignment horizontal="right" vertical="center"/>
    </xf>
    <xf numFmtId="0" fontId="28" fillId="0" borderId="8" xfId="2" applyFont="1" applyBorder="1" applyAlignment="1">
      <alignment horizontal="right" vertical="center"/>
    </xf>
    <xf numFmtId="0" fontId="28" fillId="0" borderId="43" xfId="2" applyFont="1" applyBorder="1" applyAlignment="1">
      <alignment horizontal="right" vertical="center"/>
    </xf>
    <xf numFmtId="167" fontId="28" fillId="0" borderId="8" xfId="2" applyNumberFormat="1" applyFont="1" applyBorder="1" applyAlignment="1">
      <alignment horizontal="right" vertical="center"/>
    </xf>
    <xf numFmtId="0" fontId="43" fillId="0" borderId="24" xfId="2" applyFont="1" applyBorder="1" applyAlignment="1">
      <alignment horizontal="right" vertical="center"/>
    </xf>
    <xf numFmtId="0" fontId="43" fillId="0" borderId="25" xfId="2" applyFont="1" applyBorder="1" applyAlignment="1">
      <alignment horizontal="right" vertical="center"/>
    </xf>
    <xf numFmtId="1" fontId="43" fillId="0" borderId="24" xfId="2" applyNumberFormat="1" applyFont="1" applyBorder="1" applyAlignment="1">
      <alignment horizontal="right" vertical="center"/>
    </xf>
    <xf numFmtId="1" fontId="43" fillId="0" borderId="25" xfId="2" applyNumberFormat="1" applyFont="1" applyBorder="1" applyAlignment="1">
      <alignment vertical="center"/>
    </xf>
    <xf numFmtId="0" fontId="29" fillId="0" borderId="0" xfId="2" applyFont="1" applyAlignment="1"/>
    <xf numFmtId="0" fontId="43" fillId="24" borderId="22" xfId="2" applyFont="1" applyFill="1" applyBorder="1" applyAlignment="1">
      <alignment horizontal="center" vertical="center"/>
    </xf>
    <xf numFmtId="0" fontId="47" fillId="24" borderId="35" xfId="76" applyFont="1" applyFill="1" applyBorder="1" applyAlignment="1">
      <alignment horizontal="center" vertical="center"/>
    </xf>
    <xf numFmtId="0" fontId="43" fillId="24" borderId="39" xfId="2" applyFont="1" applyFill="1" applyBorder="1" applyAlignment="1">
      <alignment horizontal="center" vertical="center"/>
    </xf>
    <xf numFmtId="0" fontId="28" fillId="0" borderId="42" xfId="2" applyFont="1" applyFill="1" applyBorder="1" applyAlignment="1">
      <alignment vertical="center" wrapText="1"/>
    </xf>
    <xf numFmtId="3" fontId="28" fillId="0" borderId="26" xfId="2" applyNumberFormat="1" applyFont="1" applyBorder="1" applyAlignment="1">
      <alignment vertical="center"/>
    </xf>
    <xf numFmtId="167" fontId="28" fillId="0" borderId="27" xfId="2" applyNumberFormat="1" applyFont="1" applyBorder="1" applyAlignment="1">
      <alignment vertical="center"/>
    </xf>
    <xf numFmtId="3" fontId="28" fillId="0" borderId="9" xfId="2" applyNumberFormat="1" applyFont="1" applyBorder="1" applyAlignment="1">
      <alignment vertical="center"/>
    </xf>
    <xf numFmtId="3" fontId="28" fillId="0" borderId="9" xfId="2" applyNumberFormat="1" applyFont="1" applyFill="1" applyBorder="1" applyAlignment="1">
      <alignment vertical="center"/>
    </xf>
    <xf numFmtId="0" fontId="28" fillId="0" borderId="39" xfId="2" applyFont="1" applyFill="1" applyBorder="1" applyAlignment="1">
      <alignment vertical="center" wrapText="1"/>
    </xf>
    <xf numFmtId="3" fontId="43" fillId="0" borderId="22" xfId="2" applyNumberFormat="1" applyFont="1" applyBorder="1" applyAlignment="1">
      <alignment vertical="center"/>
    </xf>
    <xf numFmtId="167" fontId="43" fillId="0" borderId="35" xfId="2" applyNumberFormat="1" applyFont="1" applyBorder="1" applyAlignment="1">
      <alignment vertical="center"/>
    </xf>
    <xf numFmtId="3" fontId="43" fillId="0" borderId="46" xfId="2" applyNumberFormat="1" applyFont="1" applyBorder="1" applyAlignment="1">
      <alignment vertical="center"/>
    </xf>
    <xf numFmtId="0" fontId="43" fillId="24" borderId="33" xfId="2" applyFont="1" applyFill="1" applyBorder="1" applyAlignment="1">
      <alignment horizontal="center" vertical="center"/>
    </xf>
    <xf numFmtId="0" fontId="47" fillId="24" borderId="24" xfId="76" applyFont="1" applyFill="1" applyBorder="1" applyAlignment="1">
      <alignment horizontal="center" vertical="center"/>
    </xf>
    <xf numFmtId="0" fontId="47" fillId="24" borderId="25" xfId="76" applyFont="1" applyFill="1" applyBorder="1" applyAlignment="1">
      <alignment horizontal="center" vertical="center"/>
    </xf>
    <xf numFmtId="1" fontId="28" fillId="0" borderId="36" xfId="2" applyNumberFormat="1" applyFont="1" applyBorder="1" applyAlignment="1">
      <alignment vertical="center"/>
    </xf>
    <xf numFmtId="167" fontId="28" fillId="0" borderId="47" xfId="2" applyNumberFormat="1" applyFont="1" applyBorder="1" applyAlignment="1">
      <alignment vertical="center"/>
    </xf>
    <xf numFmtId="1" fontId="28" fillId="0" borderId="28" xfId="2" applyNumberFormat="1" applyFont="1" applyBorder="1" applyAlignment="1">
      <alignment vertical="center"/>
    </xf>
    <xf numFmtId="167" fontId="28" fillId="0" borderId="8" xfId="2" applyNumberFormat="1" applyFont="1" applyBorder="1" applyAlignment="1">
      <alignment vertical="center"/>
    </xf>
    <xf numFmtId="1" fontId="28" fillId="0" borderId="29" xfId="2" applyNumberFormat="1" applyFont="1" applyBorder="1" applyAlignment="1">
      <alignment vertical="center"/>
    </xf>
    <xf numFmtId="167" fontId="28" fillId="0" borderId="48" xfId="2" applyNumberFormat="1" applyFont="1" applyBorder="1" applyAlignment="1">
      <alignment vertical="center"/>
    </xf>
    <xf numFmtId="1" fontId="28" fillId="0" borderId="31" xfId="2" applyNumberFormat="1" applyFont="1" applyBorder="1" applyAlignment="1">
      <alignment vertical="center"/>
    </xf>
    <xf numFmtId="0" fontId="40" fillId="25" borderId="0" xfId="0" applyFont="1" applyFill="1" applyAlignment="1">
      <alignment horizontal="left"/>
    </xf>
    <xf numFmtId="0" fontId="42" fillId="25" borderId="0" xfId="74" applyFont="1" applyFill="1" applyAlignment="1" applyProtection="1">
      <alignment horizontal="left"/>
    </xf>
    <xf numFmtId="0" fontId="43" fillId="24" borderId="1" xfId="0" applyFont="1" applyFill="1" applyBorder="1" applyAlignment="1">
      <alignment horizontal="center" wrapText="1"/>
    </xf>
    <xf numFmtId="0" fontId="43" fillId="24" borderId="5" xfId="0" applyFont="1" applyFill="1" applyBorder="1" applyAlignment="1">
      <alignment horizontal="center" wrapText="1"/>
    </xf>
    <xf numFmtId="0" fontId="43" fillId="24" borderId="2" xfId="0" applyFont="1" applyFill="1" applyBorder="1" applyAlignment="1">
      <alignment horizontal="center" wrapText="1"/>
    </xf>
    <xf numFmtId="0" fontId="43" fillId="24" borderId="3" xfId="0" applyFont="1" applyFill="1" applyBorder="1" applyAlignment="1">
      <alignment horizontal="center" wrapText="1"/>
    </xf>
    <xf numFmtId="0" fontId="43" fillId="24" borderId="4" xfId="0" applyFont="1" applyFill="1" applyBorder="1" applyAlignment="1">
      <alignment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46" fillId="0" borderId="0" xfId="37" applyFont="1" applyAlignment="1" applyProtection="1">
      <alignment horizontal="left"/>
    </xf>
    <xf numFmtId="0" fontId="37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44" fillId="0" borderId="0" xfId="76" applyFont="1" applyFill="1" applyBorder="1" applyAlignment="1">
      <alignment horizontal="left" vertical="center"/>
    </xf>
    <xf numFmtId="0" fontId="29" fillId="0" borderId="0" xfId="2" applyFont="1" applyAlignment="1">
      <alignment wrapText="1"/>
    </xf>
    <xf numFmtId="0" fontId="38" fillId="0" borderId="0" xfId="76" applyFont="1" applyAlignment="1">
      <alignment wrapText="1"/>
    </xf>
    <xf numFmtId="0" fontId="43" fillId="24" borderId="33" xfId="2" applyFont="1" applyFill="1" applyBorder="1" applyAlignment="1">
      <alignment horizontal="center" vertical="center" wrapText="1"/>
    </xf>
    <xf numFmtId="0" fontId="48" fillId="0" borderId="35" xfId="76" applyFont="1" applyBorder="1" applyAlignment="1">
      <alignment horizontal="center" vertical="center" wrapText="1"/>
    </xf>
    <xf numFmtId="0" fontId="29" fillId="0" borderId="0" xfId="2" applyFont="1" applyAlignment="1">
      <alignment horizontal="left"/>
    </xf>
    <xf numFmtId="0" fontId="43" fillId="24" borderId="40" xfId="2" applyFont="1" applyFill="1" applyBorder="1" applyAlignment="1">
      <alignment wrapText="1"/>
    </xf>
    <xf numFmtId="0" fontId="48" fillId="0" borderId="45" xfId="76" applyFont="1" applyBorder="1" applyAlignment="1">
      <alignment wrapText="1"/>
    </xf>
    <xf numFmtId="0" fontId="47" fillId="24" borderId="33" xfId="76" applyFont="1" applyFill="1" applyBorder="1" applyAlignment="1">
      <alignment horizontal="center" vertical="center" wrapText="1"/>
    </xf>
    <xf numFmtId="0" fontId="47" fillId="24" borderId="35" xfId="76" applyFont="1" applyFill="1" applyBorder="1" applyAlignment="1">
      <alignment horizontal="center" vertical="center" wrapText="1"/>
    </xf>
    <xf numFmtId="0" fontId="47" fillId="24" borderId="34" xfId="76" applyFont="1" applyFill="1" applyBorder="1" applyAlignment="1">
      <alignment horizontal="center" vertical="center" wrapText="1"/>
    </xf>
    <xf numFmtId="0" fontId="29" fillId="0" borderId="0" xfId="2" applyFont="1" applyAlignment="1">
      <alignment horizontal="left" wrapText="1"/>
    </xf>
    <xf numFmtId="0" fontId="47" fillId="24" borderId="40" xfId="76" applyFont="1" applyFill="1" applyBorder="1" applyAlignment="1">
      <alignment horizontal="left" wrapText="1"/>
    </xf>
    <xf numFmtId="0" fontId="48" fillId="24" borderId="45" xfId="76" applyFont="1" applyFill="1" applyBorder="1" applyAlignment="1">
      <alignment horizontal="left" wrapText="1"/>
    </xf>
    <xf numFmtId="0" fontId="43" fillId="24" borderId="33" xfId="2" applyFont="1" applyFill="1" applyBorder="1" applyAlignment="1">
      <alignment horizontal="center" vertical="center"/>
    </xf>
    <xf numFmtId="0" fontId="47" fillId="0" borderId="35" xfId="76" applyFont="1" applyBorder="1" applyAlignment="1">
      <alignment horizontal="center" vertical="center"/>
    </xf>
    <xf numFmtId="0" fontId="43" fillId="24" borderId="34" xfId="2" applyFont="1" applyFill="1" applyBorder="1" applyAlignment="1">
      <alignment horizontal="center" vertical="center"/>
    </xf>
    <xf numFmtId="0" fontId="48" fillId="0" borderId="45" xfId="76" applyFont="1" applyBorder="1" applyAlignment="1">
      <alignment horizontal="left" wrapText="1"/>
    </xf>
    <xf numFmtId="0" fontId="47" fillId="0" borderId="34" xfId="76" applyFont="1" applyBorder="1" applyAlignment="1">
      <alignment horizontal="center" vertical="center"/>
    </xf>
    <xf numFmtId="0" fontId="37" fillId="0" borderId="0" xfId="2" applyFont="1" applyAlignment="1">
      <alignment wrapText="1"/>
    </xf>
    <xf numFmtId="0" fontId="34" fillId="0" borderId="0" xfId="76" applyFont="1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7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74" builtinId="8"/>
    <cellStyle name="Hyperlink 2" xfId="37"/>
    <cellStyle name="Hyperlink 3" xfId="38"/>
    <cellStyle name="Input 2" xfId="39"/>
    <cellStyle name="Linked Cell 2" xfId="40"/>
    <cellStyle name="Neutral 2" xfId="41"/>
    <cellStyle name="Normal" xfId="0" builtinId="0"/>
    <cellStyle name="Normal 10" xfId="42"/>
    <cellStyle name="Normal 11" xfId="43"/>
    <cellStyle name="Normal 12" xfId="71"/>
    <cellStyle name="Normal 13" xfId="72"/>
    <cellStyle name="Normal 14" xfId="73"/>
    <cellStyle name="Normal 14 2" xfId="76"/>
    <cellStyle name="Normal 2" xfId="44"/>
    <cellStyle name="Normal 2 2" xfId="45"/>
    <cellStyle name="Normal 2 2 2" xfId="46"/>
    <cellStyle name="Normal 2 3" xfId="47"/>
    <cellStyle name="Normal 2 4" xfId="48"/>
    <cellStyle name="Normal 3" xfId="49"/>
    <cellStyle name="Normal 3 2" xfId="50"/>
    <cellStyle name="Normal 4" xfId="51"/>
    <cellStyle name="Normal 4 2" xfId="52"/>
    <cellStyle name="Normal 4 3" xfId="53"/>
    <cellStyle name="Normal 5" xfId="54"/>
    <cellStyle name="Normal 5 2" xfId="55"/>
    <cellStyle name="Normal 5 3" xfId="56"/>
    <cellStyle name="Normal 6" xfId="57"/>
    <cellStyle name="Normal 6 2" xfId="58"/>
    <cellStyle name="Normal 6 3" xfId="59"/>
    <cellStyle name="Normal 7" xfId="60"/>
    <cellStyle name="Normal 7 2" xfId="61"/>
    <cellStyle name="Normal 8" xfId="62"/>
    <cellStyle name="Normal 9" xfId="2"/>
    <cellStyle name="Normal_WebframesSingYear" xfId="75"/>
    <cellStyle name="Note 2" xfId="63"/>
    <cellStyle name="Output 2" xfId="64"/>
    <cellStyle name="Percent" xfId="70" builtinId="5"/>
    <cellStyle name="Percent 2" xfId="1"/>
    <cellStyle name="Percent 2 2" xfId="65"/>
    <cellStyle name="Title 2" xfId="66"/>
    <cellStyle name="Total 2" xfId="67"/>
    <cellStyle name="Warning Text 2" xfId="68"/>
    <cellStyle name="whole number" xfId="69"/>
  </cellStyles>
  <dxfs count="0"/>
  <tableStyles count="0" defaultTableStyle="TableStyleMedium9" defaultPivotStyle="PivotStyleLight16"/>
  <colors>
    <mruColors>
      <color rgb="FFD1E0B2"/>
      <color rgb="FF9BBB59"/>
      <color rgb="FFAB99C1"/>
      <color rgb="FF604A7B"/>
      <color rgb="FF6DC0FF"/>
      <color rgb="FFFAB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 1.35: Percentage of deaths by cause of death (1987 to 2018)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75387797311404"/>
          <c:y val="0.12881355932203389"/>
          <c:w val="0.84798345398138575"/>
          <c:h val="0.70000000000000062"/>
        </c:manualLayout>
      </c:layout>
      <c:areaChart>
        <c:grouping val="percentStacked"/>
        <c:varyColors val="0"/>
        <c:ser>
          <c:idx val="0"/>
          <c:order val="0"/>
          <c:tx>
            <c:strRef>
              <c:f>'Data 1.35'!$C$4</c:f>
              <c:strCache>
                <c:ptCount val="1"/>
                <c:pt idx="0">
                  <c:v>Cancer 
(C00-C97)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-0.25683512841756373"/>
                  <c:y val="-1.58514492753622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Cancer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1.35'!$A$5:$A$36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'Data 1.35'!$C$5:$C$36</c:f>
              <c:numCache>
                <c:formatCode>#,##0</c:formatCode>
                <c:ptCount val="32"/>
                <c:pt idx="0">
                  <c:v>3269</c:v>
                </c:pt>
                <c:pt idx="1">
                  <c:v>3349</c:v>
                </c:pt>
                <c:pt idx="2">
                  <c:v>3500</c:v>
                </c:pt>
                <c:pt idx="3">
                  <c:v>3445</c:v>
                </c:pt>
                <c:pt idx="4">
                  <c:v>3486</c:v>
                </c:pt>
                <c:pt idx="5">
                  <c:v>3554</c:v>
                </c:pt>
                <c:pt idx="6">
                  <c:v>3624</c:v>
                </c:pt>
                <c:pt idx="7">
                  <c:v>3595</c:v>
                </c:pt>
                <c:pt idx="8">
                  <c:v>3491</c:v>
                </c:pt>
                <c:pt idx="9">
                  <c:v>3623</c:v>
                </c:pt>
                <c:pt idx="10">
                  <c:v>3590</c:v>
                </c:pt>
                <c:pt idx="11">
                  <c:v>3648</c:v>
                </c:pt>
                <c:pt idx="12">
                  <c:v>3552</c:v>
                </c:pt>
                <c:pt idx="13">
                  <c:v>3541</c:v>
                </c:pt>
                <c:pt idx="14">
                  <c:v>3696</c:v>
                </c:pt>
                <c:pt idx="15">
                  <c:v>3652</c:v>
                </c:pt>
                <c:pt idx="16">
                  <c:v>3757</c:v>
                </c:pt>
                <c:pt idx="17">
                  <c:v>3757</c:v>
                </c:pt>
                <c:pt idx="18">
                  <c:v>3735</c:v>
                </c:pt>
                <c:pt idx="19">
                  <c:v>3848</c:v>
                </c:pt>
                <c:pt idx="20">
                  <c:v>3870</c:v>
                </c:pt>
                <c:pt idx="21">
                  <c:v>3971</c:v>
                </c:pt>
                <c:pt idx="22">
                  <c:v>3885</c:v>
                </c:pt>
                <c:pt idx="23">
                  <c:v>4018</c:v>
                </c:pt>
                <c:pt idx="24">
                  <c:v>4059</c:v>
                </c:pt>
                <c:pt idx="25">
                  <c:v>4134</c:v>
                </c:pt>
                <c:pt idx="26">
                  <c:v>4230</c:v>
                </c:pt>
                <c:pt idx="27">
                  <c:v>4323</c:v>
                </c:pt>
                <c:pt idx="28">
                  <c:v>4361</c:v>
                </c:pt>
                <c:pt idx="29">
                  <c:v>4538</c:v>
                </c:pt>
                <c:pt idx="30">
                  <c:v>4460</c:v>
                </c:pt>
                <c:pt idx="31">
                  <c:v>4448</c:v>
                </c:pt>
              </c:numCache>
            </c:numRef>
          </c:val>
        </c:ser>
        <c:ser>
          <c:idx val="1"/>
          <c:order val="1"/>
          <c:tx>
            <c:strRef>
              <c:f>'Data 1.35'!$D$4</c:f>
              <c:strCache>
                <c:ptCount val="1"/>
                <c:pt idx="0">
                  <c:v>Respiratory Diseases 
(J00-J99)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0.20850593758630287"/>
                  <c:y val="-9.0579710144927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Respiratory Diseases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1.35'!$A$5:$A$36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'Data 1.35'!$D$5:$D$36</c:f>
              <c:numCache>
                <c:formatCode>#,##0</c:formatCode>
                <c:ptCount val="32"/>
                <c:pt idx="0">
                  <c:v>2269</c:v>
                </c:pt>
                <c:pt idx="1">
                  <c:v>2568</c:v>
                </c:pt>
                <c:pt idx="2">
                  <c:v>2885</c:v>
                </c:pt>
                <c:pt idx="3">
                  <c:v>2781</c:v>
                </c:pt>
                <c:pt idx="4">
                  <c:v>2493</c:v>
                </c:pt>
                <c:pt idx="5">
                  <c:v>2423</c:v>
                </c:pt>
                <c:pt idx="6">
                  <c:v>2756</c:v>
                </c:pt>
                <c:pt idx="7">
                  <c:v>2398</c:v>
                </c:pt>
                <c:pt idx="8">
                  <c:v>2656</c:v>
                </c:pt>
                <c:pt idx="9">
                  <c:v>2749</c:v>
                </c:pt>
                <c:pt idx="10">
                  <c:v>2665</c:v>
                </c:pt>
                <c:pt idx="11">
                  <c:v>2627</c:v>
                </c:pt>
                <c:pt idx="12">
                  <c:v>3161</c:v>
                </c:pt>
                <c:pt idx="13">
                  <c:v>3019</c:v>
                </c:pt>
                <c:pt idx="14">
                  <c:v>1975</c:v>
                </c:pt>
                <c:pt idx="15">
                  <c:v>1883</c:v>
                </c:pt>
                <c:pt idx="16">
                  <c:v>2082</c:v>
                </c:pt>
                <c:pt idx="17">
                  <c:v>1950</c:v>
                </c:pt>
                <c:pt idx="18">
                  <c:v>1921</c:v>
                </c:pt>
                <c:pt idx="19">
                  <c:v>1982</c:v>
                </c:pt>
                <c:pt idx="20">
                  <c:v>1992</c:v>
                </c:pt>
                <c:pt idx="21">
                  <c:v>2096</c:v>
                </c:pt>
                <c:pt idx="22">
                  <c:v>2017</c:v>
                </c:pt>
                <c:pt idx="23">
                  <c:v>1886</c:v>
                </c:pt>
                <c:pt idx="24">
                  <c:v>1923</c:v>
                </c:pt>
                <c:pt idx="25">
                  <c:v>2023</c:v>
                </c:pt>
                <c:pt idx="26">
                  <c:v>2124</c:v>
                </c:pt>
                <c:pt idx="27">
                  <c:v>2004</c:v>
                </c:pt>
                <c:pt idx="28">
                  <c:v>2236</c:v>
                </c:pt>
                <c:pt idx="29">
                  <c:v>1973</c:v>
                </c:pt>
                <c:pt idx="30">
                  <c:v>2145</c:v>
                </c:pt>
                <c:pt idx="31">
                  <c:v>2202</c:v>
                </c:pt>
              </c:numCache>
            </c:numRef>
          </c:val>
        </c:ser>
        <c:ser>
          <c:idx val="2"/>
          <c:order val="2"/>
          <c:tx>
            <c:strRef>
              <c:f>'Data 1.35'!$E$4</c:f>
              <c:strCache>
                <c:ptCount val="1"/>
                <c:pt idx="0">
                  <c:v>Circulatory Diseases 
(I00-I99)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dLbl>
              <c:idx val="0"/>
              <c:layout>
                <c:manualLayout>
                  <c:x val="-0.20988677161005237"/>
                  <c:y val="-3.6231884057971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Circulatory Diseases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1.35'!$A$5:$A$36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'Data 1.35'!$E$5:$E$36</c:f>
              <c:numCache>
                <c:formatCode>#,##0</c:formatCode>
                <c:ptCount val="32"/>
                <c:pt idx="0">
                  <c:v>7602</c:v>
                </c:pt>
                <c:pt idx="1">
                  <c:v>7744</c:v>
                </c:pt>
                <c:pt idx="2">
                  <c:v>7421</c:v>
                </c:pt>
                <c:pt idx="3">
                  <c:v>7110</c:v>
                </c:pt>
                <c:pt idx="4">
                  <c:v>6983</c:v>
                </c:pt>
                <c:pt idx="5">
                  <c:v>7112</c:v>
                </c:pt>
                <c:pt idx="6">
                  <c:v>7137</c:v>
                </c:pt>
                <c:pt idx="7">
                  <c:v>7011</c:v>
                </c:pt>
                <c:pt idx="8">
                  <c:v>6929</c:v>
                </c:pt>
                <c:pt idx="9">
                  <c:v>6633</c:v>
                </c:pt>
                <c:pt idx="10">
                  <c:v>6506</c:v>
                </c:pt>
                <c:pt idx="11">
                  <c:v>6367</c:v>
                </c:pt>
                <c:pt idx="12">
                  <c:v>6422</c:v>
                </c:pt>
                <c:pt idx="13">
                  <c:v>5776</c:v>
                </c:pt>
                <c:pt idx="14">
                  <c:v>5829</c:v>
                </c:pt>
                <c:pt idx="15">
                  <c:v>5729</c:v>
                </c:pt>
                <c:pt idx="16">
                  <c:v>5448</c:v>
                </c:pt>
                <c:pt idx="17">
                  <c:v>5272</c:v>
                </c:pt>
                <c:pt idx="18">
                  <c:v>5002</c:v>
                </c:pt>
                <c:pt idx="19">
                  <c:v>4879</c:v>
                </c:pt>
                <c:pt idx="20">
                  <c:v>4838</c:v>
                </c:pt>
                <c:pt idx="21">
                  <c:v>4752</c:v>
                </c:pt>
                <c:pt idx="22">
                  <c:v>4485</c:v>
                </c:pt>
                <c:pt idx="23">
                  <c:v>4476</c:v>
                </c:pt>
                <c:pt idx="24">
                  <c:v>3951</c:v>
                </c:pt>
                <c:pt idx="25">
                  <c:v>4001</c:v>
                </c:pt>
                <c:pt idx="26">
                  <c:v>3917</c:v>
                </c:pt>
                <c:pt idx="27">
                  <c:v>3719</c:v>
                </c:pt>
                <c:pt idx="28">
                  <c:v>3773</c:v>
                </c:pt>
                <c:pt idx="29">
                  <c:v>3629</c:v>
                </c:pt>
                <c:pt idx="30">
                  <c:v>3780</c:v>
                </c:pt>
                <c:pt idx="31">
                  <c:v>3632</c:v>
                </c:pt>
              </c:numCache>
            </c:numRef>
          </c:val>
        </c:ser>
        <c:ser>
          <c:idx val="3"/>
          <c:order val="3"/>
          <c:tx>
            <c:strRef>
              <c:f>'Data 1.35'!$F$4</c:f>
              <c:strCache>
                <c:ptCount val="1"/>
                <c:pt idx="0">
                  <c:v>External Causes (V01-Y98)</c:v>
                </c:pt>
              </c:strCache>
            </c:strRef>
          </c:tx>
          <c:spPr>
            <a:solidFill>
              <a:srgbClr val="002060"/>
            </a:solidFill>
          </c:spPr>
          <c:dLbls>
            <c:dLbl>
              <c:idx val="0"/>
              <c:layout>
                <c:manualLayout>
                  <c:x val="-0.2291662819644591"/>
                  <c:y val="-3.5176747152451761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xternal Causes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1.35'!$A$5:$A$36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'Data 1.35'!$F$5:$F$36</c:f>
              <c:numCache>
                <c:formatCode>#,##0</c:formatCode>
                <c:ptCount val="32"/>
                <c:pt idx="0">
                  <c:v>762</c:v>
                </c:pt>
                <c:pt idx="1">
                  <c:v>834</c:v>
                </c:pt>
                <c:pt idx="2">
                  <c:v>693</c:v>
                </c:pt>
                <c:pt idx="3">
                  <c:v>699</c:v>
                </c:pt>
                <c:pt idx="4">
                  <c:v>719</c:v>
                </c:pt>
                <c:pt idx="5">
                  <c:v>581</c:v>
                </c:pt>
                <c:pt idx="6">
                  <c:v>639</c:v>
                </c:pt>
                <c:pt idx="7">
                  <c:v>688</c:v>
                </c:pt>
                <c:pt idx="8">
                  <c:v>663</c:v>
                </c:pt>
                <c:pt idx="9">
                  <c:v>598</c:v>
                </c:pt>
                <c:pt idx="10">
                  <c:v>593</c:v>
                </c:pt>
                <c:pt idx="11">
                  <c:v>569</c:v>
                </c:pt>
                <c:pt idx="12">
                  <c:v>609</c:v>
                </c:pt>
                <c:pt idx="13">
                  <c:v>607</c:v>
                </c:pt>
                <c:pt idx="14">
                  <c:v>545</c:v>
                </c:pt>
                <c:pt idx="15">
                  <c:v>637</c:v>
                </c:pt>
                <c:pt idx="16">
                  <c:v>550</c:v>
                </c:pt>
                <c:pt idx="17">
                  <c:v>643</c:v>
                </c:pt>
                <c:pt idx="18">
                  <c:v>761</c:v>
                </c:pt>
                <c:pt idx="19">
                  <c:v>853</c:v>
                </c:pt>
                <c:pt idx="20">
                  <c:v>773</c:v>
                </c:pt>
                <c:pt idx="21">
                  <c:v>854</c:v>
                </c:pt>
                <c:pt idx="22">
                  <c:v>805</c:v>
                </c:pt>
                <c:pt idx="23">
                  <c:v>840</c:v>
                </c:pt>
                <c:pt idx="24">
                  <c:v>785</c:v>
                </c:pt>
                <c:pt idx="25">
                  <c:v>737</c:v>
                </c:pt>
                <c:pt idx="26">
                  <c:v>748</c:v>
                </c:pt>
                <c:pt idx="27">
                  <c:v>701</c:v>
                </c:pt>
                <c:pt idx="28">
                  <c:v>784</c:v>
                </c:pt>
                <c:pt idx="29">
                  <c:v>772</c:v>
                </c:pt>
                <c:pt idx="30">
                  <c:v>954</c:v>
                </c:pt>
                <c:pt idx="31">
                  <c:v>948</c:v>
                </c:pt>
              </c:numCache>
            </c:numRef>
          </c:val>
        </c:ser>
        <c:ser>
          <c:idx val="4"/>
          <c:order val="4"/>
          <c:tx>
            <c:strRef>
              <c:f>'Data 1.35'!$G$4</c:f>
              <c:strCache>
                <c:ptCount val="1"/>
                <c:pt idx="0">
                  <c:v>Other Causes
(Rem* A00-Y98)</c:v>
                </c:pt>
              </c:strCache>
            </c:strRef>
          </c:tx>
          <c:spPr>
            <a:solidFill>
              <a:srgbClr val="9BBB59"/>
            </a:solidFill>
          </c:spPr>
          <c:dLbls>
            <c:dLbl>
              <c:idx val="0"/>
              <c:layout>
                <c:manualLayout>
                  <c:x val="-0.23474178403755874"/>
                  <c:y val="-1.358695652173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Causes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1.35'!$A$5:$A$36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'Data 1.35'!$G$5:$G$36</c:f>
              <c:numCache>
                <c:formatCode>#,##0</c:formatCode>
                <c:ptCount val="32"/>
                <c:pt idx="0">
                  <c:v>1432</c:v>
                </c:pt>
                <c:pt idx="1">
                  <c:v>1318</c:v>
                </c:pt>
                <c:pt idx="2">
                  <c:v>1345</c:v>
                </c:pt>
                <c:pt idx="3">
                  <c:v>1391</c:v>
                </c:pt>
                <c:pt idx="4">
                  <c:v>1415</c:v>
                </c:pt>
                <c:pt idx="5">
                  <c:v>1318</c:v>
                </c:pt>
                <c:pt idx="6">
                  <c:v>1477</c:v>
                </c:pt>
                <c:pt idx="7">
                  <c:v>1422</c:v>
                </c:pt>
                <c:pt idx="8">
                  <c:v>1571</c:v>
                </c:pt>
                <c:pt idx="9">
                  <c:v>1615</c:v>
                </c:pt>
                <c:pt idx="10">
                  <c:v>1617</c:v>
                </c:pt>
                <c:pt idx="11">
                  <c:v>1782</c:v>
                </c:pt>
                <c:pt idx="12">
                  <c:v>1919</c:v>
                </c:pt>
                <c:pt idx="13">
                  <c:v>1960</c:v>
                </c:pt>
                <c:pt idx="14">
                  <c:v>2468</c:v>
                </c:pt>
                <c:pt idx="15">
                  <c:v>2685</c:v>
                </c:pt>
                <c:pt idx="16">
                  <c:v>2625</c:v>
                </c:pt>
                <c:pt idx="17">
                  <c:v>2732</c:v>
                </c:pt>
                <c:pt idx="18">
                  <c:v>2805</c:v>
                </c:pt>
                <c:pt idx="19">
                  <c:v>2970</c:v>
                </c:pt>
                <c:pt idx="20">
                  <c:v>3176</c:v>
                </c:pt>
                <c:pt idx="21">
                  <c:v>3234</c:v>
                </c:pt>
                <c:pt idx="22">
                  <c:v>3221</c:v>
                </c:pt>
                <c:pt idx="23">
                  <c:v>3237</c:v>
                </c:pt>
                <c:pt idx="24">
                  <c:v>3486</c:v>
                </c:pt>
                <c:pt idx="25">
                  <c:v>3861</c:v>
                </c:pt>
                <c:pt idx="26">
                  <c:v>3949</c:v>
                </c:pt>
                <c:pt idx="27">
                  <c:v>3931</c:v>
                </c:pt>
                <c:pt idx="28">
                  <c:v>4394</c:v>
                </c:pt>
                <c:pt idx="29">
                  <c:v>4518</c:v>
                </c:pt>
                <c:pt idx="30">
                  <c:v>4697</c:v>
                </c:pt>
                <c:pt idx="31">
                  <c:v>4693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58152"/>
        <c:axId val="368936352"/>
      </c:areaChart>
      <c:catAx>
        <c:axId val="36825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813754846509827"/>
              <c:y val="0.914739886454414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689363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689363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 of All Deaths</a:t>
                </a:r>
              </a:p>
            </c:rich>
          </c:tx>
          <c:layout>
            <c:manualLayout>
              <c:xMode val="edge"/>
              <c:yMode val="edge"/>
              <c:x val="3.2440575209788915E-2"/>
              <c:y val="0.3197832862604165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8258152"/>
        <c:crosses val="autoZero"/>
        <c:crossBetween val="midCat"/>
        <c:majorUnit val="0.1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GB" sz="1400" b="1" i="0" u="none" strike="noStrike" baseline="0">
                <a:solidFill>
                  <a:sysClr val="windowText" lastClr="000000"/>
                </a:solidFill>
              </a:rPr>
              <a:t>Figure 1.39b: Deaths of people aged 15 to 34 years old by sex and cause of death (2018)</a:t>
            </a:r>
            <a:endParaRPr lang="en-GB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9.1620370370370768E-2"/>
          <c:y val="3.33513716190881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763487897346182"/>
          <c:y val="0.21939683215273859"/>
          <c:w val="0.52268172207640762"/>
          <c:h val="0.695231204207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1.39b'!$E$5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1.39b'!$B$6:$B$10</c:f>
              <c:strCache>
                <c:ptCount val="5"/>
                <c:pt idx="0">
                  <c:v>Respiratory Disease</c:v>
                </c:pt>
                <c:pt idx="1">
                  <c:v>Circulatory Disease</c:v>
                </c:pt>
                <c:pt idx="2">
                  <c:v>Cancer</c:v>
                </c:pt>
                <c:pt idx="3">
                  <c:v>Other</c:v>
                </c:pt>
                <c:pt idx="4">
                  <c:v>External Causes</c:v>
                </c:pt>
              </c:strCache>
            </c:strRef>
          </c:cat>
          <c:val>
            <c:numRef>
              <c:f>'Data 1.39b'!$E$6:$E$10</c:f>
              <c:numCache>
                <c:formatCode>0.0</c:formatCode>
                <c:ptCount val="5"/>
                <c:pt idx="0">
                  <c:v>2.09424083769634</c:v>
                </c:pt>
                <c:pt idx="1">
                  <c:v>4.1884816753926701</c:v>
                </c:pt>
                <c:pt idx="2">
                  <c:v>3.66492146596859</c:v>
                </c:pt>
                <c:pt idx="3">
                  <c:v>12.0418848167539</c:v>
                </c:pt>
                <c:pt idx="4">
                  <c:v>78.010471204188505</c:v>
                </c:pt>
              </c:numCache>
            </c:numRef>
          </c:val>
        </c:ser>
        <c:ser>
          <c:idx val="1"/>
          <c:order val="1"/>
          <c:tx>
            <c:strRef>
              <c:f>'Data 1.39b'!$F$5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04A7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1.39b'!$B$6:$B$10</c:f>
              <c:strCache>
                <c:ptCount val="5"/>
                <c:pt idx="0">
                  <c:v>Respiratory Disease</c:v>
                </c:pt>
                <c:pt idx="1">
                  <c:v>Circulatory Disease</c:v>
                </c:pt>
                <c:pt idx="2">
                  <c:v>Cancer</c:v>
                </c:pt>
                <c:pt idx="3">
                  <c:v>Other</c:v>
                </c:pt>
                <c:pt idx="4">
                  <c:v>External Causes</c:v>
                </c:pt>
              </c:strCache>
            </c:strRef>
          </c:cat>
          <c:val>
            <c:numRef>
              <c:f>'Data 1.39b'!$F$6:$F$10</c:f>
              <c:numCache>
                <c:formatCode>0.0</c:formatCode>
                <c:ptCount val="5"/>
                <c:pt idx="0">
                  <c:v>2.3529411764705883</c:v>
                </c:pt>
                <c:pt idx="1">
                  <c:v>7.0588235294117645</c:v>
                </c:pt>
                <c:pt idx="2">
                  <c:v>15.294117647058824</c:v>
                </c:pt>
                <c:pt idx="3">
                  <c:v>22.352941176470591</c:v>
                </c:pt>
                <c:pt idx="4">
                  <c:v>52.941176470588239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9405368"/>
        <c:axId val="369407328"/>
      </c:barChart>
      <c:catAx>
        <c:axId val="369405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9407328"/>
        <c:crosses val="autoZero"/>
        <c:auto val="1"/>
        <c:lblAlgn val="ctr"/>
        <c:lblOffset val="100"/>
        <c:noMultiLvlLbl val="0"/>
      </c:catAx>
      <c:valAx>
        <c:axId val="3694073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69405368"/>
        <c:crosses val="autoZero"/>
        <c:crossBetween val="between"/>
        <c:majorUnit val="0.1"/>
        <c:minorUnit val="0.1"/>
      </c:valAx>
    </c:plotArea>
    <c:legend>
      <c:legendPos val="r"/>
      <c:layout>
        <c:manualLayout>
          <c:xMode val="edge"/>
          <c:yMode val="edge"/>
          <c:x val="0.87642443132108661"/>
          <c:y val="0.63175549002320885"/>
          <c:w val="0.11056813210848648"/>
          <c:h val="0.1947113367585805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GB" sz="1400" b="1" i="0" u="none" strike="noStrike" baseline="0">
                <a:solidFill>
                  <a:sysClr val="windowText" lastClr="000000"/>
                </a:solidFill>
              </a:rPr>
              <a:t>Figure 1.39c: Deaths of people aged 35 to 64 years old by sex and cause of death (2018) </a:t>
            </a:r>
            <a:endParaRPr lang="en-GB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56140350877191"/>
          <c:y val="2.182804719503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936281698965244"/>
          <c:y val="0.16556414071462541"/>
          <c:w val="0.57038952409429833"/>
          <c:h val="0.70285843017311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1.39c'!$E$5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1.39c'!$B$6:$B$10</c:f>
              <c:strCache>
                <c:ptCount val="5"/>
                <c:pt idx="0">
                  <c:v>Respiratory Disease</c:v>
                </c:pt>
                <c:pt idx="1">
                  <c:v>External Causes</c:v>
                </c:pt>
                <c:pt idx="2">
                  <c:v>Other</c:v>
                </c:pt>
                <c:pt idx="3">
                  <c:v>Circulatory Disease</c:v>
                </c:pt>
                <c:pt idx="4">
                  <c:v>Cancer</c:v>
                </c:pt>
              </c:strCache>
            </c:strRef>
          </c:cat>
          <c:val>
            <c:numRef>
              <c:f>'Data 1.39c'!$E$6:$E$10</c:f>
              <c:numCache>
                <c:formatCode>0.0</c:formatCode>
                <c:ptCount val="5"/>
                <c:pt idx="0">
                  <c:v>5.8863328822733418</c:v>
                </c:pt>
                <c:pt idx="1">
                  <c:v>15.764546684709066</c:v>
                </c:pt>
                <c:pt idx="2">
                  <c:v>22.056833558863328</c:v>
                </c:pt>
                <c:pt idx="3">
                  <c:v>22.665764546684709</c:v>
                </c:pt>
                <c:pt idx="4">
                  <c:v>33.626522327469551</c:v>
                </c:pt>
              </c:numCache>
            </c:numRef>
          </c:val>
        </c:ser>
        <c:ser>
          <c:idx val="1"/>
          <c:order val="1"/>
          <c:tx>
            <c:strRef>
              <c:f>'Data 1.39c'!$F$5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04A7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1.39c'!$B$6:$B$10</c:f>
              <c:strCache>
                <c:ptCount val="5"/>
                <c:pt idx="0">
                  <c:v>Respiratory Disease</c:v>
                </c:pt>
                <c:pt idx="1">
                  <c:v>External Causes</c:v>
                </c:pt>
                <c:pt idx="2">
                  <c:v>Other</c:v>
                </c:pt>
                <c:pt idx="3">
                  <c:v>Circulatory Disease</c:v>
                </c:pt>
                <c:pt idx="4">
                  <c:v>Cancer</c:v>
                </c:pt>
              </c:strCache>
            </c:strRef>
          </c:cat>
          <c:val>
            <c:numRef>
              <c:f>'Data 1.39c'!$F$6:$F$10</c:f>
              <c:numCache>
                <c:formatCode>0.0</c:formatCode>
                <c:ptCount val="5"/>
                <c:pt idx="0">
                  <c:v>9.036742800397219</c:v>
                </c:pt>
                <c:pt idx="1">
                  <c:v>9.5332671300893743</c:v>
                </c:pt>
                <c:pt idx="2">
                  <c:v>21.251241310824231</c:v>
                </c:pt>
                <c:pt idx="3">
                  <c:v>14.299900695134063</c:v>
                </c:pt>
                <c:pt idx="4">
                  <c:v>45.878848063555118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9409288"/>
        <c:axId val="369404192"/>
      </c:barChart>
      <c:catAx>
        <c:axId val="369409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9404192"/>
        <c:crosses val="autoZero"/>
        <c:auto val="1"/>
        <c:lblAlgn val="ctr"/>
        <c:lblOffset val="100"/>
        <c:noMultiLvlLbl val="0"/>
      </c:catAx>
      <c:valAx>
        <c:axId val="369404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69409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59658332182154"/>
          <c:y val="0.51855019991659856"/>
          <c:w val="0.1614904452732884"/>
          <c:h val="0.1803592121078334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u="none" strike="noStrike" baseline="0"/>
              <a:t>Figure 1.39d: Deaths of people aged 65 to 84 years old by sex and cause of death (2018) </a:t>
            </a:r>
            <a:endParaRPr lang="en-GB" sz="1400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8.6299694189602566E-2"/>
          <c:y val="2.38094052472689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307026962538782"/>
          <c:y val="0.19744536022102388"/>
          <c:w val="0.5909451226853526"/>
          <c:h val="0.68810504653590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1.39d'!$C$4:$D$4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1.39d'!$B$6:$B$10</c:f>
              <c:strCache>
                <c:ptCount val="5"/>
                <c:pt idx="0">
                  <c:v>Alzheimer’s &amp; Other Dementias </c:v>
                </c:pt>
                <c:pt idx="1">
                  <c:v>Respiratory Disease</c:v>
                </c:pt>
                <c:pt idx="2">
                  <c:v>Other</c:v>
                </c:pt>
                <c:pt idx="3">
                  <c:v>Circulatory Disease</c:v>
                </c:pt>
                <c:pt idx="4">
                  <c:v>Cancer</c:v>
                </c:pt>
              </c:strCache>
            </c:strRef>
          </c:cat>
          <c:val>
            <c:numRef>
              <c:f>'Data 1.39d'!$D$6:$D$10</c:f>
              <c:numCache>
                <c:formatCode>0.0</c:formatCode>
                <c:ptCount val="5"/>
                <c:pt idx="0">
                  <c:v>6.918560122542762</c:v>
                </c:pt>
                <c:pt idx="1">
                  <c:v>14.117947408731171</c:v>
                </c:pt>
                <c:pt idx="2">
                  <c:v>18.662241511360737</c:v>
                </c:pt>
                <c:pt idx="3">
                  <c:v>24.814909369415368</c:v>
                </c:pt>
                <c:pt idx="4">
                  <c:v>35.486341587949958</c:v>
                </c:pt>
              </c:numCache>
            </c:numRef>
          </c:val>
        </c:ser>
        <c:ser>
          <c:idx val="0"/>
          <c:order val="1"/>
          <c:tx>
            <c:strRef>
              <c:f>'Data 1.39d'!$E$4:$F$4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04A7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1.39d'!$B$6:$B$10</c:f>
              <c:strCache>
                <c:ptCount val="5"/>
                <c:pt idx="0">
                  <c:v>Alzheimer’s &amp; Other Dementias </c:v>
                </c:pt>
                <c:pt idx="1">
                  <c:v>Respiratory Disease</c:v>
                </c:pt>
                <c:pt idx="2">
                  <c:v>Other</c:v>
                </c:pt>
                <c:pt idx="3">
                  <c:v>Circulatory Disease</c:v>
                </c:pt>
                <c:pt idx="4">
                  <c:v>Cancer</c:v>
                </c:pt>
              </c:strCache>
            </c:strRef>
          </c:cat>
          <c:val>
            <c:numRef>
              <c:f>'Data 1.39d'!$F$6:$F$10</c:f>
              <c:numCache>
                <c:formatCode>0.0</c:formatCode>
                <c:ptCount val="5"/>
                <c:pt idx="0">
                  <c:v>11.483253588516746</c:v>
                </c:pt>
                <c:pt idx="1">
                  <c:v>15.041866028708133</c:v>
                </c:pt>
                <c:pt idx="2">
                  <c:v>18.151913875598087</c:v>
                </c:pt>
                <c:pt idx="3">
                  <c:v>20.245215311004785</c:v>
                </c:pt>
                <c:pt idx="4">
                  <c:v>35.077751196172244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9408504"/>
        <c:axId val="369408896"/>
      </c:barChart>
      <c:catAx>
        <c:axId val="369408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9408896"/>
        <c:crosses val="autoZero"/>
        <c:auto val="1"/>
        <c:lblAlgn val="ctr"/>
        <c:lblOffset val="100"/>
        <c:noMultiLvlLbl val="0"/>
      </c:catAx>
      <c:valAx>
        <c:axId val="3694088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69408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53410066860902"/>
          <c:y val="0.44259396429201286"/>
          <c:w val="0.11768804128841714"/>
          <c:h val="0.1783042337099167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1" i="0" u="none" strike="noStrike" baseline="0"/>
              <a:t>Figure 1.39e: Deaths of people aged 85 or overby sex and cause of death (2018)</a:t>
            </a:r>
            <a:endParaRPr lang="en-GB" sz="1400" baseline="0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22734748095512508"/>
          <c:y val="2.47334467806908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751579663653158"/>
          <c:y val="0.18063101155546876"/>
          <c:w val="0.52448527267424905"/>
          <c:h val="0.722900617138702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1.39e'!$C$4:$D$4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1.39e'!$B$6:$B$10</c:f>
              <c:strCache>
                <c:ptCount val="5"/>
                <c:pt idx="0">
                  <c:v>Other</c:v>
                </c:pt>
                <c:pt idx="1">
                  <c:v>Respiratory Disease</c:v>
                </c:pt>
                <c:pt idx="2">
                  <c:v>Cancer</c:v>
                </c:pt>
                <c:pt idx="3">
                  <c:v>Alzheimer’s &amp; Other Dementias </c:v>
                </c:pt>
                <c:pt idx="4">
                  <c:v>Circulatory Disease</c:v>
                </c:pt>
              </c:strCache>
            </c:strRef>
          </c:cat>
          <c:val>
            <c:numRef>
              <c:f>'Data 1.39e'!$D$6:$D$10</c:f>
              <c:numCache>
                <c:formatCode>0.0</c:formatCode>
                <c:ptCount val="5"/>
                <c:pt idx="0">
                  <c:v>17.413874469089194</c:v>
                </c:pt>
                <c:pt idx="1">
                  <c:v>18.121755545068432</c:v>
                </c:pt>
                <c:pt idx="2">
                  <c:v>20.292590844738083</c:v>
                </c:pt>
                <c:pt idx="3">
                  <c:v>17.555450684285042</c:v>
                </c:pt>
                <c:pt idx="4">
                  <c:v>26.616328456819254</c:v>
                </c:pt>
              </c:numCache>
            </c:numRef>
          </c:val>
        </c:ser>
        <c:ser>
          <c:idx val="1"/>
          <c:order val="1"/>
          <c:tx>
            <c:strRef>
              <c:f>'Data 1.39e'!$E$4:$F$4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04A7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1.39e'!$B$6:$B$10</c:f>
              <c:strCache>
                <c:ptCount val="5"/>
                <c:pt idx="0">
                  <c:v>Other</c:v>
                </c:pt>
                <c:pt idx="1">
                  <c:v>Respiratory Disease</c:v>
                </c:pt>
                <c:pt idx="2">
                  <c:v>Cancer</c:v>
                </c:pt>
                <c:pt idx="3">
                  <c:v>Alzheimer’s &amp; Other Dementias </c:v>
                </c:pt>
                <c:pt idx="4">
                  <c:v>Circulatory Disease</c:v>
                </c:pt>
              </c:strCache>
            </c:strRef>
          </c:cat>
          <c:val>
            <c:numRef>
              <c:f>'Data 1.39e'!$F$6:$F$10</c:f>
              <c:numCache>
                <c:formatCode>0.0</c:formatCode>
                <c:ptCount val="5"/>
                <c:pt idx="0">
                  <c:v>18.395839036408432</c:v>
                </c:pt>
                <c:pt idx="1">
                  <c:v>15.795236791678072</c:v>
                </c:pt>
                <c:pt idx="2">
                  <c:v>12.9482617027101</c:v>
                </c:pt>
                <c:pt idx="3">
                  <c:v>27.593758554612645</c:v>
                </c:pt>
                <c:pt idx="4">
                  <c:v>25.266903914590749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9402232"/>
        <c:axId val="368970776"/>
      </c:barChart>
      <c:catAx>
        <c:axId val="369402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8970776"/>
        <c:crosses val="autoZero"/>
        <c:auto val="1"/>
        <c:lblAlgn val="ctr"/>
        <c:lblOffset val="100"/>
        <c:noMultiLvlLbl val="0"/>
      </c:catAx>
      <c:valAx>
        <c:axId val="368970776"/>
        <c:scaling>
          <c:orientation val="minMax"/>
          <c:max val="30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69402232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0122527367006102"/>
          <c:y val="0.69839596973455242"/>
          <c:w val="9.5893988861148083E-2"/>
          <c:h val="0.1630273138934558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rgbClr val="002060"/>
                </a:solidFill>
              </a:rPr>
              <a:t>NUMBER OF DEATHS</a:t>
            </a:r>
          </a:p>
        </c:rich>
      </c:tx>
      <c:layout>
        <c:manualLayout>
          <c:xMode val="edge"/>
          <c:yMode val="edge"/>
          <c:x val="0.14219132075658869"/>
          <c:y val="2.53968321202864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26070356068072E-3"/>
          <c:y val="0.11167514226171354"/>
          <c:w val="0.80555223357452088"/>
          <c:h val="0.88448239972696696"/>
        </c:manualLayout>
      </c:layout>
      <c:pieChart>
        <c:varyColors val="1"/>
        <c:ser>
          <c:idx val="0"/>
          <c:order val="0"/>
          <c:tx>
            <c:strRef>
              <c:f>'Data 1.36'!$D$3:$I$3</c:f>
              <c:strCache>
                <c:ptCount val="6"/>
                <c:pt idx="0">
                  <c:v>Cancer (C00-C97)</c:v>
                </c:pt>
                <c:pt idx="1">
                  <c:v>Circulatory Diseases (I00-I99)</c:v>
                </c:pt>
                <c:pt idx="2">
                  <c:v>Other Causes</c:v>
                </c:pt>
                <c:pt idx="3">
                  <c:v>Respiratory Diseases (J00-J99)</c:v>
                </c:pt>
                <c:pt idx="4">
                  <c:v>Alzheimers &amp; Other Dementias</c:v>
                </c:pt>
                <c:pt idx="5">
                  <c:v>External Causes</c:v>
                </c:pt>
              </c:strCache>
            </c:strRef>
          </c:tx>
          <c:explosion val="25"/>
          <c:dPt>
            <c:idx val="0"/>
            <c:bubble3D val="0"/>
            <c:explosion val="20"/>
          </c:dPt>
          <c:dPt>
            <c:idx val="1"/>
            <c:bubble3D val="0"/>
            <c:explosion val="0"/>
            <c:spPr>
              <a:solidFill>
                <a:srgbClr val="002060"/>
              </a:solidFill>
            </c:spPr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  <c:spPr>
              <a:solidFill>
                <a:srgbClr val="7030A0"/>
              </a:solidFill>
            </c:spPr>
          </c:dPt>
          <c:dPt>
            <c:idx val="4"/>
            <c:bubble3D val="0"/>
            <c:explosion val="0"/>
          </c:dPt>
          <c:dPt>
            <c:idx val="5"/>
            <c:bubble3D val="0"/>
            <c:explosion val="0"/>
          </c:dPt>
          <c:dLbls>
            <c:dLbl>
              <c:idx val="0"/>
              <c:layout>
                <c:manualLayout>
                  <c:x val="-0.16739580327328193"/>
                  <c:y val="0.112974526551313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'Data 1.36'!$D$39:$I$39</c:f>
              <c:numCache>
                <c:formatCode>#,##0</c:formatCode>
                <c:ptCount val="6"/>
                <c:pt idx="0">
                  <c:v>4448</c:v>
                </c:pt>
                <c:pt idx="1">
                  <c:v>3632</c:v>
                </c:pt>
                <c:pt idx="2">
                  <c:v>2645</c:v>
                </c:pt>
                <c:pt idx="3">
                  <c:v>2202</c:v>
                </c:pt>
                <c:pt idx="4">
                  <c:v>2048</c:v>
                </c:pt>
                <c:pt idx="5">
                  <c:v>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2060"/>
                </a:solidFill>
              </a:rPr>
              <a:t>NUMBER OF DEATHS</a:t>
            </a:r>
          </a:p>
        </c:rich>
      </c:tx>
      <c:layout>
        <c:manualLayout>
          <c:xMode val="edge"/>
          <c:yMode val="edge"/>
          <c:x val="0.18107590680526672"/>
          <c:y val="2.39520882794762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27260945203229"/>
          <c:y val="9.3773997273485468E-2"/>
          <c:w val="0.67542075667527302"/>
          <c:h val="0.83315327356208391"/>
        </c:manualLayout>
      </c:layout>
      <c:pieChart>
        <c:varyColors val="1"/>
        <c:ser>
          <c:idx val="0"/>
          <c:order val="0"/>
          <c:tx>
            <c:strRef>
              <c:f>'Data 1.36'!$D$3:$I$3</c:f>
              <c:strCache>
                <c:ptCount val="6"/>
                <c:pt idx="0">
                  <c:v>Cancer (C00-C97)</c:v>
                </c:pt>
                <c:pt idx="1">
                  <c:v>Circulatory Diseases (I00-I99)</c:v>
                </c:pt>
                <c:pt idx="2">
                  <c:v>Other Causes</c:v>
                </c:pt>
                <c:pt idx="3">
                  <c:v>Respiratory Diseases (J00-J99)</c:v>
                </c:pt>
                <c:pt idx="4">
                  <c:v>Alzheimers &amp; Other Dementias</c:v>
                </c:pt>
                <c:pt idx="5">
                  <c:v>External Causes</c:v>
                </c:pt>
              </c:strCache>
            </c:strRef>
          </c:tx>
          <c:explosion val="14"/>
          <c:dPt>
            <c:idx val="0"/>
            <c:bubble3D val="0"/>
            <c:explosion val="0"/>
          </c:dPt>
          <c:dPt>
            <c:idx val="1"/>
            <c:bubble3D val="0"/>
            <c:explosion val="21"/>
            <c:spPr>
              <a:solidFill>
                <a:srgbClr val="002060"/>
              </a:solidFill>
            </c:spPr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  <c:spPr>
              <a:solidFill>
                <a:srgbClr val="7030A0"/>
              </a:solidFill>
            </c:spPr>
          </c:dPt>
          <c:dPt>
            <c:idx val="4"/>
            <c:bubble3D val="0"/>
            <c:explosion val="0"/>
          </c:dPt>
          <c:dPt>
            <c:idx val="5"/>
            <c:bubble3D val="0"/>
            <c:explosion val="0"/>
          </c:dPt>
          <c:val>
            <c:numRef>
              <c:f>'Data 1.36'!$D$39:$I$39</c:f>
              <c:numCache>
                <c:formatCode>#,##0</c:formatCode>
                <c:ptCount val="6"/>
                <c:pt idx="0">
                  <c:v>4448</c:v>
                </c:pt>
                <c:pt idx="1">
                  <c:v>3632</c:v>
                </c:pt>
                <c:pt idx="2">
                  <c:v>2645</c:v>
                </c:pt>
                <c:pt idx="3">
                  <c:v>2202</c:v>
                </c:pt>
                <c:pt idx="4">
                  <c:v>2048</c:v>
                </c:pt>
                <c:pt idx="5">
                  <c:v>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2060"/>
                </a:solidFill>
              </a:rPr>
              <a:t>NUMBER OF DEATHS</a:t>
            </a:r>
          </a:p>
        </c:rich>
      </c:tx>
      <c:layout>
        <c:manualLayout>
          <c:xMode val="edge"/>
          <c:yMode val="edge"/>
          <c:x val="0.24490115525435499"/>
          <c:y val="7.662832937269446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760446083480094"/>
          <c:y val="0.12163813852679017"/>
          <c:w val="0.72313941769937307"/>
          <c:h val="0.87664448069906975"/>
        </c:manualLayout>
      </c:layout>
      <c:pieChart>
        <c:varyColors val="1"/>
        <c:ser>
          <c:idx val="0"/>
          <c:order val="0"/>
          <c:tx>
            <c:strRef>
              <c:f>'Data 1.36'!$D$3:$I$3</c:f>
              <c:strCache>
                <c:ptCount val="6"/>
                <c:pt idx="0">
                  <c:v>Cancer (C00-C97)</c:v>
                </c:pt>
                <c:pt idx="1">
                  <c:v>Circulatory Diseases (I00-I99)</c:v>
                </c:pt>
                <c:pt idx="2">
                  <c:v>Other Causes</c:v>
                </c:pt>
                <c:pt idx="3">
                  <c:v>Respiratory Diseases (J00-J99)</c:v>
                </c:pt>
                <c:pt idx="4">
                  <c:v>Alzheimers &amp; Other Dementias</c:v>
                </c:pt>
                <c:pt idx="5">
                  <c:v>External Causes</c:v>
                </c:pt>
              </c:strCache>
            </c:strRef>
          </c:tx>
          <c:explosion val="25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002060"/>
              </a:solidFill>
            </c:spPr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  <c:spPr>
              <a:solidFill>
                <a:srgbClr val="7030A0"/>
              </a:solidFill>
            </c:spPr>
          </c:dPt>
          <c:dPt>
            <c:idx val="4"/>
            <c:bubble3D val="0"/>
            <c:explosion val="0"/>
          </c:dPt>
          <c:dPt>
            <c:idx val="5"/>
            <c:bubble3D val="0"/>
            <c:explosion val="26"/>
          </c:dPt>
          <c:dLbls>
            <c:dLbl>
              <c:idx val="3"/>
              <c:layout>
                <c:manualLayout>
                  <c:x val="8.8479162067358369E-2"/>
                  <c:y val="-0.35506941855109336"/>
                </c:manualLayout>
              </c:layout>
              <c:tx>
                <c:rich>
                  <a:bodyPr/>
                  <a:lstStyle/>
                  <a:p>
                    <a:r>
                      <a:rPr lang="en-US" sz="1200" b="0">
                        <a:solidFill>
                          <a:sysClr val="windowText" lastClr="000000"/>
                        </a:solidFill>
                        <a:latin typeface="Arial" pitchFamily="34" charset="0"/>
                        <a:cs typeface="Arial" pitchFamily="34" charset="0"/>
                      </a:rPr>
                      <a:t>External Causes
948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'Data 1.36'!$D$39:$I$39</c:f>
              <c:numCache>
                <c:formatCode>#,##0</c:formatCode>
                <c:ptCount val="6"/>
                <c:pt idx="0">
                  <c:v>4448</c:v>
                </c:pt>
                <c:pt idx="1">
                  <c:v>3632</c:v>
                </c:pt>
                <c:pt idx="2">
                  <c:v>2645</c:v>
                </c:pt>
                <c:pt idx="3">
                  <c:v>2202</c:v>
                </c:pt>
                <c:pt idx="4">
                  <c:v>2048</c:v>
                </c:pt>
                <c:pt idx="5">
                  <c:v>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rgbClr val="002060"/>
                </a:solidFill>
              </a:rPr>
              <a:t>NUMBER OF DEATHS</a:t>
            </a:r>
          </a:p>
        </c:rich>
      </c:tx>
      <c:layout>
        <c:manualLayout>
          <c:xMode val="edge"/>
          <c:yMode val="edge"/>
          <c:x val="0.32700422487820308"/>
          <c:y val="6.28272251308901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1463729246951361"/>
          <c:y val="0.17105687705267208"/>
          <c:w val="0.62498945998182465"/>
          <c:h val="0.66328983250353535"/>
        </c:manualLayout>
      </c:layout>
      <c:pieChart>
        <c:varyColors val="1"/>
        <c:ser>
          <c:idx val="0"/>
          <c:order val="0"/>
          <c:tx>
            <c:strRef>
              <c:f>'Data 1.36'!$D$3:$I$3</c:f>
              <c:strCache>
                <c:ptCount val="6"/>
                <c:pt idx="0">
                  <c:v>Cancer (C00-C97)</c:v>
                </c:pt>
                <c:pt idx="1">
                  <c:v>Circulatory Diseases (I00-I99)</c:v>
                </c:pt>
                <c:pt idx="2">
                  <c:v>Other Causes</c:v>
                </c:pt>
                <c:pt idx="3">
                  <c:v>Respiratory Diseases (J00-J99)</c:v>
                </c:pt>
                <c:pt idx="4">
                  <c:v>Alzheimers &amp; Other Dementias</c:v>
                </c:pt>
                <c:pt idx="5">
                  <c:v>External Causes</c:v>
                </c:pt>
              </c:strCache>
            </c:strRef>
          </c:tx>
          <c:dPt>
            <c:idx val="1"/>
            <c:bubble3D val="0"/>
            <c:spPr>
              <a:solidFill>
                <a:srgbClr val="002060"/>
              </a:solidFill>
            </c:spPr>
          </c:dPt>
          <c:dPt>
            <c:idx val="2"/>
            <c:bubble3D val="0"/>
          </c:dPt>
          <c:dPt>
            <c:idx val="3"/>
            <c:bubble3D val="0"/>
            <c:explosion val="26"/>
            <c:spPr>
              <a:solidFill>
                <a:srgbClr val="7030A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52521969105006916"/>
                  <c:y val="-0.2908696143453551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latin typeface="Arial" pitchFamily="34" charset="0"/>
                        <a:cs typeface="Arial" pitchFamily="34" charset="0"/>
                      </a:rPr>
                      <a:t>14</a:t>
                    </a:r>
                    <a:r>
                      <a:rPr lang="en-US" sz="12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'Data 1.36'!$D$39:$I$39</c:f>
              <c:numCache>
                <c:formatCode>#,##0</c:formatCode>
                <c:ptCount val="6"/>
                <c:pt idx="0">
                  <c:v>4448</c:v>
                </c:pt>
                <c:pt idx="1">
                  <c:v>3632</c:v>
                </c:pt>
                <c:pt idx="2">
                  <c:v>2645</c:v>
                </c:pt>
                <c:pt idx="3">
                  <c:v>2202</c:v>
                </c:pt>
                <c:pt idx="4">
                  <c:v>2048</c:v>
                </c:pt>
                <c:pt idx="5">
                  <c:v>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rgbClr val="002060"/>
                </a:solidFill>
              </a:rPr>
              <a:t>NUMBER OF DEATHS</a:t>
            </a:r>
          </a:p>
        </c:rich>
      </c:tx>
      <c:layout>
        <c:manualLayout>
          <c:xMode val="edge"/>
          <c:yMode val="edge"/>
          <c:x val="0.24469971946476929"/>
          <c:y val="1.74520069808027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1463729246951361"/>
          <c:y val="0.16407607426035087"/>
          <c:w val="0.62498945998182465"/>
          <c:h val="0.66328983250353601"/>
        </c:manualLayout>
      </c:layout>
      <c:pieChart>
        <c:varyColors val="1"/>
        <c:ser>
          <c:idx val="0"/>
          <c:order val="0"/>
          <c:tx>
            <c:strRef>
              <c:f>'Data 1.36'!$D$3:$I$3</c:f>
              <c:strCache>
                <c:ptCount val="6"/>
                <c:pt idx="0">
                  <c:v>Cancer (C00-C97)</c:v>
                </c:pt>
                <c:pt idx="1">
                  <c:v>Circulatory Diseases (I00-I99)</c:v>
                </c:pt>
                <c:pt idx="2">
                  <c:v>Other Causes</c:v>
                </c:pt>
                <c:pt idx="3">
                  <c:v>Respiratory Diseases (J00-J99)</c:v>
                </c:pt>
                <c:pt idx="4">
                  <c:v>Alzheimers &amp; Other Dementias</c:v>
                </c:pt>
                <c:pt idx="5">
                  <c:v>External Causes</c:v>
                </c:pt>
              </c:strCache>
            </c:strRef>
          </c:tx>
          <c:dPt>
            <c:idx val="1"/>
            <c:bubble3D val="0"/>
            <c:spPr>
              <a:solidFill>
                <a:srgbClr val="002060"/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</c:spPr>
          </c:dPt>
          <c:dPt>
            <c:idx val="4"/>
            <c:bubble3D val="0"/>
            <c:explosion val="25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656566499707333"/>
                  <c:y val="0.1117381924118123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13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'Data 1.36'!$D$39:$I$39</c:f>
              <c:numCache>
                <c:formatCode>#,##0</c:formatCode>
                <c:ptCount val="6"/>
                <c:pt idx="0">
                  <c:v>4448</c:v>
                </c:pt>
                <c:pt idx="1">
                  <c:v>3632</c:v>
                </c:pt>
                <c:pt idx="2">
                  <c:v>2645</c:v>
                </c:pt>
                <c:pt idx="3">
                  <c:v>2202</c:v>
                </c:pt>
                <c:pt idx="4">
                  <c:v>2048</c:v>
                </c:pt>
                <c:pt idx="5">
                  <c:v>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/>
              <a:t>Figure 1.37: Deaths from alcohol related diseases by sex</a:t>
            </a:r>
            <a:br>
              <a:rPr lang="en-GB" sz="1200" b="1" i="0" u="none" strike="noStrike" baseline="0"/>
            </a:br>
            <a:r>
              <a:rPr lang="en-GB" sz="1200" b="1" i="0" u="none" strike="noStrike" baseline="0"/>
              <a:t>(2001 to 2018)</a:t>
            </a:r>
            <a:r>
              <a:rPr lang="en-GB" sz="1200" b="0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26262478335272288"/>
          <c:y val="3.94601904433961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87762840399856E-2"/>
          <c:y val="0.10482484168837379"/>
          <c:w val="0.87293341725345286"/>
          <c:h val="0.7520351005052206"/>
        </c:manualLayout>
      </c:layout>
      <c:lineChart>
        <c:grouping val="standard"/>
        <c:varyColors val="0"/>
        <c:ser>
          <c:idx val="0"/>
          <c:order val="0"/>
          <c:tx>
            <c:strRef>
              <c:f>'Data 1.37'!$B$4</c:f>
              <c:strCache>
                <c:ptCount val="1"/>
                <c:pt idx="0">
                  <c:v>Male 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4FABDB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830697816888209E-2"/>
                  <c:y val="3.6256608361126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3.6146955295367801E-2"/>
                  <c:y val="-3.3927112314480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1.37'!$A$5:$A$22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'Data 1.37'!$B$5:$B$22</c:f>
              <c:numCache>
                <c:formatCode>General</c:formatCode>
                <c:ptCount val="18"/>
                <c:pt idx="0">
                  <c:v>117</c:v>
                </c:pt>
                <c:pt idx="1">
                  <c:v>141</c:v>
                </c:pt>
                <c:pt idx="2">
                  <c:v>112</c:v>
                </c:pt>
                <c:pt idx="3">
                  <c:v>142</c:v>
                </c:pt>
                <c:pt idx="4">
                  <c:v>155</c:v>
                </c:pt>
                <c:pt idx="5">
                  <c:v>153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175</c:v>
                </c:pt>
                <c:pt idx="10">
                  <c:v>161</c:v>
                </c:pt>
                <c:pt idx="11">
                  <c:v>159</c:v>
                </c:pt>
                <c:pt idx="12">
                  <c:v>151</c:v>
                </c:pt>
                <c:pt idx="13">
                  <c:v>155</c:v>
                </c:pt>
                <c:pt idx="14">
                  <c:v>185</c:v>
                </c:pt>
                <c:pt idx="15">
                  <c:v>184</c:v>
                </c:pt>
                <c:pt idx="16">
                  <c:v>212</c:v>
                </c:pt>
                <c:pt idx="17">
                  <c:v>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1.37'!$C$4</c:f>
              <c:strCache>
                <c:ptCount val="1"/>
                <c:pt idx="0">
                  <c:v>Female</c:v>
                </c:pt>
              </c:strCache>
            </c:strRef>
          </c:tx>
          <c:spPr>
            <a:ln w="38100">
              <a:solidFill>
                <a:srgbClr val="604A7B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04A7B"/>
              </a:solidFill>
              <a:ln>
                <a:solidFill>
                  <a:srgbClr val="604A7B"/>
                </a:solidFill>
              </a:ln>
            </c:spPr>
          </c:marker>
          <c:dLbls>
            <c:dLbl>
              <c:idx val="0"/>
              <c:layout>
                <c:manualLayout>
                  <c:x val="-1.9326808599373205E-2"/>
                  <c:y val="-2.9234441776031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9839938590665752E-2"/>
                  <c:y val="9.02887195086729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3.6161147221527245E-3"/>
                  <c:y val="-6.1694792333208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lt1"/>
              </a:solidFill>
              <a:ln w="25400" cap="flat" cmpd="sng" algn="ctr">
                <a:noFill/>
                <a:prstDash val="solid"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'Data 1.37'!$A$5:$A$22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'Data 1.37'!$C$5:$C$22</c:f>
              <c:numCache>
                <c:formatCode>General</c:formatCode>
                <c:ptCount val="18"/>
                <c:pt idx="0">
                  <c:v>61</c:v>
                </c:pt>
                <c:pt idx="1">
                  <c:v>53</c:v>
                </c:pt>
                <c:pt idx="2">
                  <c:v>63</c:v>
                </c:pt>
                <c:pt idx="3">
                  <c:v>62</c:v>
                </c:pt>
                <c:pt idx="4">
                  <c:v>62</c:v>
                </c:pt>
                <c:pt idx="5">
                  <c:v>57</c:v>
                </c:pt>
                <c:pt idx="6">
                  <c:v>73</c:v>
                </c:pt>
                <c:pt idx="7">
                  <c:v>78</c:v>
                </c:pt>
                <c:pt idx="8">
                  <c:v>84</c:v>
                </c:pt>
                <c:pt idx="9">
                  <c:v>93</c:v>
                </c:pt>
                <c:pt idx="10">
                  <c:v>67</c:v>
                </c:pt>
                <c:pt idx="11">
                  <c:v>85</c:v>
                </c:pt>
                <c:pt idx="12">
                  <c:v>55</c:v>
                </c:pt>
                <c:pt idx="13">
                  <c:v>64</c:v>
                </c:pt>
                <c:pt idx="14">
                  <c:v>97</c:v>
                </c:pt>
                <c:pt idx="15">
                  <c:v>105</c:v>
                </c:pt>
                <c:pt idx="16">
                  <c:v>91</c:v>
                </c:pt>
                <c:pt idx="17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04976"/>
        <c:axId val="369402624"/>
      </c:lineChart>
      <c:catAx>
        <c:axId val="36940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49293347121682524"/>
              <c:y val="0.96327683615820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0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402624"/>
        <c:scaling>
          <c:orientation val="minMax"/>
          <c:max val="215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/>
                  <a:t>Number of Alcohol Related Deaths</a:t>
                </a:r>
              </a:p>
            </c:rich>
          </c:tx>
          <c:layout>
            <c:manualLayout>
              <c:xMode val="edge"/>
              <c:yMode val="edge"/>
              <c:x val="1.6592272180647322E-2"/>
              <c:y val="0.25809705983168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04976"/>
        <c:crosses val="autoZero"/>
        <c:crossBetween val="between"/>
        <c:majorUnit val="4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u="none" strike="noStrike" baseline="0" smtClean="0"/>
              <a:t>Figure 1.38: Drug related deaths by sex (1997-2018)</a:t>
            </a:r>
            <a:endParaRPr lang="en-GB" sz="14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13443640124093E-2"/>
          <c:y val="0.12542372881355485"/>
          <c:w val="0.92140641158221259"/>
          <c:h val="0.72881355932203351"/>
        </c:manualLayout>
      </c:layout>
      <c:lineChart>
        <c:grouping val="standard"/>
        <c:varyColors val="0"/>
        <c:ser>
          <c:idx val="1"/>
          <c:order val="0"/>
          <c:tx>
            <c:strRef>
              <c:f>'Data 1.38'!$C$4</c:f>
              <c:strCache>
                <c:ptCount val="1"/>
                <c:pt idx="0">
                  <c:v>Male 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19"/>
              <c:layout>
                <c:manualLayout>
                  <c:x val="7.3509215757137689E-2"/>
                  <c:y val="-0.200143720937030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'Data 1.38'!$B$5:$B$26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'Data 1.38'!$C$5:$C$26</c:f>
              <c:numCache>
                <c:formatCode>General</c:formatCode>
                <c:ptCount val="22"/>
                <c:pt idx="0">
                  <c:v>19</c:v>
                </c:pt>
                <c:pt idx="1">
                  <c:v>24</c:v>
                </c:pt>
                <c:pt idx="2">
                  <c:v>35</c:v>
                </c:pt>
                <c:pt idx="3">
                  <c:v>31</c:v>
                </c:pt>
                <c:pt idx="4">
                  <c:v>25</c:v>
                </c:pt>
                <c:pt idx="5">
                  <c:v>38</c:v>
                </c:pt>
                <c:pt idx="6">
                  <c:v>36</c:v>
                </c:pt>
                <c:pt idx="7">
                  <c:v>27</c:v>
                </c:pt>
                <c:pt idx="8">
                  <c:v>48</c:v>
                </c:pt>
                <c:pt idx="9">
                  <c:v>51</c:v>
                </c:pt>
                <c:pt idx="10">
                  <c:v>51</c:v>
                </c:pt>
                <c:pt idx="11">
                  <c:v>60</c:v>
                </c:pt>
                <c:pt idx="12">
                  <c:v>48</c:v>
                </c:pt>
                <c:pt idx="13">
                  <c:v>66</c:v>
                </c:pt>
                <c:pt idx="14">
                  <c:v>65</c:v>
                </c:pt>
                <c:pt idx="15">
                  <c:v>76</c:v>
                </c:pt>
                <c:pt idx="16">
                  <c:v>71</c:v>
                </c:pt>
                <c:pt idx="17">
                  <c:v>71</c:v>
                </c:pt>
                <c:pt idx="18">
                  <c:v>99</c:v>
                </c:pt>
                <c:pt idx="19">
                  <c:v>85</c:v>
                </c:pt>
                <c:pt idx="20">
                  <c:v>101</c:v>
                </c:pt>
                <c:pt idx="21">
                  <c:v>128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1.38'!$D$4</c:f>
              <c:strCache>
                <c:ptCount val="1"/>
                <c:pt idx="0">
                  <c:v>Female</c:v>
                </c:pt>
              </c:strCache>
            </c:strRef>
          </c:tx>
          <c:spPr>
            <a:ln w="38100">
              <a:solidFill>
                <a:srgbClr val="604A7B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04A7B"/>
              </a:solidFill>
              <a:ln>
                <a:solidFill>
                  <a:srgbClr val="604A7B"/>
                </a:solidFill>
              </a:ln>
            </c:spPr>
          </c:marker>
          <c:dPt>
            <c:idx val="0"/>
            <c:marker>
              <c:spPr>
                <a:solidFill>
                  <a:srgbClr val="604A7B"/>
                </a:solidFill>
                <a:ln>
                  <a:solidFill>
                    <a:srgbClr val="604A7B"/>
                  </a:solidFill>
                  <a:headEnd type="triangle"/>
                </a:ln>
              </c:spPr>
            </c:marker>
            <c:bubble3D val="0"/>
            <c:spPr>
              <a:ln w="38100">
                <a:solidFill>
                  <a:srgbClr val="604A7B"/>
                </a:solidFill>
                <a:prstDash val="solid"/>
                <a:headEnd type="triangle"/>
                <a:tailEnd type="arrow"/>
              </a:ln>
            </c:spPr>
          </c:dPt>
          <c:dLbls>
            <c:dLbl>
              <c:idx val="19"/>
              <c:layout>
                <c:manualLayout>
                  <c:x val="7.9060740815523015E-2"/>
                  <c:y val="-5.13887741664900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'Data 1.38'!$B$5:$B$26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'Data 1.38'!$D$5:$D$26</c:f>
              <c:numCache>
                <c:formatCode>General</c:formatCode>
                <c:ptCount val="22"/>
                <c:pt idx="0">
                  <c:v>20</c:v>
                </c:pt>
                <c:pt idx="1">
                  <c:v>16</c:v>
                </c:pt>
                <c:pt idx="2">
                  <c:v>15</c:v>
                </c:pt>
                <c:pt idx="3">
                  <c:v>22</c:v>
                </c:pt>
                <c:pt idx="4">
                  <c:v>10</c:v>
                </c:pt>
                <c:pt idx="5">
                  <c:v>30</c:v>
                </c:pt>
                <c:pt idx="6">
                  <c:v>16</c:v>
                </c:pt>
                <c:pt idx="7">
                  <c:v>21</c:v>
                </c:pt>
                <c:pt idx="8">
                  <c:v>36</c:v>
                </c:pt>
                <c:pt idx="9">
                  <c:v>40</c:v>
                </c:pt>
                <c:pt idx="10">
                  <c:v>35</c:v>
                </c:pt>
                <c:pt idx="11">
                  <c:v>29</c:v>
                </c:pt>
                <c:pt idx="12">
                  <c:v>36</c:v>
                </c:pt>
                <c:pt idx="13">
                  <c:v>26</c:v>
                </c:pt>
                <c:pt idx="14">
                  <c:v>37</c:v>
                </c:pt>
                <c:pt idx="15">
                  <c:v>34</c:v>
                </c:pt>
                <c:pt idx="16">
                  <c:v>44</c:v>
                </c:pt>
                <c:pt idx="17">
                  <c:v>39</c:v>
                </c:pt>
                <c:pt idx="18">
                  <c:v>45</c:v>
                </c:pt>
                <c:pt idx="19">
                  <c:v>41</c:v>
                </c:pt>
                <c:pt idx="20">
                  <c:v>35</c:v>
                </c:pt>
                <c:pt idx="21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06152"/>
        <c:axId val="369403408"/>
      </c:lineChart>
      <c:catAx>
        <c:axId val="36940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50465356773526004"/>
              <c:y val="0.931638418079100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0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403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/>
                  <a:t>Number of Drug Related Deaths</a:t>
                </a:r>
              </a:p>
            </c:rich>
          </c:tx>
          <c:layout>
            <c:manualLayout>
              <c:xMode val="edge"/>
              <c:yMode val="edge"/>
              <c:x val="4.8259220958290433E-3"/>
              <c:y val="0.316949152542372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06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n-GB" sz="1400">
                <a:solidFill>
                  <a:sysClr val="windowText" lastClr="000000"/>
                </a:solidFill>
              </a:rPr>
              <a:t>Figure 1.39a: Number of deaths of people aged 1 to 14 years old by cause of death (2018)</a:t>
            </a:r>
          </a:p>
        </c:rich>
      </c:tx>
      <c:layout>
        <c:manualLayout>
          <c:xMode val="edge"/>
          <c:yMode val="edge"/>
          <c:x val="9.5103066867772756E-2"/>
          <c:y val="3.10291299240699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70893870506682"/>
          <c:y val="0.16518010195192415"/>
          <c:w val="0.634707316389726"/>
          <c:h val="0.673500255722852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1.39a'!$D$4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1.39a'!$B$5:$B$8</c:f>
              <c:strCache>
                <c:ptCount val="4"/>
                <c:pt idx="0">
                  <c:v>Cancer</c:v>
                </c:pt>
                <c:pt idx="1">
                  <c:v>Respiratory Disease</c:v>
                </c:pt>
                <c:pt idx="2">
                  <c:v>External Causes</c:v>
                </c:pt>
                <c:pt idx="3">
                  <c:v>Other</c:v>
                </c:pt>
              </c:strCache>
            </c:strRef>
          </c:cat>
          <c:val>
            <c:numRef>
              <c:f>'Data 1.39a'!$D$5:$D$8</c:f>
              <c:numCache>
                <c:formatCode>0.0</c:formatCode>
                <c:ptCount val="4"/>
                <c:pt idx="0">
                  <c:v>9.375</c:v>
                </c:pt>
                <c:pt idx="1">
                  <c:v>0</c:v>
                </c:pt>
                <c:pt idx="2">
                  <c:v>28.125</c:v>
                </c:pt>
                <c:pt idx="3">
                  <c:v>62.5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40"/>
        <c:axId val="369404584"/>
        <c:axId val="369403800"/>
      </c:barChart>
      <c:catAx>
        <c:axId val="369404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9403800"/>
        <c:crosses val="autoZero"/>
        <c:auto val="1"/>
        <c:lblAlgn val="ctr"/>
        <c:lblOffset val="100"/>
        <c:noMultiLvlLbl val="0"/>
      </c:catAx>
      <c:valAx>
        <c:axId val="369403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@" sourceLinked="0"/>
        <c:majorTickMark val="out"/>
        <c:minorTickMark val="none"/>
        <c:tickLblPos val="nextTo"/>
        <c:crossAx val="369404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6715" cy="60915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43062" cy="61002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0.91561</cdr:x>
      <cdr:y>0.50863</cdr:y>
    </cdr:from>
    <cdr:to>
      <cdr:x>1</cdr:x>
      <cdr:y>0.56316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25204" y="3097314"/>
          <a:ext cx="785751" cy="33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1200">
              <a:latin typeface="Arial" pitchFamily="34" charset="0"/>
              <a:cs typeface="Arial" pitchFamily="34" charset="0"/>
            </a:rPr>
            <a:t>Female</a:t>
          </a:r>
        </a:p>
      </cdr:txBody>
    </cdr:sp>
  </cdr:relSizeAnchor>
  <cdr:relSizeAnchor xmlns:cdr="http://schemas.openxmlformats.org/drawingml/2006/chartDrawing">
    <cdr:from>
      <cdr:x>0.92142</cdr:x>
      <cdr:y>0.34032</cdr:y>
    </cdr:from>
    <cdr:to>
      <cdr:x>1</cdr:x>
      <cdr:y>0.38508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579300" y="2072405"/>
          <a:ext cx="731655" cy="272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1200">
              <a:latin typeface="Arial" pitchFamily="34" charset="0"/>
              <a:cs typeface="Arial" pitchFamily="34" charset="0"/>
            </a:rPr>
            <a:t>Male</a:t>
          </a:r>
        </a:p>
      </cdr:txBody>
    </cdr:sp>
  </cdr:relSizeAnchor>
  <cdr:relSizeAnchor xmlns:cdr="http://schemas.openxmlformats.org/drawingml/2006/chartDrawing">
    <cdr:from>
      <cdr:x>0.93889</cdr:x>
      <cdr:y>0.43612</cdr:y>
    </cdr:from>
    <cdr:to>
      <cdr:x>0.97375</cdr:x>
      <cdr:y>0.51611</cdr:y>
    </cdr:to>
    <cdr:pic>
      <cdr:nvPicPr>
        <cdr:cNvPr id="5" name="Picture 4" descr="Female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37778" t="33750" r="45833" b="38333"/>
        <a:stretch xmlns:a="http://schemas.openxmlformats.org/drawingml/2006/main">
          <a:fillRect/>
        </a:stretch>
      </cdr:blipFill>
      <cdr:spPr>
        <a:xfrm xmlns:a="http://schemas.openxmlformats.org/drawingml/2006/main">
          <a:off x="8741963" y="2655759"/>
          <a:ext cx="324579" cy="4871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</cdr:pic>
  </cdr:relSizeAnchor>
  <cdr:relSizeAnchor xmlns:cdr="http://schemas.openxmlformats.org/drawingml/2006/chartDrawing">
    <cdr:from>
      <cdr:x>0.94712</cdr:x>
      <cdr:y>0.26864</cdr:y>
    </cdr:from>
    <cdr:to>
      <cdr:x>0.97501</cdr:x>
      <cdr:y>0.34072</cdr:y>
    </cdr:to>
    <cdr:pic>
      <cdr:nvPicPr>
        <cdr:cNvPr id="6" name="Picture 5" descr="Male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2222" t="35694" r="43611" b="39445"/>
        <a:stretch xmlns:a="http://schemas.openxmlformats.org/drawingml/2006/main">
          <a:fillRect/>
        </a:stretch>
      </cdr:blipFill>
      <cdr:spPr>
        <a:xfrm xmlns:a="http://schemas.openxmlformats.org/drawingml/2006/main">
          <a:off x="8818591" y="1635904"/>
          <a:ext cx="259683" cy="4389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</xdr:row>
      <xdr:rowOff>9524</xdr:rowOff>
    </xdr:from>
    <xdr:to>
      <xdr:col>11</xdr:col>
      <xdr:colOff>142875</xdr:colOff>
      <xdr:row>28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95250</xdr:rowOff>
    </xdr:from>
    <xdr:to>
      <xdr:col>9</xdr:col>
      <xdr:colOff>180975</xdr:colOff>
      <xdr:row>27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542925</xdr:colOff>
      <xdr:row>18</xdr:row>
      <xdr:rowOff>47625</xdr:rowOff>
    </xdr:from>
    <xdr:to>
      <xdr:col>8</xdr:col>
      <xdr:colOff>152400</xdr:colOff>
      <xdr:row>20</xdr:row>
      <xdr:rowOff>95250</xdr:rowOff>
    </xdr:to>
    <xdr:pic>
      <xdr:nvPicPr>
        <xdr:cNvPr id="3" name="Picture 2" descr="Femal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40556" t="36250" r="46666" b="38472"/>
        <a:stretch>
          <a:fillRect/>
        </a:stretch>
      </xdr:blipFill>
      <xdr:spPr bwMode="auto">
        <a:xfrm>
          <a:off x="4810125" y="3476625"/>
          <a:ext cx="219075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20</xdr:row>
      <xdr:rowOff>85725</xdr:rowOff>
    </xdr:from>
    <xdr:to>
      <xdr:col>8</xdr:col>
      <xdr:colOff>142875</xdr:colOff>
      <xdr:row>22</xdr:row>
      <xdr:rowOff>85725</xdr:rowOff>
    </xdr:to>
    <xdr:pic>
      <xdr:nvPicPr>
        <xdr:cNvPr id="4" name="Picture 3" descr="Male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43611" t="35834" r="44583" b="39166"/>
        <a:stretch>
          <a:fillRect/>
        </a:stretch>
      </xdr:blipFill>
      <xdr:spPr bwMode="auto">
        <a:xfrm>
          <a:off x="4838700" y="3895725"/>
          <a:ext cx="180975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552450</xdr:colOff>
      <xdr:row>26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0.71807</cdr:x>
      <cdr:y>0.50997</cdr:y>
    </cdr:from>
    <cdr:to>
      <cdr:x>0.75785</cdr:x>
      <cdr:y>0.69969</cdr:y>
    </cdr:to>
    <cdr:grpSp>
      <cdr:nvGrpSpPr>
        <cdr:cNvPr id="5" name="Group 3"/>
        <cdr:cNvGrpSpPr/>
      </cdr:nvGrpSpPr>
      <cdr:grpSpPr>
        <a:xfrm xmlns:a="http://schemas.openxmlformats.org/drawingml/2006/main">
          <a:off x="3898582" y="2598743"/>
          <a:ext cx="215975" cy="966790"/>
          <a:chOff x="3733796" y="1547579"/>
          <a:chExt cx="209534" cy="777046"/>
        </a:xfrm>
      </cdr:grpSpPr>
      <cdr:pic>
        <cdr:nvPicPr>
          <cdr:cNvPr id="2" name="Picture 1" descr="Female.png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 l="40556" t="36250" r="46666" b="38472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3733796" y="1547579"/>
            <a:ext cx="209534" cy="41457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</cdr:pic>
      <cdr:pic>
        <cdr:nvPicPr>
          <cdr:cNvPr id="3" name="Picture 2" descr="Male.png"/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2"/>
          <a:srcRect xmlns:a="http://schemas.openxmlformats.org/drawingml/2006/main" l="43611" t="35833" r="44583" b="39167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3743330" y="1933563"/>
            <a:ext cx="184672" cy="3910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</cdr:pic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133350</xdr:colOff>
      <xdr:row>25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0.80682</cdr:x>
      <cdr:y>0.42619</cdr:y>
    </cdr:from>
    <cdr:to>
      <cdr:x>0.85227</cdr:x>
      <cdr:y>0.52502</cdr:y>
    </cdr:to>
    <cdr:pic>
      <cdr:nvPicPr>
        <cdr:cNvPr id="2" name="Picture 1" descr="Female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0556" t="36250" r="46666" b="38472"/>
        <a:stretch xmlns:a="http://schemas.openxmlformats.org/drawingml/2006/main">
          <a:fillRect/>
        </a:stretch>
      </cdr:blipFill>
      <cdr:spPr>
        <a:xfrm xmlns:a="http://schemas.openxmlformats.org/drawingml/2006/main">
          <a:off x="4057665" y="1704973"/>
          <a:ext cx="228577" cy="3953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  <cdr:relSizeAnchor xmlns:cdr="http://schemas.openxmlformats.org/drawingml/2006/chartDrawing">
    <cdr:from>
      <cdr:x>0.81061</cdr:x>
      <cdr:y>0.51981</cdr:y>
    </cdr:from>
    <cdr:to>
      <cdr:x>0.84787</cdr:x>
      <cdr:y>0.62143</cdr:y>
    </cdr:to>
    <cdr:pic>
      <cdr:nvPicPr>
        <cdr:cNvPr id="3" name="Picture 2" descr="Male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3611" t="35833" r="44583" b="39167"/>
        <a:stretch xmlns:a="http://schemas.openxmlformats.org/drawingml/2006/main">
          <a:fillRect/>
        </a:stretch>
      </cdr:blipFill>
      <cdr:spPr>
        <a:xfrm xmlns:a="http://schemas.openxmlformats.org/drawingml/2006/main">
          <a:off x="4076726" y="2079500"/>
          <a:ext cx="187388" cy="4065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14</xdr:col>
      <xdr:colOff>314325</xdr:colOff>
      <xdr:row>26</xdr:row>
      <xdr:rowOff>123826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0.75617</cdr:x>
      <cdr:y>0.68299</cdr:y>
    </cdr:from>
    <cdr:to>
      <cdr:x>0.79475</cdr:x>
      <cdr:y>0.79007</cdr:y>
    </cdr:to>
    <cdr:pic>
      <cdr:nvPicPr>
        <cdr:cNvPr id="4" name="Picture 3" descr="Female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0556" t="36250" r="46666" b="38472"/>
        <a:stretch xmlns:a="http://schemas.openxmlformats.org/drawingml/2006/main">
          <a:fillRect/>
        </a:stretch>
      </cdr:blipFill>
      <cdr:spPr>
        <a:xfrm xmlns:a="http://schemas.openxmlformats.org/drawingml/2006/main">
          <a:off x="4667229" y="2881928"/>
          <a:ext cx="238123" cy="4518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  <cdr:relSizeAnchor xmlns:cdr="http://schemas.openxmlformats.org/drawingml/2006/chartDrawing">
    <cdr:from>
      <cdr:x>0.75857</cdr:x>
      <cdr:y>0.77878</cdr:y>
    </cdr:from>
    <cdr:to>
      <cdr:x>0.79399</cdr:x>
      <cdr:y>0.88036</cdr:y>
    </cdr:to>
    <cdr:pic>
      <cdr:nvPicPr>
        <cdr:cNvPr id="5" name="Picture 4" descr="Male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3611" t="35833" r="44583" b="39167"/>
        <a:stretch xmlns:a="http://schemas.openxmlformats.org/drawingml/2006/main">
          <a:fillRect/>
        </a:stretch>
      </cdr:blipFill>
      <cdr:spPr>
        <a:xfrm xmlns:a="http://schemas.openxmlformats.org/drawingml/2006/main">
          <a:off x="4682042" y="3286121"/>
          <a:ext cx="218619" cy="4286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66674</xdr:rowOff>
    </xdr:from>
    <xdr:to>
      <xdr:col>6</xdr:col>
      <xdr:colOff>66675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24</xdr:row>
      <xdr:rowOff>28574</xdr:rowOff>
    </xdr:from>
    <xdr:to>
      <xdr:col>6</xdr:col>
      <xdr:colOff>314326</xdr:colOff>
      <xdr:row>43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9526</xdr:colOff>
      <xdr:row>1</xdr:row>
      <xdr:rowOff>123825</xdr:rowOff>
    </xdr:from>
    <xdr:to>
      <xdr:col>13</xdr:col>
      <xdr:colOff>428626</xdr:colOff>
      <xdr:row>22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542924</xdr:colOff>
      <xdr:row>23</xdr:row>
      <xdr:rowOff>95249</xdr:rowOff>
    </xdr:from>
    <xdr:to>
      <xdr:col>13</xdr:col>
      <xdr:colOff>19049</xdr:colOff>
      <xdr:row>44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400050</xdr:colOff>
      <xdr:row>45</xdr:row>
      <xdr:rowOff>152400</xdr:rowOff>
    </xdr:from>
    <xdr:to>
      <xdr:col>9</xdr:col>
      <xdr:colOff>600076</xdr:colOff>
      <xdr:row>68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0.64841</cdr:x>
      <cdr:y>0.19923</cdr:y>
    </cdr:from>
    <cdr:to>
      <cdr:x>0.90825</cdr:x>
      <cdr:y>0.3318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59255" y="711613"/>
          <a:ext cx="945441" cy="473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1200">
              <a:latin typeface="Arial" pitchFamily="34" charset="0"/>
              <a:cs typeface="Arial" pitchFamily="34" charset="0"/>
            </a:rPr>
            <a:t>Cancer</a:t>
          </a:r>
        </a:p>
        <a:p xmlns:a="http://schemas.openxmlformats.org/drawingml/2006/main">
          <a:pPr algn="ctr"/>
          <a:r>
            <a:rPr lang="en-GB" sz="1200">
              <a:latin typeface="Arial" pitchFamily="34" charset="0"/>
              <a:cs typeface="Arial" pitchFamily="34" charset="0"/>
            </a:rPr>
            <a:t>4,448</a:t>
          </a:r>
        </a:p>
        <a:p xmlns:a="http://schemas.openxmlformats.org/drawingml/2006/main">
          <a:pPr algn="ctr"/>
          <a:r>
            <a:rPr lang="en-GB" sz="120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r>
            <a:rPr lang="en-GB" sz="1200"/>
            <a:t>        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0.52428</cdr:x>
      <cdr:y>0.69292</cdr:y>
    </cdr:from>
    <cdr:to>
      <cdr:x>0.65366</cdr:x>
      <cdr:y>0.79042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47442" y="2204422"/>
          <a:ext cx="505258" cy="310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23</a:t>
          </a:r>
          <a:r>
            <a:rPr lang="en-GB" sz="1200" b="1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0.71845</cdr:x>
      <cdr:y>0.68862</cdr:y>
    </cdr:from>
    <cdr:to>
      <cdr:x>1</cdr:x>
      <cdr:y>0.89222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57513" y="2190750"/>
          <a:ext cx="1104886" cy="647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Circulatory</a:t>
          </a:r>
          <a:r>
            <a:rPr lang="en-GB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Diseases  </a:t>
          </a:r>
        </a:p>
        <a:p xmlns:a="http://schemas.openxmlformats.org/drawingml/2006/main">
          <a:pPr algn="ctr"/>
          <a:r>
            <a:rPr lang="en-GB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3,632</a:t>
          </a:r>
          <a:endParaRPr lang="en-GB" sz="12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0.40838</cdr:x>
      <cdr:y>0.14851</cdr:y>
    </cdr:from>
    <cdr:to>
      <cdr:x>0.50754</cdr:x>
      <cdr:y>0.2381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64831" y="507837"/>
          <a:ext cx="404246" cy="306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bg1"/>
              </a:solidFill>
            </a:rPr>
            <a:t>6%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0.10806</cdr:x>
      <cdr:y>0.65455</cdr:y>
    </cdr:from>
    <cdr:to>
      <cdr:x>0.38213</cdr:x>
      <cdr:y>0.84892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4516" y="2207048"/>
          <a:ext cx="1025933" cy="655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GB" sz="12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Respiratory</a:t>
          </a:r>
          <a:r>
            <a:rPr lang="en-GB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Diseases  </a:t>
          </a:r>
        </a:p>
        <a:p xmlns:a="http://schemas.openxmlformats.org/drawingml/2006/main">
          <a:pPr algn="l"/>
          <a:r>
            <a:rPr lang="en-GB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2,202</a:t>
          </a:r>
          <a:endParaRPr lang="en-GB" sz="12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0.12176</cdr:y>
    </cdr:from>
    <cdr:to>
      <cdr:x>0.37531</cdr:x>
      <cdr:y>0.31613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43020"/>
          <a:ext cx="1447805" cy="70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GB" sz="12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Alzheimer's &amp; Other Dementias</a:t>
          </a:r>
          <a:endParaRPr lang="en-GB" sz="12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GB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2,048</a:t>
          </a:r>
          <a:endParaRPr lang="en-GB" sz="12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25959" cy="56263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0.89906</cdr:x>
      <cdr:y>0.4882</cdr:y>
    </cdr:from>
    <cdr:to>
      <cdr:x>0.97959</cdr:x>
      <cdr:y>0.54535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94731" y="2746791"/>
          <a:ext cx="742967" cy="321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itchFamily="34" charset="0"/>
              <a:cs typeface="Arial" pitchFamily="34" charset="0"/>
            </a:rPr>
            <a:t>Female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0.00265</cdr:x>
      <cdr:y>0.00434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0.00265</cdr:x>
      <cdr:y>0.00434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0.00265</cdr:x>
      <cdr:y>0.00434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0.00265</cdr:x>
      <cdr:y>0.00434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0.00265</cdr:x>
      <cdr:y>0.00434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0.00265</cdr:x>
      <cdr:y>0.00434</cdr:y>
    </cdr:to>
    <cdr:pic>
      <cdr:nvPicPr>
        <cdr:cNvPr id="1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0.00265</cdr:x>
      <cdr:y>0.00434</cdr:y>
    </cdr:to>
    <cdr:pic>
      <cdr:nvPicPr>
        <cdr:cNvPr id="2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0.00265</cdr:x>
      <cdr:y>0.00434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0.32398</cdr:y>
    </cdr:from>
    <cdr:to>
      <cdr:x>0.97359</cdr:x>
      <cdr:y>0.37528</cdr:y>
    </cdr:to>
    <cdr:sp macro="" textlink="">
      <cdr:nvSpPr>
        <cdr:cNvPr id="23" name="TextBox 4"/>
        <cdr:cNvSpPr txBox="1"/>
      </cdr:nvSpPr>
      <cdr:spPr>
        <a:xfrm xmlns:a="http://schemas.openxmlformats.org/drawingml/2006/main">
          <a:off x="8350254" y="1822860"/>
          <a:ext cx="632071" cy="288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itchFamily="34" charset="0"/>
              <a:cs typeface="Arial" pitchFamily="34" charset="0"/>
            </a:rPr>
            <a:t>Male</a:t>
          </a:r>
        </a:p>
      </cdr:txBody>
    </cdr:sp>
  </cdr:relSizeAnchor>
  <cdr:relSizeAnchor xmlns:cdr="http://schemas.openxmlformats.org/drawingml/2006/chartDrawing">
    <cdr:from>
      <cdr:x>0.92094</cdr:x>
      <cdr:y>0.40557</cdr:y>
    </cdr:from>
    <cdr:to>
      <cdr:x>0.95607</cdr:x>
      <cdr:y>0.48865</cdr:y>
    </cdr:to>
    <cdr:pic>
      <cdr:nvPicPr>
        <cdr:cNvPr id="24" name="Picture 5" descr="Female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37778" t="33750" r="45833" b="38333"/>
        <a:stretch xmlns:a="http://schemas.openxmlformats.org/drawingml/2006/main">
          <a:fillRect/>
        </a:stretch>
      </cdr:blipFill>
      <cdr:spPr>
        <a:xfrm xmlns:a="http://schemas.openxmlformats.org/drawingml/2006/main">
          <a:off x="8496512" y="2281882"/>
          <a:ext cx="324108" cy="4674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</cdr:pic>
  </cdr:relSizeAnchor>
  <cdr:relSizeAnchor xmlns:cdr="http://schemas.openxmlformats.org/drawingml/2006/chartDrawing">
    <cdr:from>
      <cdr:x>0.92716</cdr:x>
      <cdr:y>0.26362</cdr:y>
    </cdr:from>
    <cdr:to>
      <cdr:x>0.95601</cdr:x>
      <cdr:y>0.33304</cdr:y>
    </cdr:to>
    <cdr:pic>
      <cdr:nvPicPr>
        <cdr:cNvPr id="25" name="Picture 6" descr="Male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 l="42222" t="35694" r="43611" b="39445"/>
        <a:stretch xmlns:a="http://schemas.openxmlformats.org/drawingml/2006/main">
          <a:fillRect/>
        </a:stretch>
      </cdr:blipFill>
      <cdr:spPr>
        <a:xfrm xmlns:a="http://schemas.openxmlformats.org/drawingml/2006/main">
          <a:off x="8553981" y="1483251"/>
          <a:ext cx="266169" cy="3905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</cdr:pic>
  </cdr:relSizeAnchor>
  <cdr:relSizeAnchor xmlns:cdr="http://schemas.openxmlformats.org/drawingml/2006/chartDrawing">
    <cdr:from>
      <cdr:x>0.90836</cdr:x>
      <cdr:y>0.18402</cdr:y>
    </cdr:from>
    <cdr:to>
      <cdr:x>0.96399</cdr:x>
      <cdr:y>0.23868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8380452" y="1035349"/>
          <a:ext cx="513240" cy="307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196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isra.gov.uk/statistics/cause-death/alcohol-and-drug-deaths" TargetMode="External"/><Relationship Id="rId1" Type="http://schemas.openxmlformats.org/officeDocument/2006/relationships/hyperlink" Target="https://consultations.ons.gov.uk/health-and-life-events/alcohol-mortality-definition-review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23" sqref="B23"/>
    </sheetView>
  </sheetViews>
  <sheetFormatPr defaultRowHeight="15.75" x14ac:dyDescent="0.25"/>
  <cols>
    <col min="1" max="1" width="14.140625" style="45" bestFit="1" customWidth="1"/>
    <col min="2" max="2" width="69.5703125" style="45" bestFit="1" customWidth="1"/>
    <col min="3" max="16384" width="9.140625" style="45"/>
  </cols>
  <sheetData>
    <row r="1" spans="1:12" x14ac:dyDescent="0.25">
      <c r="A1" s="160" t="s">
        <v>32</v>
      </c>
      <c r="B1" s="160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A3" s="56" t="s">
        <v>64</v>
      </c>
      <c r="B3" s="57" t="s">
        <v>73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x14ac:dyDescent="0.25">
      <c r="A5" s="56" t="s">
        <v>65</v>
      </c>
      <c r="B5" s="57" t="s">
        <v>74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x14ac:dyDescent="0.25">
      <c r="A7" s="56" t="s">
        <v>66</v>
      </c>
      <c r="B7" s="57" t="s">
        <v>75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x14ac:dyDescent="0.25">
      <c r="A9" s="56" t="s">
        <v>67</v>
      </c>
      <c r="B9" s="57" t="s">
        <v>76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x14ac:dyDescent="0.25">
      <c r="A10" s="56"/>
      <c r="B10" s="57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x14ac:dyDescent="0.25">
      <c r="A11" s="56" t="s">
        <v>68</v>
      </c>
      <c r="B11" s="161" t="s">
        <v>77</v>
      </c>
      <c r="C11" s="161"/>
      <c r="D11" s="57"/>
      <c r="E11" s="57"/>
      <c r="F11" s="57"/>
      <c r="G11" s="57"/>
      <c r="H11" s="57"/>
      <c r="I11" s="57"/>
      <c r="J11" s="57"/>
      <c r="K11" s="57"/>
      <c r="L11" s="57"/>
    </row>
    <row r="12" spans="1:12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x14ac:dyDescent="0.25">
      <c r="A13" s="56" t="s">
        <v>69</v>
      </c>
      <c r="B13" s="161" t="s">
        <v>78</v>
      </c>
      <c r="C13" s="161"/>
      <c r="D13" s="161"/>
      <c r="E13" s="57"/>
      <c r="F13" s="57"/>
      <c r="G13" s="57"/>
      <c r="H13" s="57"/>
      <c r="I13" s="57"/>
      <c r="J13" s="57"/>
      <c r="K13" s="57"/>
      <c r="L13" s="57"/>
    </row>
    <row r="14" spans="1:12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x14ac:dyDescent="0.25">
      <c r="A15" s="56" t="s">
        <v>70</v>
      </c>
      <c r="B15" s="161" t="s">
        <v>79</v>
      </c>
      <c r="C15" s="161"/>
      <c r="D15" s="161"/>
      <c r="E15" s="57"/>
      <c r="F15" s="57"/>
      <c r="G15" s="57"/>
      <c r="H15" s="57"/>
      <c r="I15" s="57"/>
      <c r="J15" s="57"/>
      <c r="K15" s="57"/>
      <c r="L15" s="57"/>
    </row>
    <row r="16" spans="1:12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x14ac:dyDescent="0.25">
      <c r="A17" s="56" t="s">
        <v>71</v>
      </c>
      <c r="B17" s="161" t="s">
        <v>80</v>
      </c>
      <c r="C17" s="161"/>
      <c r="D17" s="161"/>
      <c r="E17" s="57"/>
      <c r="F17" s="57"/>
      <c r="G17" s="57"/>
      <c r="H17" s="57"/>
      <c r="I17" s="57"/>
      <c r="J17" s="57"/>
      <c r="K17" s="57"/>
      <c r="L17" s="57"/>
    </row>
    <row r="18" spans="1:12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x14ac:dyDescent="0.25">
      <c r="A19" s="56" t="s">
        <v>72</v>
      </c>
      <c r="B19" s="161" t="s">
        <v>81</v>
      </c>
      <c r="C19" s="161"/>
      <c r="D19" s="57"/>
      <c r="E19" s="57"/>
      <c r="F19" s="57"/>
      <c r="G19" s="57"/>
      <c r="H19" s="57"/>
      <c r="I19" s="57"/>
      <c r="J19" s="56"/>
      <c r="K19" s="56"/>
      <c r="L19" s="56"/>
    </row>
    <row r="20" spans="1:12" x14ac:dyDescent="0.2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x14ac:dyDescent="0.25">
      <c r="B21" s="57" t="s">
        <v>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</sheetData>
  <mergeCells count="6">
    <mergeCell ref="B19:C19"/>
    <mergeCell ref="A1:B1"/>
    <mergeCell ref="B11:C11"/>
    <mergeCell ref="B13:D13"/>
    <mergeCell ref="B15:D15"/>
    <mergeCell ref="B17:D17"/>
  </mergeCells>
  <hyperlinks>
    <hyperlink ref="B21" location="Notes!A1" display="Notes"/>
    <hyperlink ref="B5" location="'Figure 1.36'!A1" display="Deaths by Cause (2018)"/>
    <hyperlink ref="B13" location="'Figure 1.39b'!A1" display="Number of deaths of people aged 15 to 34 years old by sex and cause of death (2018)"/>
    <hyperlink ref="B15" location="'Figure 1.39c'!A1" display="Number of deaths of people aged 35 to 64 years old by sex and cause of death (2018)"/>
    <hyperlink ref="B17" location="'Figure 1.39d'!A1" display="Number of deaths of people aged 65 to 84 years old by sex cause of death (2018)"/>
    <hyperlink ref="B19" location="'Figure 1.39e'!A1" display="Deaths of people aged 85 or over by sex and cause of death (2018)"/>
    <hyperlink ref="B3" location="'Data 1.35'!A1" display="Percentage of deaths by cause of death (1987 to 2018)"/>
    <hyperlink ref="B7" location="'Data 1.37'!A1" display="Deaths from alcohol related diseases by sex (2001 to 2018)"/>
    <hyperlink ref="B9" location="'Data 1.38'!A1" display="Drug related deaths by sex (1997-2018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workbookViewId="0">
      <selection activeCell="A2" sqref="A2"/>
    </sheetView>
  </sheetViews>
  <sheetFormatPr defaultRowHeight="12.75" x14ac:dyDescent="0.2"/>
  <cols>
    <col min="1" max="1" width="7.140625" style="34" customWidth="1"/>
    <col min="2" max="2" width="15.140625" style="34" bestFit="1" customWidth="1"/>
    <col min="3" max="8" width="10.42578125" style="34" customWidth="1"/>
    <col min="9" max="9" width="19.7109375" style="34" customWidth="1"/>
    <col min="10" max="255" width="9.140625" style="34"/>
    <col min="256" max="256" width="17.5703125" style="34" customWidth="1"/>
    <col min="257" max="264" width="10.42578125" style="34" customWidth="1"/>
    <col min="265" max="511" width="9.140625" style="34"/>
    <col min="512" max="512" width="17.5703125" style="34" customWidth="1"/>
    <col min="513" max="520" width="10.42578125" style="34" customWidth="1"/>
    <col min="521" max="767" width="9.140625" style="34"/>
    <col min="768" max="768" width="17.5703125" style="34" customWidth="1"/>
    <col min="769" max="776" width="10.42578125" style="34" customWidth="1"/>
    <col min="777" max="1023" width="9.140625" style="34"/>
    <col min="1024" max="1024" width="17.5703125" style="34" customWidth="1"/>
    <col min="1025" max="1032" width="10.42578125" style="34" customWidth="1"/>
    <col min="1033" max="1279" width="9.140625" style="34"/>
    <col min="1280" max="1280" width="17.5703125" style="34" customWidth="1"/>
    <col min="1281" max="1288" width="10.42578125" style="34" customWidth="1"/>
    <col min="1289" max="1535" width="9.140625" style="34"/>
    <col min="1536" max="1536" width="17.5703125" style="34" customWidth="1"/>
    <col min="1537" max="1544" width="10.42578125" style="34" customWidth="1"/>
    <col min="1545" max="1791" width="9.140625" style="34"/>
    <col min="1792" max="1792" width="17.5703125" style="34" customWidth="1"/>
    <col min="1793" max="1800" width="10.42578125" style="34" customWidth="1"/>
    <col min="1801" max="2047" width="9.140625" style="34"/>
    <col min="2048" max="2048" width="17.5703125" style="34" customWidth="1"/>
    <col min="2049" max="2056" width="10.42578125" style="34" customWidth="1"/>
    <col min="2057" max="2303" width="9.140625" style="34"/>
    <col min="2304" max="2304" width="17.5703125" style="34" customWidth="1"/>
    <col min="2305" max="2312" width="10.42578125" style="34" customWidth="1"/>
    <col min="2313" max="2559" width="9.140625" style="34"/>
    <col min="2560" max="2560" width="17.5703125" style="34" customWidth="1"/>
    <col min="2561" max="2568" width="10.42578125" style="34" customWidth="1"/>
    <col min="2569" max="2815" width="9.140625" style="34"/>
    <col min="2816" max="2816" width="17.5703125" style="34" customWidth="1"/>
    <col min="2817" max="2824" width="10.42578125" style="34" customWidth="1"/>
    <col min="2825" max="3071" width="9.140625" style="34"/>
    <col min="3072" max="3072" width="17.5703125" style="34" customWidth="1"/>
    <col min="3073" max="3080" width="10.42578125" style="34" customWidth="1"/>
    <col min="3081" max="3327" width="9.140625" style="34"/>
    <col min="3328" max="3328" width="17.5703125" style="34" customWidth="1"/>
    <col min="3329" max="3336" width="10.42578125" style="34" customWidth="1"/>
    <col min="3337" max="3583" width="9.140625" style="34"/>
    <col min="3584" max="3584" width="17.5703125" style="34" customWidth="1"/>
    <col min="3585" max="3592" width="10.42578125" style="34" customWidth="1"/>
    <col min="3593" max="3839" width="9.140625" style="34"/>
    <col min="3840" max="3840" width="17.5703125" style="34" customWidth="1"/>
    <col min="3841" max="3848" width="10.42578125" style="34" customWidth="1"/>
    <col min="3849" max="4095" width="9.140625" style="34"/>
    <col min="4096" max="4096" width="17.5703125" style="34" customWidth="1"/>
    <col min="4097" max="4104" width="10.42578125" style="34" customWidth="1"/>
    <col min="4105" max="4351" width="9.140625" style="34"/>
    <col min="4352" max="4352" width="17.5703125" style="34" customWidth="1"/>
    <col min="4353" max="4360" width="10.42578125" style="34" customWidth="1"/>
    <col min="4361" max="4607" width="9.140625" style="34"/>
    <col min="4608" max="4608" width="17.5703125" style="34" customWidth="1"/>
    <col min="4609" max="4616" width="10.42578125" style="34" customWidth="1"/>
    <col min="4617" max="4863" width="9.140625" style="34"/>
    <col min="4864" max="4864" width="17.5703125" style="34" customWidth="1"/>
    <col min="4865" max="4872" width="10.42578125" style="34" customWidth="1"/>
    <col min="4873" max="5119" width="9.140625" style="34"/>
    <col min="5120" max="5120" width="17.5703125" style="34" customWidth="1"/>
    <col min="5121" max="5128" width="10.42578125" style="34" customWidth="1"/>
    <col min="5129" max="5375" width="9.140625" style="34"/>
    <col min="5376" max="5376" width="17.5703125" style="34" customWidth="1"/>
    <col min="5377" max="5384" width="10.42578125" style="34" customWidth="1"/>
    <col min="5385" max="5631" width="9.140625" style="34"/>
    <col min="5632" max="5632" width="17.5703125" style="34" customWidth="1"/>
    <col min="5633" max="5640" width="10.42578125" style="34" customWidth="1"/>
    <col min="5641" max="5887" width="9.140625" style="34"/>
    <col min="5888" max="5888" width="17.5703125" style="34" customWidth="1"/>
    <col min="5889" max="5896" width="10.42578125" style="34" customWidth="1"/>
    <col min="5897" max="6143" width="9.140625" style="34"/>
    <col min="6144" max="6144" width="17.5703125" style="34" customWidth="1"/>
    <col min="6145" max="6152" width="10.42578125" style="34" customWidth="1"/>
    <col min="6153" max="6399" width="9.140625" style="34"/>
    <col min="6400" max="6400" width="17.5703125" style="34" customWidth="1"/>
    <col min="6401" max="6408" width="10.42578125" style="34" customWidth="1"/>
    <col min="6409" max="6655" width="9.140625" style="34"/>
    <col min="6656" max="6656" width="17.5703125" style="34" customWidth="1"/>
    <col min="6657" max="6664" width="10.42578125" style="34" customWidth="1"/>
    <col min="6665" max="6911" width="9.140625" style="34"/>
    <col min="6912" max="6912" width="17.5703125" style="34" customWidth="1"/>
    <col min="6913" max="6920" width="10.42578125" style="34" customWidth="1"/>
    <col min="6921" max="7167" width="9.140625" style="34"/>
    <col min="7168" max="7168" width="17.5703125" style="34" customWidth="1"/>
    <col min="7169" max="7176" width="10.42578125" style="34" customWidth="1"/>
    <col min="7177" max="7423" width="9.140625" style="34"/>
    <col min="7424" max="7424" width="17.5703125" style="34" customWidth="1"/>
    <col min="7425" max="7432" width="10.42578125" style="34" customWidth="1"/>
    <col min="7433" max="7679" width="9.140625" style="34"/>
    <col min="7680" max="7680" width="17.5703125" style="34" customWidth="1"/>
    <col min="7681" max="7688" width="10.42578125" style="34" customWidth="1"/>
    <col min="7689" max="7935" width="9.140625" style="34"/>
    <col min="7936" max="7936" width="17.5703125" style="34" customWidth="1"/>
    <col min="7937" max="7944" width="10.42578125" style="34" customWidth="1"/>
    <col min="7945" max="8191" width="9.140625" style="34"/>
    <col min="8192" max="8192" width="17.5703125" style="34" customWidth="1"/>
    <col min="8193" max="8200" width="10.42578125" style="34" customWidth="1"/>
    <col min="8201" max="8447" width="9.140625" style="34"/>
    <col min="8448" max="8448" width="17.5703125" style="34" customWidth="1"/>
    <col min="8449" max="8456" width="10.42578125" style="34" customWidth="1"/>
    <col min="8457" max="8703" width="9.140625" style="34"/>
    <col min="8704" max="8704" width="17.5703125" style="34" customWidth="1"/>
    <col min="8705" max="8712" width="10.42578125" style="34" customWidth="1"/>
    <col min="8713" max="8959" width="9.140625" style="34"/>
    <col min="8960" max="8960" width="17.5703125" style="34" customWidth="1"/>
    <col min="8961" max="8968" width="10.42578125" style="34" customWidth="1"/>
    <col min="8969" max="9215" width="9.140625" style="34"/>
    <col min="9216" max="9216" width="17.5703125" style="34" customWidth="1"/>
    <col min="9217" max="9224" width="10.42578125" style="34" customWidth="1"/>
    <col min="9225" max="9471" width="9.140625" style="34"/>
    <col min="9472" max="9472" width="17.5703125" style="34" customWidth="1"/>
    <col min="9473" max="9480" width="10.42578125" style="34" customWidth="1"/>
    <col min="9481" max="9727" width="9.140625" style="34"/>
    <col min="9728" max="9728" width="17.5703125" style="34" customWidth="1"/>
    <col min="9729" max="9736" width="10.42578125" style="34" customWidth="1"/>
    <col min="9737" max="9983" width="9.140625" style="34"/>
    <col min="9984" max="9984" width="17.5703125" style="34" customWidth="1"/>
    <col min="9985" max="9992" width="10.42578125" style="34" customWidth="1"/>
    <col min="9993" max="10239" width="9.140625" style="34"/>
    <col min="10240" max="10240" width="17.5703125" style="34" customWidth="1"/>
    <col min="10241" max="10248" width="10.42578125" style="34" customWidth="1"/>
    <col min="10249" max="10495" width="9.140625" style="34"/>
    <col min="10496" max="10496" width="17.5703125" style="34" customWidth="1"/>
    <col min="10497" max="10504" width="10.42578125" style="34" customWidth="1"/>
    <col min="10505" max="10751" width="9.140625" style="34"/>
    <col min="10752" max="10752" width="17.5703125" style="34" customWidth="1"/>
    <col min="10753" max="10760" width="10.42578125" style="34" customWidth="1"/>
    <col min="10761" max="11007" width="9.140625" style="34"/>
    <col min="11008" max="11008" width="17.5703125" style="34" customWidth="1"/>
    <col min="11009" max="11016" width="10.42578125" style="34" customWidth="1"/>
    <col min="11017" max="11263" width="9.140625" style="34"/>
    <col min="11264" max="11264" width="17.5703125" style="34" customWidth="1"/>
    <col min="11265" max="11272" width="10.42578125" style="34" customWidth="1"/>
    <col min="11273" max="11519" width="9.140625" style="34"/>
    <col min="11520" max="11520" width="17.5703125" style="34" customWidth="1"/>
    <col min="11521" max="11528" width="10.42578125" style="34" customWidth="1"/>
    <col min="11529" max="11775" width="9.140625" style="34"/>
    <col min="11776" max="11776" width="17.5703125" style="34" customWidth="1"/>
    <col min="11777" max="11784" width="10.42578125" style="34" customWidth="1"/>
    <col min="11785" max="12031" width="9.140625" style="34"/>
    <col min="12032" max="12032" width="17.5703125" style="34" customWidth="1"/>
    <col min="12033" max="12040" width="10.42578125" style="34" customWidth="1"/>
    <col min="12041" max="12287" width="9.140625" style="34"/>
    <col min="12288" max="12288" width="17.5703125" style="34" customWidth="1"/>
    <col min="12289" max="12296" width="10.42578125" style="34" customWidth="1"/>
    <col min="12297" max="12543" width="9.140625" style="34"/>
    <col min="12544" max="12544" width="17.5703125" style="34" customWidth="1"/>
    <col min="12545" max="12552" width="10.42578125" style="34" customWidth="1"/>
    <col min="12553" max="12799" width="9.140625" style="34"/>
    <col min="12800" max="12800" width="17.5703125" style="34" customWidth="1"/>
    <col min="12801" max="12808" width="10.42578125" style="34" customWidth="1"/>
    <col min="12809" max="13055" width="9.140625" style="34"/>
    <col min="13056" max="13056" width="17.5703125" style="34" customWidth="1"/>
    <col min="13057" max="13064" width="10.42578125" style="34" customWidth="1"/>
    <col min="13065" max="13311" width="9.140625" style="34"/>
    <col min="13312" max="13312" width="17.5703125" style="34" customWidth="1"/>
    <col min="13313" max="13320" width="10.42578125" style="34" customWidth="1"/>
    <col min="13321" max="13567" width="9.140625" style="34"/>
    <col min="13568" max="13568" width="17.5703125" style="34" customWidth="1"/>
    <col min="13569" max="13576" width="10.42578125" style="34" customWidth="1"/>
    <col min="13577" max="13823" width="9.140625" style="34"/>
    <col min="13824" max="13824" width="17.5703125" style="34" customWidth="1"/>
    <col min="13825" max="13832" width="10.42578125" style="34" customWidth="1"/>
    <col min="13833" max="14079" width="9.140625" style="34"/>
    <col min="14080" max="14080" width="17.5703125" style="34" customWidth="1"/>
    <col min="14081" max="14088" width="10.42578125" style="34" customWidth="1"/>
    <col min="14089" max="14335" width="9.140625" style="34"/>
    <col min="14336" max="14336" width="17.5703125" style="34" customWidth="1"/>
    <col min="14337" max="14344" width="10.42578125" style="34" customWidth="1"/>
    <col min="14345" max="14591" width="9.140625" style="34"/>
    <col min="14592" max="14592" width="17.5703125" style="34" customWidth="1"/>
    <col min="14593" max="14600" width="10.42578125" style="34" customWidth="1"/>
    <col min="14601" max="14847" width="9.140625" style="34"/>
    <col min="14848" max="14848" width="17.5703125" style="34" customWidth="1"/>
    <col min="14849" max="14856" width="10.42578125" style="34" customWidth="1"/>
    <col min="14857" max="15103" width="9.140625" style="34"/>
    <col min="15104" max="15104" width="17.5703125" style="34" customWidth="1"/>
    <col min="15105" max="15112" width="10.42578125" style="34" customWidth="1"/>
    <col min="15113" max="15359" width="9.140625" style="34"/>
    <col min="15360" max="15360" width="17.5703125" style="34" customWidth="1"/>
    <col min="15361" max="15368" width="10.42578125" style="34" customWidth="1"/>
    <col min="15369" max="15615" width="9.140625" style="34"/>
    <col min="15616" max="15616" width="17.5703125" style="34" customWidth="1"/>
    <col min="15617" max="15624" width="10.42578125" style="34" customWidth="1"/>
    <col min="15625" max="15871" width="9.140625" style="34"/>
    <col min="15872" max="15872" width="17.5703125" style="34" customWidth="1"/>
    <col min="15873" max="15880" width="10.42578125" style="34" customWidth="1"/>
    <col min="15881" max="16127" width="9.140625" style="34"/>
    <col min="16128" max="16128" width="17.5703125" style="34" customWidth="1"/>
    <col min="16129" max="16136" width="10.42578125" style="34" customWidth="1"/>
    <col min="16137" max="16384" width="9.140625" style="34"/>
  </cols>
  <sheetData>
    <row r="2" spans="2:10" ht="15.75" x14ac:dyDescent="0.25">
      <c r="B2" s="54" t="s">
        <v>69</v>
      </c>
      <c r="C2" s="177" t="s">
        <v>83</v>
      </c>
      <c r="D2" s="178"/>
      <c r="E2" s="178"/>
      <c r="F2" s="178"/>
      <c r="G2" s="178"/>
      <c r="H2" s="178"/>
      <c r="I2" s="178"/>
      <c r="J2" s="178"/>
    </row>
    <row r="3" spans="2:10" ht="15.75" thickBot="1" x14ac:dyDescent="0.3">
      <c r="B3" s="36"/>
      <c r="C3" s="37"/>
      <c r="D3" s="37"/>
      <c r="E3" s="37"/>
      <c r="F3" s="37"/>
      <c r="G3" s="37"/>
      <c r="H3" s="37"/>
      <c r="I3" s="37"/>
    </row>
    <row r="4" spans="2:10" ht="19.5" customHeight="1" thickBot="1" x14ac:dyDescent="0.25">
      <c r="B4" s="119"/>
      <c r="C4" s="179" t="s">
        <v>49</v>
      </c>
      <c r="D4" s="180"/>
      <c r="E4" s="179" t="s">
        <v>50</v>
      </c>
      <c r="F4" s="180"/>
    </row>
    <row r="5" spans="2:10" ht="19.5" customHeight="1" thickBot="1" x14ac:dyDescent="0.25">
      <c r="B5" s="120" t="s">
        <v>55</v>
      </c>
      <c r="C5" s="121" t="s">
        <v>56</v>
      </c>
      <c r="D5" s="122" t="s">
        <v>42</v>
      </c>
      <c r="E5" s="121" t="s">
        <v>56</v>
      </c>
      <c r="F5" s="122" t="s">
        <v>42</v>
      </c>
      <c r="I5" s="53"/>
    </row>
    <row r="6" spans="2:10" ht="21" customHeight="1" x14ac:dyDescent="0.2">
      <c r="B6" s="111" t="s">
        <v>52</v>
      </c>
      <c r="C6" s="112">
        <v>4</v>
      </c>
      <c r="D6" s="123">
        <v>2</v>
      </c>
      <c r="E6" s="124">
        <v>2.09424083769634</v>
      </c>
      <c r="F6" s="113">
        <v>2.3529411764705883</v>
      </c>
      <c r="I6" s="53"/>
    </row>
    <row r="7" spans="2:10" ht="21" customHeight="1" x14ac:dyDescent="0.2">
      <c r="B7" s="111" t="s">
        <v>57</v>
      </c>
      <c r="C7" s="112">
        <v>8</v>
      </c>
      <c r="D7" s="123">
        <v>6</v>
      </c>
      <c r="E7" s="124">
        <v>4.1884816753926701</v>
      </c>
      <c r="F7" s="113">
        <v>7.0588235294117645</v>
      </c>
      <c r="I7" s="53"/>
    </row>
    <row r="8" spans="2:10" ht="21" customHeight="1" x14ac:dyDescent="0.2">
      <c r="B8" s="111" t="s">
        <v>51</v>
      </c>
      <c r="C8" s="112">
        <v>7</v>
      </c>
      <c r="D8" s="123">
        <v>13</v>
      </c>
      <c r="E8" s="124">
        <v>3.66492146596859</v>
      </c>
      <c r="F8" s="113">
        <v>15.294117647058824</v>
      </c>
      <c r="I8" s="53"/>
    </row>
    <row r="9" spans="2:10" ht="21" customHeight="1" x14ac:dyDescent="0.2">
      <c r="B9" s="111" t="s">
        <v>53</v>
      </c>
      <c r="C9" s="112">
        <v>23</v>
      </c>
      <c r="D9" s="123">
        <v>19</v>
      </c>
      <c r="E9" s="124">
        <v>12.0418848167539</v>
      </c>
      <c r="F9" s="113">
        <v>22.352941176470591</v>
      </c>
      <c r="I9" s="53"/>
    </row>
    <row r="10" spans="2:10" ht="21" customHeight="1" thickBot="1" x14ac:dyDescent="0.25">
      <c r="B10" s="111" t="s">
        <v>38</v>
      </c>
      <c r="C10" s="112">
        <v>149</v>
      </c>
      <c r="D10" s="123">
        <v>45</v>
      </c>
      <c r="E10" s="124">
        <v>78.010471204188505</v>
      </c>
      <c r="F10" s="113">
        <v>52.941176470588239</v>
      </c>
    </row>
    <row r="11" spans="2:10" ht="21" customHeight="1" thickBot="1" x14ac:dyDescent="0.25">
      <c r="B11" s="116" t="s">
        <v>54</v>
      </c>
      <c r="C11" s="117">
        <v>191</v>
      </c>
      <c r="D11" s="125">
        <v>85</v>
      </c>
      <c r="E11" s="126">
        <v>100</v>
      </c>
      <c r="F11" s="127">
        <v>100</v>
      </c>
    </row>
    <row r="13" spans="2:10" x14ac:dyDescent="0.2">
      <c r="B13" s="176" t="s">
        <v>39</v>
      </c>
      <c r="C13" s="176"/>
      <c r="D13" s="176"/>
      <c r="E13" s="176"/>
    </row>
  </sheetData>
  <mergeCells count="4">
    <mergeCell ref="C4:D4"/>
    <mergeCell ref="E4:F4"/>
    <mergeCell ref="B13:E13"/>
    <mergeCell ref="C2:J2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25" sqref="N25"/>
    </sheetView>
  </sheetViews>
  <sheetFormatPr defaultRowHeight="15" x14ac:dyDescent="0.25"/>
  <cols>
    <col min="1" max="16384" width="9.140625" style="43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showGridLines="0" workbookViewId="0">
      <selection activeCell="J7" sqref="J7"/>
    </sheetView>
  </sheetViews>
  <sheetFormatPr defaultRowHeight="12.75" x14ac:dyDescent="0.2"/>
  <cols>
    <col min="1" max="1" width="5" style="34" customWidth="1"/>
    <col min="2" max="2" width="15.140625" style="34" bestFit="1" customWidth="1"/>
    <col min="3" max="6" width="10.42578125" style="34" customWidth="1"/>
    <col min="7" max="243" width="9.140625" style="34"/>
    <col min="244" max="244" width="17.5703125" style="34" customWidth="1"/>
    <col min="245" max="252" width="10.42578125" style="34" customWidth="1"/>
    <col min="253" max="499" width="9.140625" style="34"/>
    <col min="500" max="500" width="17.5703125" style="34" customWidth="1"/>
    <col min="501" max="508" width="10.42578125" style="34" customWidth="1"/>
    <col min="509" max="755" width="9.140625" style="34"/>
    <col min="756" max="756" width="17.5703125" style="34" customWidth="1"/>
    <col min="757" max="764" width="10.42578125" style="34" customWidth="1"/>
    <col min="765" max="1011" width="9.140625" style="34"/>
    <col min="1012" max="1012" width="17.5703125" style="34" customWidth="1"/>
    <col min="1013" max="1020" width="10.42578125" style="34" customWidth="1"/>
    <col min="1021" max="1267" width="9.140625" style="34"/>
    <col min="1268" max="1268" width="17.5703125" style="34" customWidth="1"/>
    <col min="1269" max="1276" width="10.42578125" style="34" customWidth="1"/>
    <col min="1277" max="1523" width="9.140625" style="34"/>
    <col min="1524" max="1524" width="17.5703125" style="34" customWidth="1"/>
    <col min="1525" max="1532" width="10.42578125" style="34" customWidth="1"/>
    <col min="1533" max="1779" width="9.140625" style="34"/>
    <col min="1780" max="1780" width="17.5703125" style="34" customWidth="1"/>
    <col min="1781" max="1788" width="10.42578125" style="34" customWidth="1"/>
    <col min="1789" max="2035" width="9.140625" style="34"/>
    <col min="2036" max="2036" width="17.5703125" style="34" customWidth="1"/>
    <col min="2037" max="2044" width="10.42578125" style="34" customWidth="1"/>
    <col min="2045" max="2291" width="9.140625" style="34"/>
    <col min="2292" max="2292" width="17.5703125" style="34" customWidth="1"/>
    <col min="2293" max="2300" width="10.42578125" style="34" customWidth="1"/>
    <col min="2301" max="2547" width="9.140625" style="34"/>
    <col min="2548" max="2548" width="17.5703125" style="34" customWidth="1"/>
    <col min="2549" max="2556" width="10.42578125" style="34" customWidth="1"/>
    <col min="2557" max="2803" width="9.140625" style="34"/>
    <col min="2804" max="2804" width="17.5703125" style="34" customWidth="1"/>
    <col min="2805" max="2812" width="10.42578125" style="34" customWidth="1"/>
    <col min="2813" max="3059" width="9.140625" style="34"/>
    <col min="3060" max="3060" width="17.5703125" style="34" customWidth="1"/>
    <col min="3061" max="3068" width="10.42578125" style="34" customWidth="1"/>
    <col min="3069" max="3315" width="9.140625" style="34"/>
    <col min="3316" max="3316" width="17.5703125" style="34" customWidth="1"/>
    <col min="3317" max="3324" width="10.42578125" style="34" customWidth="1"/>
    <col min="3325" max="3571" width="9.140625" style="34"/>
    <col min="3572" max="3572" width="17.5703125" style="34" customWidth="1"/>
    <col min="3573" max="3580" width="10.42578125" style="34" customWidth="1"/>
    <col min="3581" max="3827" width="9.140625" style="34"/>
    <col min="3828" max="3828" width="17.5703125" style="34" customWidth="1"/>
    <col min="3829" max="3836" width="10.42578125" style="34" customWidth="1"/>
    <col min="3837" max="4083" width="9.140625" style="34"/>
    <col min="4084" max="4084" width="17.5703125" style="34" customWidth="1"/>
    <col min="4085" max="4092" width="10.42578125" style="34" customWidth="1"/>
    <col min="4093" max="4339" width="9.140625" style="34"/>
    <col min="4340" max="4340" width="17.5703125" style="34" customWidth="1"/>
    <col min="4341" max="4348" width="10.42578125" style="34" customWidth="1"/>
    <col min="4349" max="4595" width="9.140625" style="34"/>
    <col min="4596" max="4596" width="17.5703125" style="34" customWidth="1"/>
    <col min="4597" max="4604" width="10.42578125" style="34" customWidth="1"/>
    <col min="4605" max="4851" width="9.140625" style="34"/>
    <col min="4852" max="4852" width="17.5703125" style="34" customWidth="1"/>
    <col min="4853" max="4860" width="10.42578125" style="34" customWidth="1"/>
    <col min="4861" max="5107" width="9.140625" style="34"/>
    <col min="5108" max="5108" width="17.5703125" style="34" customWidth="1"/>
    <col min="5109" max="5116" width="10.42578125" style="34" customWidth="1"/>
    <col min="5117" max="5363" width="9.140625" style="34"/>
    <col min="5364" max="5364" width="17.5703125" style="34" customWidth="1"/>
    <col min="5365" max="5372" width="10.42578125" style="34" customWidth="1"/>
    <col min="5373" max="5619" width="9.140625" style="34"/>
    <col min="5620" max="5620" width="17.5703125" style="34" customWidth="1"/>
    <col min="5621" max="5628" width="10.42578125" style="34" customWidth="1"/>
    <col min="5629" max="5875" width="9.140625" style="34"/>
    <col min="5876" max="5876" width="17.5703125" style="34" customWidth="1"/>
    <col min="5877" max="5884" width="10.42578125" style="34" customWidth="1"/>
    <col min="5885" max="6131" width="9.140625" style="34"/>
    <col min="6132" max="6132" width="17.5703125" style="34" customWidth="1"/>
    <col min="6133" max="6140" width="10.42578125" style="34" customWidth="1"/>
    <col min="6141" max="6387" width="9.140625" style="34"/>
    <col min="6388" max="6388" width="17.5703125" style="34" customWidth="1"/>
    <col min="6389" max="6396" width="10.42578125" style="34" customWidth="1"/>
    <col min="6397" max="6643" width="9.140625" style="34"/>
    <col min="6644" max="6644" width="17.5703125" style="34" customWidth="1"/>
    <col min="6645" max="6652" width="10.42578125" style="34" customWidth="1"/>
    <col min="6653" max="6899" width="9.140625" style="34"/>
    <col min="6900" max="6900" width="17.5703125" style="34" customWidth="1"/>
    <col min="6901" max="6908" width="10.42578125" style="34" customWidth="1"/>
    <col min="6909" max="7155" width="9.140625" style="34"/>
    <col min="7156" max="7156" width="17.5703125" style="34" customWidth="1"/>
    <col min="7157" max="7164" width="10.42578125" style="34" customWidth="1"/>
    <col min="7165" max="7411" width="9.140625" style="34"/>
    <col min="7412" max="7412" width="17.5703125" style="34" customWidth="1"/>
    <col min="7413" max="7420" width="10.42578125" style="34" customWidth="1"/>
    <col min="7421" max="7667" width="9.140625" style="34"/>
    <col min="7668" max="7668" width="17.5703125" style="34" customWidth="1"/>
    <col min="7669" max="7676" width="10.42578125" style="34" customWidth="1"/>
    <col min="7677" max="7923" width="9.140625" style="34"/>
    <col min="7924" max="7924" width="17.5703125" style="34" customWidth="1"/>
    <col min="7925" max="7932" width="10.42578125" style="34" customWidth="1"/>
    <col min="7933" max="8179" width="9.140625" style="34"/>
    <col min="8180" max="8180" width="17.5703125" style="34" customWidth="1"/>
    <col min="8181" max="8188" width="10.42578125" style="34" customWidth="1"/>
    <col min="8189" max="8435" width="9.140625" style="34"/>
    <col min="8436" max="8436" width="17.5703125" style="34" customWidth="1"/>
    <col min="8437" max="8444" width="10.42578125" style="34" customWidth="1"/>
    <col min="8445" max="8691" width="9.140625" style="34"/>
    <col min="8692" max="8692" width="17.5703125" style="34" customWidth="1"/>
    <col min="8693" max="8700" width="10.42578125" style="34" customWidth="1"/>
    <col min="8701" max="8947" width="9.140625" style="34"/>
    <col min="8948" max="8948" width="17.5703125" style="34" customWidth="1"/>
    <col min="8949" max="8956" width="10.42578125" style="34" customWidth="1"/>
    <col min="8957" max="9203" width="9.140625" style="34"/>
    <col min="9204" max="9204" width="17.5703125" style="34" customWidth="1"/>
    <col min="9205" max="9212" width="10.42578125" style="34" customWidth="1"/>
    <col min="9213" max="9459" width="9.140625" style="34"/>
    <col min="9460" max="9460" width="17.5703125" style="34" customWidth="1"/>
    <col min="9461" max="9468" width="10.42578125" style="34" customWidth="1"/>
    <col min="9469" max="9715" width="9.140625" style="34"/>
    <col min="9716" max="9716" width="17.5703125" style="34" customWidth="1"/>
    <col min="9717" max="9724" width="10.42578125" style="34" customWidth="1"/>
    <col min="9725" max="9971" width="9.140625" style="34"/>
    <col min="9972" max="9972" width="17.5703125" style="34" customWidth="1"/>
    <col min="9973" max="9980" width="10.42578125" style="34" customWidth="1"/>
    <col min="9981" max="10227" width="9.140625" style="34"/>
    <col min="10228" max="10228" width="17.5703125" style="34" customWidth="1"/>
    <col min="10229" max="10236" width="10.42578125" style="34" customWidth="1"/>
    <col min="10237" max="10483" width="9.140625" style="34"/>
    <col min="10484" max="10484" width="17.5703125" style="34" customWidth="1"/>
    <col min="10485" max="10492" width="10.42578125" style="34" customWidth="1"/>
    <col min="10493" max="10739" width="9.140625" style="34"/>
    <col min="10740" max="10740" width="17.5703125" style="34" customWidth="1"/>
    <col min="10741" max="10748" width="10.42578125" style="34" customWidth="1"/>
    <col min="10749" max="10995" width="9.140625" style="34"/>
    <col min="10996" max="10996" width="17.5703125" style="34" customWidth="1"/>
    <col min="10997" max="11004" width="10.42578125" style="34" customWidth="1"/>
    <col min="11005" max="11251" width="9.140625" style="34"/>
    <col min="11252" max="11252" width="17.5703125" style="34" customWidth="1"/>
    <col min="11253" max="11260" width="10.42578125" style="34" customWidth="1"/>
    <col min="11261" max="11507" width="9.140625" style="34"/>
    <col min="11508" max="11508" width="17.5703125" style="34" customWidth="1"/>
    <col min="11509" max="11516" width="10.42578125" style="34" customWidth="1"/>
    <col min="11517" max="11763" width="9.140625" style="34"/>
    <col min="11764" max="11764" width="17.5703125" style="34" customWidth="1"/>
    <col min="11765" max="11772" width="10.42578125" style="34" customWidth="1"/>
    <col min="11773" max="12019" width="9.140625" style="34"/>
    <col min="12020" max="12020" width="17.5703125" style="34" customWidth="1"/>
    <col min="12021" max="12028" width="10.42578125" style="34" customWidth="1"/>
    <col min="12029" max="12275" width="9.140625" style="34"/>
    <col min="12276" max="12276" width="17.5703125" style="34" customWidth="1"/>
    <col min="12277" max="12284" width="10.42578125" style="34" customWidth="1"/>
    <col min="12285" max="12531" width="9.140625" style="34"/>
    <col min="12532" max="12532" width="17.5703125" style="34" customWidth="1"/>
    <col min="12533" max="12540" width="10.42578125" style="34" customWidth="1"/>
    <col min="12541" max="12787" width="9.140625" style="34"/>
    <col min="12788" max="12788" width="17.5703125" style="34" customWidth="1"/>
    <col min="12789" max="12796" width="10.42578125" style="34" customWidth="1"/>
    <col min="12797" max="13043" width="9.140625" style="34"/>
    <col min="13044" max="13044" width="17.5703125" style="34" customWidth="1"/>
    <col min="13045" max="13052" width="10.42578125" style="34" customWidth="1"/>
    <col min="13053" max="13299" width="9.140625" style="34"/>
    <col min="13300" max="13300" width="17.5703125" style="34" customWidth="1"/>
    <col min="13301" max="13308" width="10.42578125" style="34" customWidth="1"/>
    <col min="13309" max="13555" width="9.140625" style="34"/>
    <col min="13556" max="13556" width="17.5703125" style="34" customWidth="1"/>
    <col min="13557" max="13564" width="10.42578125" style="34" customWidth="1"/>
    <col min="13565" max="13811" width="9.140625" style="34"/>
    <col min="13812" max="13812" width="17.5703125" style="34" customWidth="1"/>
    <col min="13813" max="13820" width="10.42578125" style="34" customWidth="1"/>
    <col min="13821" max="14067" width="9.140625" style="34"/>
    <col min="14068" max="14068" width="17.5703125" style="34" customWidth="1"/>
    <col min="14069" max="14076" width="10.42578125" style="34" customWidth="1"/>
    <col min="14077" max="14323" width="9.140625" style="34"/>
    <col min="14324" max="14324" width="17.5703125" style="34" customWidth="1"/>
    <col min="14325" max="14332" width="10.42578125" style="34" customWidth="1"/>
    <col min="14333" max="14579" width="9.140625" style="34"/>
    <col min="14580" max="14580" width="17.5703125" style="34" customWidth="1"/>
    <col min="14581" max="14588" width="10.42578125" style="34" customWidth="1"/>
    <col min="14589" max="14835" width="9.140625" style="34"/>
    <col min="14836" max="14836" width="17.5703125" style="34" customWidth="1"/>
    <col min="14837" max="14844" width="10.42578125" style="34" customWidth="1"/>
    <col min="14845" max="15091" width="9.140625" style="34"/>
    <col min="15092" max="15092" width="17.5703125" style="34" customWidth="1"/>
    <col min="15093" max="15100" width="10.42578125" style="34" customWidth="1"/>
    <col min="15101" max="15347" width="9.140625" style="34"/>
    <col min="15348" max="15348" width="17.5703125" style="34" customWidth="1"/>
    <col min="15349" max="15356" width="10.42578125" style="34" customWidth="1"/>
    <col min="15357" max="15603" width="9.140625" style="34"/>
    <col min="15604" max="15604" width="17.5703125" style="34" customWidth="1"/>
    <col min="15605" max="15612" width="10.42578125" style="34" customWidth="1"/>
    <col min="15613" max="15859" width="9.140625" style="34"/>
    <col min="15860" max="15860" width="17.5703125" style="34" customWidth="1"/>
    <col min="15861" max="15868" width="10.42578125" style="34" customWidth="1"/>
    <col min="15869" max="16115" width="9.140625" style="34"/>
    <col min="16116" max="16116" width="17.5703125" style="34" customWidth="1"/>
    <col min="16117" max="16124" width="10.42578125" style="34" customWidth="1"/>
    <col min="16125" max="16384" width="9.140625" style="34"/>
  </cols>
  <sheetData>
    <row r="2" spans="2:11" ht="15.75" x14ac:dyDescent="0.25">
      <c r="B2" s="137" t="s">
        <v>70</v>
      </c>
      <c r="C2" s="181" t="s">
        <v>84</v>
      </c>
      <c r="D2" s="181"/>
      <c r="E2" s="181"/>
      <c r="F2" s="181"/>
      <c r="G2" s="181"/>
      <c r="H2" s="181"/>
      <c r="I2" s="181"/>
      <c r="J2" s="181"/>
      <c r="K2" s="181"/>
    </row>
    <row r="3" spans="2:11" ht="15.75" thickBot="1" x14ac:dyDescent="0.3">
      <c r="B3" s="36"/>
      <c r="C3" s="37"/>
      <c r="D3" s="37"/>
      <c r="E3" s="37"/>
      <c r="F3" s="37"/>
    </row>
    <row r="4" spans="2:11" ht="13.5" thickBot="1" x14ac:dyDescent="0.25">
      <c r="B4" s="182" t="s">
        <v>55</v>
      </c>
      <c r="C4" s="184" t="s">
        <v>49</v>
      </c>
      <c r="D4" s="185"/>
      <c r="E4" s="186" t="s">
        <v>50</v>
      </c>
      <c r="F4" s="185"/>
    </row>
    <row r="5" spans="2:11" ht="18.75" customHeight="1" thickBot="1" x14ac:dyDescent="0.25">
      <c r="B5" s="183"/>
      <c r="C5" s="128" t="s">
        <v>56</v>
      </c>
      <c r="D5" s="129" t="s">
        <v>42</v>
      </c>
      <c r="E5" s="128" t="s">
        <v>41</v>
      </c>
      <c r="F5" s="129" t="s">
        <v>42</v>
      </c>
    </row>
    <row r="6" spans="2:11" ht="21" customHeight="1" x14ac:dyDescent="0.2">
      <c r="B6" s="111" t="s">
        <v>52</v>
      </c>
      <c r="C6" s="130">
        <v>87</v>
      </c>
      <c r="D6" s="131">
        <v>91</v>
      </c>
      <c r="E6" s="132">
        <f>(C6/C11)*100</f>
        <v>5.8863328822733418</v>
      </c>
      <c r="F6" s="113">
        <f>(D6/D11)*100</f>
        <v>9.036742800397219</v>
      </c>
    </row>
    <row r="7" spans="2:11" ht="21" customHeight="1" x14ac:dyDescent="0.2">
      <c r="B7" s="111" t="s">
        <v>38</v>
      </c>
      <c r="C7" s="130">
        <v>233</v>
      </c>
      <c r="D7" s="131">
        <v>96</v>
      </c>
      <c r="E7" s="132">
        <f>(C7/C11)*100</f>
        <v>15.764546684709066</v>
      </c>
      <c r="F7" s="113">
        <f>(D7/D11)*100</f>
        <v>9.5332671300893743</v>
      </c>
    </row>
    <row r="8" spans="2:11" ht="21" customHeight="1" x14ac:dyDescent="0.2">
      <c r="B8" s="111" t="s">
        <v>53</v>
      </c>
      <c r="C8" s="130">
        <v>326</v>
      </c>
      <c r="D8" s="131">
        <v>214</v>
      </c>
      <c r="E8" s="132">
        <f>(C8/C11)*100</f>
        <v>22.056833558863328</v>
      </c>
      <c r="F8" s="113">
        <f>(D8/D11)*100</f>
        <v>21.251241310824231</v>
      </c>
    </row>
    <row r="9" spans="2:11" ht="21" customHeight="1" x14ac:dyDescent="0.2">
      <c r="B9" s="111" t="s">
        <v>57</v>
      </c>
      <c r="C9" s="130">
        <v>335</v>
      </c>
      <c r="D9" s="131">
        <v>144</v>
      </c>
      <c r="E9" s="132">
        <f>(C9/C11)*100</f>
        <v>22.665764546684709</v>
      </c>
      <c r="F9" s="113">
        <f>(D9/D11)*100</f>
        <v>14.299900695134063</v>
      </c>
    </row>
    <row r="10" spans="2:11" ht="21" customHeight="1" thickBot="1" x14ac:dyDescent="0.25">
      <c r="B10" s="111" t="s">
        <v>51</v>
      </c>
      <c r="C10" s="130">
        <v>497</v>
      </c>
      <c r="D10" s="131">
        <v>462</v>
      </c>
      <c r="E10" s="132">
        <f>(C10/C11)*100</f>
        <v>33.626522327469551</v>
      </c>
      <c r="F10" s="113">
        <f>(D10/D11)*100</f>
        <v>45.878848063555118</v>
      </c>
    </row>
    <row r="11" spans="2:11" ht="21" customHeight="1" thickBot="1" x14ac:dyDescent="0.25">
      <c r="B11" s="116" t="s">
        <v>54</v>
      </c>
      <c r="C11" s="133">
        <v>1478</v>
      </c>
      <c r="D11" s="134">
        <v>1007</v>
      </c>
      <c r="E11" s="135">
        <v>100</v>
      </c>
      <c r="F11" s="136">
        <v>100</v>
      </c>
    </row>
    <row r="12" spans="2:11" x14ac:dyDescent="0.2">
      <c r="B12" s="44"/>
    </row>
    <row r="13" spans="2:11" x14ac:dyDescent="0.2">
      <c r="B13" s="176" t="s">
        <v>39</v>
      </c>
      <c r="C13" s="176"/>
      <c r="D13" s="176"/>
      <c r="E13" s="176"/>
    </row>
  </sheetData>
  <mergeCells count="5">
    <mergeCell ref="C2:K2"/>
    <mergeCell ref="B4:B5"/>
    <mergeCell ref="C4:D4"/>
    <mergeCell ref="E4:F4"/>
    <mergeCell ref="B13:E13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6384" width="9.140625" style="43"/>
  </cols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showGridLines="0" workbookViewId="0">
      <selection activeCell="K6" sqref="K6"/>
    </sheetView>
  </sheetViews>
  <sheetFormatPr defaultRowHeight="12.75" x14ac:dyDescent="0.2"/>
  <cols>
    <col min="1" max="1" width="5" style="34" customWidth="1"/>
    <col min="2" max="2" width="15.140625" style="34" bestFit="1" customWidth="1"/>
    <col min="3" max="6" width="12.85546875" style="34" customWidth="1"/>
    <col min="7" max="7" width="6.5703125" style="34" customWidth="1"/>
    <col min="8" max="229" width="9.140625" style="34"/>
    <col min="230" max="230" width="21.28515625" style="34" customWidth="1"/>
    <col min="231" max="234" width="12.85546875" style="34" customWidth="1"/>
    <col min="235" max="238" width="6.5703125" style="34" customWidth="1"/>
    <col min="239" max="485" width="9.140625" style="34"/>
    <col min="486" max="486" width="21.28515625" style="34" customWidth="1"/>
    <col min="487" max="490" width="12.85546875" style="34" customWidth="1"/>
    <col min="491" max="494" width="6.5703125" style="34" customWidth="1"/>
    <col min="495" max="741" width="9.140625" style="34"/>
    <col min="742" max="742" width="21.28515625" style="34" customWidth="1"/>
    <col min="743" max="746" width="12.85546875" style="34" customWidth="1"/>
    <col min="747" max="750" width="6.5703125" style="34" customWidth="1"/>
    <col min="751" max="997" width="9.140625" style="34"/>
    <col min="998" max="998" width="21.28515625" style="34" customWidth="1"/>
    <col min="999" max="1002" width="12.85546875" style="34" customWidth="1"/>
    <col min="1003" max="1006" width="6.5703125" style="34" customWidth="1"/>
    <col min="1007" max="1253" width="9.140625" style="34"/>
    <col min="1254" max="1254" width="21.28515625" style="34" customWidth="1"/>
    <col min="1255" max="1258" width="12.85546875" style="34" customWidth="1"/>
    <col min="1259" max="1262" width="6.5703125" style="34" customWidth="1"/>
    <col min="1263" max="1509" width="9.140625" style="34"/>
    <col min="1510" max="1510" width="21.28515625" style="34" customWidth="1"/>
    <col min="1511" max="1514" width="12.85546875" style="34" customWidth="1"/>
    <col min="1515" max="1518" width="6.5703125" style="34" customWidth="1"/>
    <col min="1519" max="1765" width="9.140625" style="34"/>
    <col min="1766" max="1766" width="21.28515625" style="34" customWidth="1"/>
    <col min="1767" max="1770" width="12.85546875" style="34" customWidth="1"/>
    <col min="1771" max="1774" width="6.5703125" style="34" customWidth="1"/>
    <col min="1775" max="2021" width="9.140625" style="34"/>
    <col min="2022" max="2022" width="21.28515625" style="34" customWidth="1"/>
    <col min="2023" max="2026" width="12.85546875" style="34" customWidth="1"/>
    <col min="2027" max="2030" width="6.5703125" style="34" customWidth="1"/>
    <col min="2031" max="2277" width="9.140625" style="34"/>
    <col min="2278" max="2278" width="21.28515625" style="34" customWidth="1"/>
    <col min="2279" max="2282" width="12.85546875" style="34" customWidth="1"/>
    <col min="2283" max="2286" width="6.5703125" style="34" customWidth="1"/>
    <col min="2287" max="2533" width="9.140625" style="34"/>
    <col min="2534" max="2534" width="21.28515625" style="34" customWidth="1"/>
    <col min="2535" max="2538" width="12.85546875" style="34" customWidth="1"/>
    <col min="2539" max="2542" width="6.5703125" style="34" customWidth="1"/>
    <col min="2543" max="2789" width="9.140625" style="34"/>
    <col min="2790" max="2790" width="21.28515625" style="34" customWidth="1"/>
    <col min="2791" max="2794" width="12.85546875" style="34" customWidth="1"/>
    <col min="2795" max="2798" width="6.5703125" style="34" customWidth="1"/>
    <col min="2799" max="3045" width="9.140625" style="34"/>
    <col min="3046" max="3046" width="21.28515625" style="34" customWidth="1"/>
    <col min="3047" max="3050" width="12.85546875" style="34" customWidth="1"/>
    <col min="3051" max="3054" width="6.5703125" style="34" customWidth="1"/>
    <col min="3055" max="3301" width="9.140625" style="34"/>
    <col min="3302" max="3302" width="21.28515625" style="34" customWidth="1"/>
    <col min="3303" max="3306" width="12.85546875" style="34" customWidth="1"/>
    <col min="3307" max="3310" width="6.5703125" style="34" customWidth="1"/>
    <col min="3311" max="3557" width="9.140625" style="34"/>
    <col min="3558" max="3558" width="21.28515625" style="34" customWidth="1"/>
    <col min="3559" max="3562" width="12.85546875" style="34" customWidth="1"/>
    <col min="3563" max="3566" width="6.5703125" style="34" customWidth="1"/>
    <col min="3567" max="3813" width="9.140625" style="34"/>
    <col min="3814" max="3814" width="21.28515625" style="34" customWidth="1"/>
    <col min="3815" max="3818" width="12.85546875" style="34" customWidth="1"/>
    <col min="3819" max="3822" width="6.5703125" style="34" customWidth="1"/>
    <col min="3823" max="4069" width="9.140625" style="34"/>
    <col min="4070" max="4070" width="21.28515625" style="34" customWidth="1"/>
    <col min="4071" max="4074" width="12.85546875" style="34" customWidth="1"/>
    <col min="4075" max="4078" width="6.5703125" style="34" customWidth="1"/>
    <col min="4079" max="4325" width="9.140625" style="34"/>
    <col min="4326" max="4326" width="21.28515625" style="34" customWidth="1"/>
    <col min="4327" max="4330" width="12.85546875" style="34" customWidth="1"/>
    <col min="4331" max="4334" width="6.5703125" style="34" customWidth="1"/>
    <col min="4335" max="4581" width="9.140625" style="34"/>
    <col min="4582" max="4582" width="21.28515625" style="34" customWidth="1"/>
    <col min="4583" max="4586" width="12.85546875" style="34" customWidth="1"/>
    <col min="4587" max="4590" width="6.5703125" style="34" customWidth="1"/>
    <col min="4591" max="4837" width="9.140625" style="34"/>
    <col min="4838" max="4838" width="21.28515625" style="34" customWidth="1"/>
    <col min="4839" max="4842" width="12.85546875" style="34" customWidth="1"/>
    <col min="4843" max="4846" width="6.5703125" style="34" customWidth="1"/>
    <col min="4847" max="5093" width="9.140625" style="34"/>
    <col min="5094" max="5094" width="21.28515625" style="34" customWidth="1"/>
    <col min="5095" max="5098" width="12.85546875" style="34" customWidth="1"/>
    <col min="5099" max="5102" width="6.5703125" style="34" customWidth="1"/>
    <col min="5103" max="5349" width="9.140625" style="34"/>
    <col min="5350" max="5350" width="21.28515625" style="34" customWidth="1"/>
    <col min="5351" max="5354" width="12.85546875" style="34" customWidth="1"/>
    <col min="5355" max="5358" width="6.5703125" style="34" customWidth="1"/>
    <col min="5359" max="5605" width="9.140625" style="34"/>
    <col min="5606" max="5606" width="21.28515625" style="34" customWidth="1"/>
    <col min="5607" max="5610" width="12.85546875" style="34" customWidth="1"/>
    <col min="5611" max="5614" width="6.5703125" style="34" customWidth="1"/>
    <col min="5615" max="5861" width="9.140625" style="34"/>
    <col min="5862" max="5862" width="21.28515625" style="34" customWidth="1"/>
    <col min="5863" max="5866" width="12.85546875" style="34" customWidth="1"/>
    <col min="5867" max="5870" width="6.5703125" style="34" customWidth="1"/>
    <col min="5871" max="6117" width="9.140625" style="34"/>
    <col min="6118" max="6118" width="21.28515625" style="34" customWidth="1"/>
    <col min="6119" max="6122" width="12.85546875" style="34" customWidth="1"/>
    <col min="6123" max="6126" width="6.5703125" style="34" customWidth="1"/>
    <col min="6127" max="6373" width="9.140625" style="34"/>
    <col min="6374" max="6374" width="21.28515625" style="34" customWidth="1"/>
    <col min="6375" max="6378" width="12.85546875" style="34" customWidth="1"/>
    <col min="6379" max="6382" width="6.5703125" style="34" customWidth="1"/>
    <col min="6383" max="6629" width="9.140625" style="34"/>
    <col min="6630" max="6630" width="21.28515625" style="34" customWidth="1"/>
    <col min="6631" max="6634" width="12.85546875" style="34" customWidth="1"/>
    <col min="6635" max="6638" width="6.5703125" style="34" customWidth="1"/>
    <col min="6639" max="6885" width="9.140625" style="34"/>
    <col min="6886" max="6886" width="21.28515625" style="34" customWidth="1"/>
    <col min="6887" max="6890" width="12.85546875" style="34" customWidth="1"/>
    <col min="6891" max="6894" width="6.5703125" style="34" customWidth="1"/>
    <col min="6895" max="7141" width="9.140625" style="34"/>
    <col min="7142" max="7142" width="21.28515625" style="34" customWidth="1"/>
    <col min="7143" max="7146" width="12.85546875" style="34" customWidth="1"/>
    <col min="7147" max="7150" width="6.5703125" style="34" customWidth="1"/>
    <col min="7151" max="7397" width="9.140625" style="34"/>
    <col min="7398" max="7398" width="21.28515625" style="34" customWidth="1"/>
    <col min="7399" max="7402" width="12.85546875" style="34" customWidth="1"/>
    <col min="7403" max="7406" width="6.5703125" style="34" customWidth="1"/>
    <col min="7407" max="7653" width="9.140625" style="34"/>
    <col min="7654" max="7654" width="21.28515625" style="34" customWidth="1"/>
    <col min="7655" max="7658" width="12.85546875" style="34" customWidth="1"/>
    <col min="7659" max="7662" width="6.5703125" style="34" customWidth="1"/>
    <col min="7663" max="7909" width="9.140625" style="34"/>
    <col min="7910" max="7910" width="21.28515625" style="34" customWidth="1"/>
    <col min="7911" max="7914" width="12.85546875" style="34" customWidth="1"/>
    <col min="7915" max="7918" width="6.5703125" style="34" customWidth="1"/>
    <col min="7919" max="8165" width="9.140625" style="34"/>
    <col min="8166" max="8166" width="21.28515625" style="34" customWidth="1"/>
    <col min="8167" max="8170" width="12.85546875" style="34" customWidth="1"/>
    <col min="8171" max="8174" width="6.5703125" style="34" customWidth="1"/>
    <col min="8175" max="8421" width="9.140625" style="34"/>
    <col min="8422" max="8422" width="21.28515625" style="34" customWidth="1"/>
    <col min="8423" max="8426" width="12.85546875" style="34" customWidth="1"/>
    <col min="8427" max="8430" width="6.5703125" style="34" customWidth="1"/>
    <col min="8431" max="8677" width="9.140625" style="34"/>
    <col min="8678" max="8678" width="21.28515625" style="34" customWidth="1"/>
    <col min="8679" max="8682" width="12.85546875" style="34" customWidth="1"/>
    <col min="8683" max="8686" width="6.5703125" style="34" customWidth="1"/>
    <col min="8687" max="8933" width="9.140625" style="34"/>
    <col min="8934" max="8934" width="21.28515625" style="34" customWidth="1"/>
    <col min="8935" max="8938" width="12.85546875" style="34" customWidth="1"/>
    <col min="8939" max="8942" width="6.5703125" style="34" customWidth="1"/>
    <col min="8943" max="9189" width="9.140625" style="34"/>
    <col min="9190" max="9190" width="21.28515625" style="34" customWidth="1"/>
    <col min="9191" max="9194" width="12.85546875" style="34" customWidth="1"/>
    <col min="9195" max="9198" width="6.5703125" style="34" customWidth="1"/>
    <col min="9199" max="9445" width="9.140625" style="34"/>
    <col min="9446" max="9446" width="21.28515625" style="34" customWidth="1"/>
    <col min="9447" max="9450" width="12.85546875" style="34" customWidth="1"/>
    <col min="9451" max="9454" width="6.5703125" style="34" customWidth="1"/>
    <col min="9455" max="9701" width="9.140625" style="34"/>
    <col min="9702" max="9702" width="21.28515625" style="34" customWidth="1"/>
    <col min="9703" max="9706" width="12.85546875" style="34" customWidth="1"/>
    <col min="9707" max="9710" width="6.5703125" style="34" customWidth="1"/>
    <col min="9711" max="9957" width="9.140625" style="34"/>
    <col min="9958" max="9958" width="21.28515625" style="34" customWidth="1"/>
    <col min="9959" max="9962" width="12.85546875" style="34" customWidth="1"/>
    <col min="9963" max="9966" width="6.5703125" style="34" customWidth="1"/>
    <col min="9967" max="10213" width="9.140625" style="34"/>
    <col min="10214" max="10214" width="21.28515625" style="34" customWidth="1"/>
    <col min="10215" max="10218" width="12.85546875" style="34" customWidth="1"/>
    <col min="10219" max="10222" width="6.5703125" style="34" customWidth="1"/>
    <col min="10223" max="10469" width="9.140625" style="34"/>
    <col min="10470" max="10470" width="21.28515625" style="34" customWidth="1"/>
    <col min="10471" max="10474" width="12.85546875" style="34" customWidth="1"/>
    <col min="10475" max="10478" width="6.5703125" style="34" customWidth="1"/>
    <col min="10479" max="10725" width="9.140625" style="34"/>
    <col min="10726" max="10726" width="21.28515625" style="34" customWidth="1"/>
    <col min="10727" max="10730" width="12.85546875" style="34" customWidth="1"/>
    <col min="10731" max="10734" width="6.5703125" style="34" customWidth="1"/>
    <col min="10735" max="10981" width="9.140625" style="34"/>
    <col min="10982" max="10982" width="21.28515625" style="34" customWidth="1"/>
    <col min="10983" max="10986" width="12.85546875" style="34" customWidth="1"/>
    <col min="10987" max="10990" width="6.5703125" style="34" customWidth="1"/>
    <col min="10991" max="11237" width="9.140625" style="34"/>
    <col min="11238" max="11238" width="21.28515625" style="34" customWidth="1"/>
    <col min="11239" max="11242" width="12.85546875" style="34" customWidth="1"/>
    <col min="11243" max="11246" width="6.5703125" style="34" customWidth="1"/>
    <col min="11247" max="11493" width="9.140625" style="34"/>
    <col min="11494" max="11494" width="21.28515625" style="34" customWidth="1"/>
    <col min="11495" max="11498" width="12.85546875" style="34" customWidth="1"/>
    <col min="11499" max="11502" width="6.5703125" style="34" customWidth="1"/>
    <col min="11503" max="11749" width="9.140625" style="34"/>
    <col min="11750" max="11750" width="21.28515625" style="34" customWidth="1"/>
    <col min="11751" max="11754" width="12.85546875" style="34" customWidth="1"/>
    <col min="11755" max="11758" width="6.5703125" style="34" customWidth="1"/>
    <col min="11759" max="12005" width="9.140625" style="34"/>
    <col min="12006" max="12006" width="21.28515625" style="34" customWidth="1"/>
    <col min="12007" max="12010" width="12.85546875" style="34" customWidth="1"/>
    <col min="12011" max="12014" width="6.5703125" style="34" customWidth="1"/>
    <col min="12015" max="12261" width="9.140625" style="34"/>
    <col min="12262" max="12262" width="21.28515625" style="34" customWidth="1"/>
    <col min="12263" max="12266" width="12.85546875" style="34" customWidth="1"/>
    <col min="12267" max="12270" width="6.5703125" style="34" customWidth="1"/>
    <col min="12271" max="12517" width="9.140625" style="34"/>
    <col min="12518" max="12518" width="21.28515625" style="34" customWidth="1"/>
    <col min="12519" max="12522" width="12.85546875" style="34" customWidth="1"/>
    <col min="12523" max="12526" width="6.5703125" style="34" customWidth="1"/>
    <col min="12527" max="12773" width="9.140625" style="34"/>
    <col min="12774" max="12774" width="21.28515625" style="34" customWidth="1"/>
    <col min="12775" max="12778" width="12.85546875" style="34" customWidth="1"/>
    <col min="12779" max="12782" width="6.5703125" style="34" customWidth="1"/>
    <col min="12783" max="13029" width="9.140625" style="34"/>
    <col min="13030" max="13030" width="21.28515625" style="34" customWidth="1"/>
    <col min="13031" max="13034" width="12.85546875" style="34" customWidth="1"/>
    <col min="13035" max="13038" width="6.5703125" style="34" customWidth="1"/>
    <col min="13039" max="13285" width="9.140625" style="34"/>
    <col min="13286" max="13286" width="21.28515625" style="34" customWidth="1"/>
    <col min="13287" max="13290" width="12.85546875" style="34" customWidth="1"/>
    <col min="13291" max="13294" width="6.5703125" style="34" customWidth="1"/>
    <col min="13295" max="13541" width="9.140625" style="34"/>
    <col min="13542" max="13542" width="21.28515625" style="34" customWidth="1"/>
    <col min="13543" max="13546" width="12.85546875" style="34" customWidth="1"/>
    <col min="13547" max="13550" width="6.5703125" style="34" customWidth="1"/>
    <col min="13551" max="13797" width="9.140625" style="34"/>
    <col min="13798" max="13798" width="21.28515625" style="34" customWidth="1"/>
    <col min="13799" max="13802" width="12.85546875" style="34" customWidth="1"/>
    <col min="13803" max="13806" width="6.5703125" style="34" customWidth="1"/>
    <col min="13807" max="14053" width="9.140625" style="34"/>
    <col min="14054" max="14054" width="21.28515625" style="34" customWidth="1"/>
    <col min="14055" max="14058" width="12.85546875" style="34" customWidth="1"/>
    <col min="14059" max="14062" width="6.5703125" style="34" customWidth="1"/>
    <col min="14063" max="14309" width="9.140625" style="34"/>
    <col min="14310" max="14310" width="21.28515625" style="34" customWidth="1"/>
    <col min="14311" max="14314" width="12.85546875" style="34" customWidth="1"/>
    <col min="14315" max="14318" width="6.5703125" style="34" customWidth="1"/>
    <col min="14319" max="14565" width="9.140625" style="34"/>
    <col min="14566" max="14566" width="21.28515625" style="34" customWidth="1"/>
    <col min="14567" max="14570" width="12.85546875" style="34" customWidth="1"/>
    <col min="14571" max="14574" width="6.5703125" style="34" customWidth="1"/>
    <col min="14575" max="14821" width="9.140625" style="34"/>
    <col min="14822" max="14822" width="21.28515625" style="34" customWidth="1"/>
    <col min="14823" max="14826" width="12.85546875" style="34" customWidth="1"/>
    <col min="14827" max="14830" width="6.5703125" style="34" customWidth="1"/>
    <col min="14831" max="15077" width="9.140625" style="34"/>
    <col min="15078" max="15078" width="21.28515625" style="34" customWidth="1"/>
    <col min="15079" max="15082" width="12.85546875" style="34" customWidth="1"/>
    <col min="15083" max="15086" width="6.5703125" style="34" customWidth="1"/>
    <col min="15087" max="15333" width="9.140625" style="34"/>
    <col min="15334" max="15334" width="21.28515625" style="34" customWidth="1"/>
    <col min="15335" max="15338" width="12.85546875" style="34" customWidth="1"/>
    <col min="15339" max="15342" width="6.5703125" style="34" customWidth="1"/>
    <col min="15343" max="15589" width="9.140625" style="34"/>
    <col min="15590" max="15590" width="21.28515625" style="34" customWidth="1"/>
    <col min="15591" max="15594" width="12.85546875" style="34" customWidth="1"/>
    <col min="15595" max="15598" width="6.5703125" style="34" customWidth="1"/>
    <col min="15599" max="15845" width="9.140625" style="34"/>
    <col min="15846" max="15846" width="21.28515625" style="34" customWidth="1"/>
    <col min="15847" max="15850" width="12.85546875" style="34" customWidth="1"/>
    <col min="15851" max="15854" width="6.5703125" style="34" customWidth="1"/>
    <col min="15855" max="16101" width="9.140625" style="34"/>
    <col min="16102" max="16102" width="21.28515625" style="34" customWidth="1"/>
    <col min="16103" max="16106" width="12.85546875" style="34" customWidth="1"/>
    <col min="16107" max="16110" width="6.5703125" style="34" customWidth="1"/>
    <col min="16111" max="16384" width="9.140625" style="34"/>
  </cols>
  <sheetData>
    <row r="2" spans="2:15" ht="15.75" customHeight="1" x14ac:dyDescent="0.25">
      <c r="B2" s="54" t="s">
        <v>71</v>
      </c>
      <c r="C2" s="187" t="s">
        <v>85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ht="19.5" customHeight="1" thickBot="1" x14ac:dyDescent="0.3">
      <c r="B3" s="36"/>
      <c r="C3" s="37"/>
      <c r="D3" s="37"/>
      <c r="E3" s="37"/>
      <c r="F3" s="37"/>
      <c r="G3" s="37"/>
    </row>
    <row r="4" spans="2:15" ht="21.75" customHeight="1" thickBot="1" x14ac:dyDescent="0.25">
      <c r="B4" s="188" t="s">
        <v>55</v>
      </c>
      <c r="C4" s="190" t="s">
        <v>56</v>
      </c>
      <c r="D4" s="191"/>
      <c r="E4" s="192" t="s">
        <v>42</v>
      </c>
      <c r="F4" s="191"/>
    </row>
    <row r="5" spans="2:15" ht="21.75" customHeight="1" thickBot="1" x14ac:dyDescent="0.25">
      <c r="B5" s="189"/>
      <c r="C5" s="138" t="s">
        <v>49</v>
      </c>
      <c r="D5" s="139" t="s">
        <v>50</v>
      </c>
      <c r="E5" s="140" t="s">
        <v>49</v>
      </c>
      <c r="F5" s="139" t="s">
        <v>50</v>
      </c>
    </row>
    <row r="6" spans="2:15" ht="27.75" customHeight="1" x14ac:dyDescent="0.2">
      <c r="B6" s="141" t="s">
        <v>58</v>
      </c>
      <c r="C6" s="142">
        <v>271</v>
      </c>
      <c r="D6" s="143">
        <f>(C6/C11)*100</f>
        <v>6.918560122542762</v>
      </c>
      <c r="E6" s="144">
        <v>384</v>
      </c>
      <c r="F6" s="143">
        <f>(E6/E11)*100</f>
        <v>11.483253588516746</v>
      </c>
    </row>
    <row r="7" spans="2:15" ht="27.75" customHeight="1" x14ac:dyDescent="0.2">
      <c r="B7" s="141" t="s">
        <v>52</v>
      </c>
      <c r="C7" s="142">
        <v>553</v>
      </c>
      <c r="D7" s="143">
        <f>(C7/C11)*100</f>
        <v>14.117947408731171</v>
      </c>
      <c r="E7" s="144">
        <v>503</v>
      </c>
      <c r="F7" s="143">
        <f>(E7/E11)*100</f>
        <v>15.041866028708133</v>
      </c>
    </row>
    <row r="8" spans="2:15" ht="27.75" customHeight="1" x14ac:dyDescent="0.2">
      <c r="B8" s="141" t="s">
        <v>53</v>
      </c>
      <c r="C8" s="142">
        <v>731</v>
      </c>
      <c r="D8" s="143">
        <f>(C8/C11)*100</f>
        <v>18.662241511360737</v>
      </c>
      <c r="E8" s="145">
        <v>607</v>
      </c>
      <c r="F8" s="143">
        <f>(E8/E11)*100</f>
        <v>18.151913875598087</v>
      </c>
    </row>
    <row r="9" spans="2:15" ht="27.75" customHeight="1" x14ac:dyDescent="0.2">
      <c r="B9" s="141" t="s">
        <v>57</v>
      </c>
      <c r="C9" s="142">
        <v>972</v>
      </c>
      <c r="D9" s="143">
        <f>(C9/C11)*100</f>
        <v>24.814909369415368</v>
      </c>
      <c r="E9" s="144">
        <v>677</v>
      </c>
      <c r="F9" s="143">
        <f>(E9/E11)*100</f>
        <v>20.245215311004785</v>
      </c>
    </row>
    <row r="10" spans="2:15" ht="27.75" customHeight="1" thickBot="1" x14ac:dyDescent="0.25">
      <c r="B10" s="141" t="s">
        <v>51</v>
      </c>
      <c r="C10" s="142">
        <v>1390</v>
      </c>
      <c r="D10" s="143">
        <f>(C10/C11)*100</f>
        <v>35.486341587949958</v>
      </c>
      <c r="E10" s="144">
        <v>1173</v>
      </c>
      <c r="F10" s="143">
        <f>(E10/E11)*100</f>
        <v>35.077751196172244</v>
      </c>
    </row>
    <row r="11" spans="2:15" ht="27.75" customHeight="1" thickBot="1" x14ac:dyDescent="0.25">
      <c r="B11" s="146" t="s">
        <v>54</v>
      </c>
      <c r="C11" s="147">
        <v>3917</v>
      </c>
      <c r="D11" s="148">
        <v>100</v>
      </c>
      <c r="E11" s="149">
        <v>3344</v>
      </c>
      <c r="F11" s="148">
        <v>100</v>
      </c>
    </row>
    <row r="13" spans="2:15" x14ac:dyDescent="0.2">
      <c r="B13" s="176" t="s">
        <v>39</v>
      </c>
      <c r="C13" s="176"/>
      <c r="D13" s="176"/>
    </row>
  </sheetData>
  <mergeCells count="5">
    <mergeCell ref="C2:O2"/>
    <mergeCell ref="B4:B5"/>
    <mergeCell ref="C4:D4"/>
    <mergeCell ref="E4:F4"/>
    <mergeCell ref="B13:D13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29" sqref="E29"/>
    </sheetView>
  </sheetViews>
  <sheetFormatPr defaultRowHeight="15" x14ac:dyDescent="0.25"/>
  <cols>
    <col min="1" max="16384" width="9.140625" style="43"/>
  </cols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workbookViewId="0">
      <selection activeCell="A2" sqref="A2"/>
    </sheetView>
  </sheetViews>
  <sheetFormatPr defaultRowHeight="12.75" x14ac:dyDescent="0.2"/>
  <cols>
    <col min="1" max="1" width="5.5703125" style="34" customWidth="1"/>
    <col min="2" max="2" width="15.140625" style="34" bestFit="1" customWidth="1"/>
    <col min="3" max="3" width="10.42578125" style="34" customWidth="1"/>
    <col min="4" max="4" width="11" style="34" bestFit="1" customWidth="1"/>
    <col min="5" max="5" width="10.5703125" style="34" customWidth="1"/>
    <col min="6" max="6" width="11" style="34" bestFit="1" customWidth="1"/>
    <col min="7" max="9" width="6.5703125" style="34" customWidth="1"/>
    <col min="10" max="250" width="9.140625" style="34"/>
    <col min="251" max="251" width="21.28515625" style="34" customWidth="1"/>
    <col min="252" max="252" width="10.42578125" style="34" customWidth="1"/>
    <col min="253" max="253" width="11" style="34" bestFit="1" customWidth="1"/>
    <col min="254" max="254" width="10.5703125" style="34" customWidth="1"/>
    <col min="255" max="255" width="11" style="34" bestFit="1" customWidth="1"/>
    <col min="256" max="259" width="6.5703125" style="34" customWidth="1"/>
    <col min="260" max="506" width="9.140625" style="34"/>
    <col min="507" max="507" width="21.28515625" style="34" customWidth="1"/>
    <col min="508" max="508" width="10.42578125" style="34" customWidth="1"/>
    <col min="509" max="509" width="11" style="34" bestFit="1" customWidth="1"/>
    <col min="510" max="510" width="10.5703125" style="34" customWidth="1"/>
    <col min="511" max="511" width="11" style="34" bestFit="1" customWidth="1"/>
    <col min="512" max="515" width="6.5703125" style="34" customWidth="1"/>
    <col min="516" max="762" width="9.140625" style="34"/>
    <col min="763" max="763" width="21.28515625" style="34" customWidth="1"/>
    <col min="764" max="764" width="10.42578125" style="34" customWidth="1"/>
    <col min="765" max="765" width="11" style="34" bestFit="1" customWidth="1"/>
    <col min="766" max="766" width="10.5703125" style="34" customWidth="1"/>
    <col min="767" max="767" width="11" style="34" bestFit="1" customWidth="1"/>
    <col min="768" max="771" width="6.5703125" style="34" customWidth="1"/>
    <col min="772" max="1018" width="9.140625" style="34"/>
    <col min="1019" max="1019" width="21.28515625" style="34" customWidth="1"/>
    <col min="1020" max="1020" width="10.42578125" style="34" customWidth="1"/>
    <col min="1021" max="1021" width="11" style="34" bestFit="1" customWidth="1"/>
    <col min="1022" max="1022" width="10.5703125" style="34" customWidth="1"/>
    <col min="1023" max="1023" width="11" style="34" bestFit="1" customWidth="1"/>
    <col min="1024" max="1027" width="6.5703125" style="34" customWidth="1"/>
    <col min="1028" max="1274" width="9.140625" style="34"/>
    <col min="1275" max="1275" width="21.28515625" style="34" customWidth="1"/>
    <col min="1276" max="1276" width="10.42578125" style="34" customWidth="1"/>
    <col min="1277" max="1277" width="11" style="34" bestFit="1" customWidth="1"/>
    <col min="1278" max="1278" width="10.5703125" style="34" customWidth="1"/>
    <col min="1279" max="1279" width="11" style="34" bestFit="1" customWidth="1"/>
    <col min="1280" max="1283" width="6.5703125" style="34" customWidth="1"/>
    <col min="1284" max="1530" width="9.140625" style="34"/>
    <col min="1531" max="1531" width="21.28515625" style="34" customWidth="1"/>
    <col min="1532" max="1532" width="10.42578125" style="34" customWidth="1"/>
    <col min="1533" max="1533" width="11" style="34" bestFit="1" customWidth="1"/>
    <col min="1534" max="1534" width="10.5703125" style="34" customWidth="1"/>
    <col min="1535" max="1535" width="11" style="34" bestFit="1" customWidth="1"/>
    <col min="1536" max="1539" width="6.5703125" style="34" customWidth="1"/>
    <col min="1540" max="1786" width="9.140625" style="34"/>
    <col min="1787" max="1787" width="21.28515625" style="34" customWidth="1"/>
    <col min="1788" max="1788" width="10.42578125" style="34" customWidth="1"/>
    <col min="1789" max="1789" width="11" style="34" bestFit="1" customWidth="1"/>
    <col min="1790" max="1790" width="10.5703125" style="34" customWidth="1"/>
    <col min="1791" max="1791" width="11" style="34" bestFit="1" customWidth="1"/>
    <col min="1792" max="1795" width="6.5703125" style="34" customWidth="1"/>
    <col min="1796" max="2042" width="9.140625" style="34"/>
    <col min="2043" max="2043" width="21.28515625" style="34" customWidth="1"/>
    <col min="2044" max="2044" width="10.42578125" style="34" customWidth="1"/>
    <col min="2045" max="2045" width="11" style="34" bestFit="1" customWidth="1"/>
    <col min="2046" max="2046" width="10.5703125" style="34" customWidth="1"/>
    <col min="2047" max="2047" width="11" style="34" bestFit="1" customWidth="1"/>
    <col min="2048" max="2051" width="6.5703125" style="34" customWidth="1"/>
    <col min="2052" max="2298" width="9.140625" style="34"/>
    <col min="2299" max="2299" width="21.28515625" style="34" customWidth="1"/>
    <col min="2300" max="2300" width="10.42578125" style="34" customWidth="1"/>
    <col min="2301" max="2301" width="11" style="34" bestFit="1" customWidth="1"/>
    <col min="2302" max="2302" width="10.5703125" style="34" customWidth="1"/>
    <col min="2303" max="2303" width="11" style="34" bestFit="1" customWidth="1"/>
    <col min="2304" max="2307" width="6.5703125" style="34" customWidth="1"/>
    <col min="2308" max="2554" width="9.140625" style="34"/>
    <col min="2555" max="2555" width="21.28515625" style="34" customWidth="1"/>
    <col min="2556" max="2556" width="10.42578125" style="34" customWidth="1"/>
    <col min="2557" max="2557" width="11" style="34" bestFit="1" customWidth="1"/>
    <col min="2558" max="2558" width="10.5703125" style="34" customWidth="1"/>
    <col min="2559" max="2559" width="11" style="34" bestFit="1" customWidth="1"/>
    <col min="2560" max="2563" width="6.5703125" style="34" customWidth="1"/>
    <col min="2564" max="2810" width="9.140625" style="34"/>
    <col min="2811" max="2811" width="21.28515625" style="34" customWidth="1"/>
    <col min="2812" max="2812" width="10.42578125" style="34" customWidth="1"/>
    <col min="2813" max="2813" width="11" style="34" bestFit="1" customWidth="1"/>
    <col min="2814" max="2814" width="10.5703125" style="34" customWidth="1"/>
    <col min="2815" max="2815" width="11" style="34" bestFit="1" customWidth="1"/>
    <col min="2816" max="2819" width="6.5703125" style="34" customWidth="1"/>
    <col min="2820" max="3066" width="9.140625" style="34"/>
    <col min="3067" max="3067" width="21.28515625" style="34" customWidth="1"/>
    <col min="3068" max="3068" width="10.42578125" style="34" customWidth="1"/>
    <col min="3069" max="3069" width="11" style="34" bestFit="1" customWidth="1"/>
    <col min="3070" max="3070" width="10.5703125" style="34" customWidth="1"/>
    <col min="3071" max="3071" width="11" style="34" bestFit="1" customWidth="1"/>
    <col min="3072" max="3075" width="6.5703125" style="34" customWidth="1"/>
    <col min="3076" max="3322" width="9.140625" style="34"/>
    <col min="3323" max="3323" width="21.28515625" style="34" customWidth="1"/>
    <col min="3324" max="3324" width="10.42578125" style="34" customWidth="1"/>
    <col min="3325" max="3325" width="11" style="34" bestFit="1" customWidth="1"/>
    <col min="3326" max="3326" width="10.5703125" style="34" customWidth="1"/>
    <col min="3327" max="3327" width="11" style="34" bestFit="1" customWidth="1"/>
    <col min="3328" max="3331" width="6.5703125" style="34" customWidth="1"/>
    <col min="3332" max="3578" width="9.140625" style="34"/>
    <col min="3579" max="3579" width="21.28515625" style="34" customWidth="1"/>
    <col min="3580" max="3580" width="10.42578125" style="34" customWidth="1"/>
    <col min="3581" max="3581" width="11" style="34" bestFit="1" customWidth="1"/>
    <col min="3582" max="3582" width="10.5703125" style="34" customWidth="1"/>
    <col min="3583" max="3583" width="11" style="34" bestFit="1" customWidth="1"/>
    <col min="3584" max="3587" width="6.5703125" style="34" customWidth="1"/>
    <col min="3588" max="3834" width="9.140625" style="34"/>
    <col min="3835" max="3835" width="21.28515625" style="34" customWidth="1"/>
    <col min="3836" max="3836" width="10.42578125" style="34" customWidth="1"/>
    <col min="3837" max="3837" width="11" style="34" bestFit="1" customWidth="1"/>
    <col min="3838" max="3838" width="10.5703125" style="34" customWidth="1"/>
    <col min="3839" max="3839" width="11" style="34" bestFit="1" customWidth="1"/>
    <col min="3840" max="3843" width="6.5703125" style="34" customWidth="1"/>
    <col min="3844" max="4090" width="9.140625" style="34"/>
    <col min="4091" max="4091" width="21.28515625" style="34" customWidth="1"/>
    <col min="4092" max="4092" width="10.42578125" style="34" customWidth="1"/>
    <col min="4093" max="4093" width="11" style="34" bestFit="1" customWidth="1"/>
    <col min="4094" max="4094" width="10.5703125" style="34" customWidth="1"/>
    <col min="4095" max="4095" width="11" style="34" bestFit="1" customWidth="1"/>
    <col min="4096" max="4099" width="6.5703125" style="34" customWidth="1"/>
    <col min="4100" max="4346" width="9.140625" style="34"/>
    <col min="4347" max="4347" width="21.28515625" style="34" customWidth="1"/>
    <col min="4348" max="4348" width="10.42578125" style="34" customWidth="1"/>
    <col min="4349" max="4349" width="11" style="34" bestFit="1" customWidth="1"/>
    <col min="4350" max="4350" width="10.5703125" style="34" customWidth="1"/>
    <col min="4351" max="4351" width="11" style="34" bestFit="1" customWidth="1"/>
    <col min="4352" max="4355" width="6.5703125" style="34" customWidth="1"/>
    <col min="4356" max="4602" width="9.140625" style="34"/>
    <col min="4603" max="4603" width="21.28515625" style="34" customWidth="1"/>
    <col min="4604" max="4604" width="10.42578125" style="34" customWidth="1"/>
    <col min="4605" max="4605" width="11" style="34" bestFit="1" customWidth="1"/>
    <col min="4606" max="4606" width="10.5703125" style="34" customWidth="1"/>
    <col min="4607" max="4607" width="11" style="34" bestFit="1" customWidth="1"/>
    <col min="4608" max="4611" width="6.5703125" style="34" customWidth="1"/>
    <col min="4612" max="4858" width="9.140625" style="34"/>
    <col min="4859" max="4859" width="21.28515625" style="34" customWidth="1"/>
    <col min="4860" max="4860" width="10.42578125" style="34" customWidth="1"/>
    <col min="4861" max="4861" width="11" style="34" bestFit="1" customWidth="1"/>
    <col min="4862" max="4862" width="10.5703125" style="34" customWidth="1"/>
    <col min="4863" max="4863" width="11" style="34" bestFit="1" customWidth="1"/>
    <col min="4864" max="4867" width="6.5703125" style="34" customWidth="1"/>
    <col min="4868" max="5114" width="9.140625" style="34"/>
    <col min="5115" max="5115" width="21.28515625" style="34" customWidth="1"/>
    <col min="5116" max="5116" width="10.42578125" style="34" customWidth="1"/>
    <col min="5117" max="5117" width="11" style="34" bestFit="1" customWidth="1"/>
    <col min="5118" max="5118" width="10.5703125" style="34" customWidth="1"/>
    <col min="5119" max="5119" width="11" style="34" bestFit="1" customWidth="1"/>
    <col min="5120" max="5123" width="6.5703125" style="34" customWidth="1"/>
    <col min="5124" max="5370" width="9.140625" style="34"/>
    <col min="5371" max="5371" width="21.28515625" style="34" customWidth="1"/>
    <col min="5372" max="5372" width="10.42578125" style="34" customWidth="1"/>
    <col min="5373" max="5373" width="11" style="34" bestFit="1" customWidth="1"/>
    <col min="5374" max="5374" width="10.5703125" style="34" customWidth="1"/>
    <col min="5375" max="5375" width="11" style="34" bestFit="1" customWidth="1"/>
    <col min="5376" max="5379" width="6.5703125" style="34" customWidth="1"/>
    <col min="5380" max="5626" width="9.140625" style="34"/>
    <col min="5627" max="5627" width="21.28515625" style="34" customWidth="1"/>
    <col min="5628" max="5628" width="10.42578125" style="34" customWidth="1"/>
    <col min="5629" max="5629" width="11" style="34" bestFit="1" customWidth="1"/>
    <col min="5630" max="5630" width="10.5703125" style="34" customWidth="1"/>
    <col min="5631" max="5631" width="11" style="34" bestFit="1" customWidth="1"/>
    <col min="5632" max="5635" width="6.5703125" style="34" customWidth="1"/>
    <col min="5636" max="5882" width="9.140625" style="34"/>
    <col min="5883" max="5883" width="21.28515625" style="34" customWidth="1"/>
    <col min="5884" max="5884" width="10.42578125" style="34" customWidth="1"/>
    <col min="5885" max="5885" width="11" style="34" bestFit="1" customWidth="1"/>
    <col min="5886" max="5886" width="10.5703125" style="34" customWidth="1"/>
    <col min="5887" max="5887" width="11" style="34" bestFit="1" customWidth="1"/>
    <col min="5888" max="5891" width="6.5703125" style="34" customWidth="1"/>
    <col min="5892" max="6138" width="9.140625" style="34"/>
    <col min="6139" max="6139" width="21.28515625" style="34" customWidth="1"/>
    <col min="6140" max="6140" width="10.42578125" style="34" customWidth="1"/>
    <col min="6141" max="6141" width="11" style="34" bestFit="1" customWidth="1"/>
    <col min="6142" max="6142" width="10.5703125" style="34" customWidth="1"/>
    <col min="6143" max="6143" width="11" style="34" bestFit="1" customWidth="1"/>
    <col min="6144" max="6147" width="6.5703125" style="34" customWidth="1"/>
    <col min="6148" max="6394" width="9.140625" style="34"/>
    <col min="6395" max="6395" width="21.28515625" style="34" customWidth="1"/>
    <col min="6396" max="6396" width="10.42578125" style="34" customWidth="1"/>
    <col min="6397" max="6397" width="11" style="34" bestFit="1" customWidth="1"/>
    <col min="6398" max="6398" width="10.5703125" style="34" customWidth="1"/>
    <col min="6399" max="6399" width="11" style="34" bestFit="1" customWidth="1"/>
    <col min="6400" max="6403" width="6.5703125" style="34" customWidth="1"/>
    <col min="6404" max="6650" width="9.140625" style="34"/>
    <col min="6651" max="6651" width="21.28515625" style="34" customWidth="1"/>
    <col min="6652" max="6652" width="10.42578125" style="34" customWidth="1"/>
    <col min="6653" max="6653" width="11" style="34" bestFit="1" customWidth="1"/>
    <col min="6654" max="6654" width="10.5703125" style="34" customWidth="1"/>
    <col min="6655" max="6655" width="11" style="34" bestFit="1" customWidth="1"/>
    <col min="6656" max="6659" width="6.5703125" style="34" customWidth="1"/>
    <col min="6660" max="6906" width="9.140625" style="34"/>
    <col min="6907" max="6907" width="21.28515625" style="34" customWidth="1"/>
    <col min="6908" max="6908" width="10.42578125" style="34" customWidth="1"/>
    <col min="6909" max="6909" width="11" style="34" bestFit="1" customWidth="1"/>
    <col min="6910" max="6910" width="10.5703125" style="34" customWidth="1"/>
    <col min="6911" max="6911" width="11" style="34" bestFit="1" customWidth="1"/>
    <col min="6912" max="6915" width="6.5703125" style="34" customWidth="1"/>
    <col min="6916" max="7162" width="9.140625" style="34"/>
    <col min="7163" max="7163" width="21.28515625" style="34" customWidth="1"/>
    <col min="7164" max="7164" width="10.42578125" style="34" customWidth="1"/>
    <col min="7165" max="7165" width="11" style="34" bestFit="1" customWidth="1"/>
    <col min="7166" max="7166" width="10.5703125" style="34" customWidth="1"/>
    <col min="7167" max="7167" width="11" style="34" bestFit="1" customWidth="1"/>
    <col min="7168" max="7171" width="6.5703125" style="34" customWidth="1"/>
    <col min="7172" max="7418" width="9.140625" style="34"/>
    <col min="7419" max="7419" width="21.28515625" style="34" customWidth="1"/>
    <col min="7420" max="7420" width="10.42578125" style="34" customWidth="1"/>
    <col min="7421" max="7421" width="11" style="34" bestFit="1" customWidth="1"/>
    <col min="7422" max="7422" width="10.5703125" style="34" customWidth="1"/>
    <col min="7423" max="7423" width="11" style="34" bestFit="1" customWidth="1"/>
    <col min="7424" max="7427" width="6.5703125" style="34" customWidth="1"/>
    <col min="7428" max="7674" width="9.140625" style="34"/>
    <col min="7675" max="7675" width="21.28515625" style="34" customWidth="1"/>
    <col min="7676" max="7676" width="10.42578125" style="34" customWidth="1"/>
    <col min="7677" max="7677" width="11" style="34" bestFit="1" customWidth="1"/>
    <col min="7678" max="7678" width="10.5703125" style="34" customWidth="1"/>
    <col min="7679" max="7679" width="11" style="34" bestFit="1" customWidth="1"/>
    <col min="7680" max="7683" width="6.5703125" style="34" customWidth="1"/>
    <col min="7684" max="7930" width="9.140625" style="34"/>
    <col min="7931" max="7931" width="21.28515625" style="34" customWidth="1"/>
    <col min="7932" max="7932" width="10.42578125" style="34" customWidth="1"/>
    <col min="7933" max="7933" width="11" style="34" bestFit="1" customWidth="1"/>
    <col min="7934" max="7934" width="10.5703125" style="34" customWidth="1"/>
    <col min="7935" max="7935" width="11" style="34" bestFit="1" customWidth="1"/>
    <col min="7936" max="7939" width="6.5703125" style="34" customWidth="1"/>
    <col min="7940" max="8186" width="9.140625" style="34"/>
    <col min="8187" max="8187" width="21.28515625" style="34" customWidth="1"/>
    <col min="8188" max="8188" width="10.42578125" style="34" customWidth="1"/>
    <col min="8189" max="8189" width="11" style="34" bestFit="1" customWidth="1"/>
    <col min="8190" max="8190" width="10.5703125" style="34" customWidth="1"/>
    <col min="8191" max="8191" width="11" style="34" bestFit="1" customWidth="1"/>
    <col min="8192" max="8195" width="6.5703125" style="34" customWidth="1"/>
    <col min="8196" max="8442" width="9.140625" style="34"/>
    <col min="8443" max="8443" width="21.28515625" style="34" customWidth="1"/>
    <col min="8444" max="8444" width="10.42578125" style="34" customWidth="1"/>
    <col min="8445" max="8445" width="11" style="34" bestFit="1" customWidth="1"/>
    <col min="8446" max="8446" width="10.5703125" style="34" customWidth="1"/>
    <col min="8447" max="8447" width="11" style="34" bestFit="1" customWidth="1"/>
    <col min="8448" max="8451" width="6.5703125" style="34" customWidth="1"/>
    <col min="8452" max="8698" width="9.140625" style="34"/>
    <col min="8699" max="8699" width="21.28515625" style="34" customWidth="1"/>
    <col min="8700" max="8700" width="10.42578125" style="34" customWidth="1"/>
    <col min="8701" max="8701" width="11" style="34" bestFit="1" customWidth="1"/>
    <col min="8702" max="8702" width="10.5703125" style="34" customWidth="1"/>
    <col min="8703" max="8703" width="11" style="34" bestFit="1" customWidth="1"/>
    <col min="8704" max="8707" width="6.5703125" style="34" customWidth="1"/>
    <col min="8708" max="8954" width="9.140625" style="34"/>
    <col min="8955" max="8955" width="21.28515625" style="34" customWidth="1"/>
    <col min="8956" max="8956" width="10.42578125" style="34" customWidth="1"/>
    <col min="8957" max="8957" width="11" style="34" bestFit="1" customWidth="1"/>
    <col min="8958" max="8958" width="10.5703125" style="34" customWidth="1"/>
    <col min="8959" max="8959" width="11" style="34" bestFit="1" customWidth="1"/>
    <col min="8960" max="8963" width="6.5703125" style="34" customWidth="1"/>
    <col min="8964" max="9210" width="9.140625" style="34"/>
    <col min="9211" max="9211" width="21.28515625" style="34" customWidth="1"/>
    <col min="9212" max="9212" width="10.42578125" style="34" customWidth="1"/>
    <col min="9213" max="9213" width="11" style="34" bestFit="1" customWidth="1"/>
    <col min="9214" max="9214" width="10.5703125" style="34" customWidth="1"/>
    <col min="9215" max="9215" width="11" style="34" bestFit="1" customWidth="1"/>
    <col min="9216" max="9219" width="6.5703125" style="34" customWidth="1"/>
    <col min="9220" max="9466" width="9.140625" style="34"/>
    <col min="9467" max="9467" width="21.28515625" style="34" customWidth="1"/>
    <col min="9468" max="9468" width="10.42578125" style="34" customWidth="1"/>
    <col min="9469" max="9469" width="11" style="34" bestFit="1" customWidth="1"/>
    <col min="9470" max="9470" width="10.5703125" style="34" customWidth="1"/>
    <col min="9471" max="9471" width="11" style="34" bestFit="1" customWidth="1"/>
    <col min="9472" max="9475" width="6.5703125" style="34" customWidth="1"/>
    <col min="9476" max="9722" width="9.140625" style="34"/>
    <col min="9723" max="9723" width="21.28515625" style="34" customWidth="1"/>
    <col min="9724" max="9724" width="10.42578125" style="34" customWidth="1"/>
    <col min="9725" max="9725" width="11" style="34" bestFit="1" customWidth="1"/>
    <col min="9726" max="9726" width="10.5703125" style="34" customWidth="1"/>
    <col min="9727" max="9727" width="11" style="34" bestFit="1" customWidth="1"/>
    <col min="9728" max="9731" width="6.5703125" style="34" customWidth="1"/>
    <col min="9732" max="9978" width="9.140625" style="34"/>
    <col min="9979" max="9979" width="21.28515625" style="34" customWidth="1"/>
    <col min="9980" max="9980" width="10.42578125" style="34" customWidth="1"/>
    <col min="9981" max="9981" width="11" style="34" bestFit="1" customWidth="1"/>
    <col min="9982" max="9982" width="10.5703125" style="34" customWidth="1"/>
    <col min="9983" max="9983" width="11" style="34" bestFit="1" customWidth="1"/>
    <col min="9984" max="9987" width="6.5703125" style="34" customWidth="1"/>
    <col min="9988" max="10234" width="9.140625" style="34"/>
    <col min="10235" max="10235" width="21.28515625" style="34" customWidth="1"/>
    <col min="10236" max="10236" width="10.42578125" style="34" customWidth="1"/>
    <col min="10237" max="10237" width="11" style="34" bestFit="1" customWidth="1"/>
    <col min="10238" max="10238" width="10.5703125" style="34" customWidth="1"/>
    <col min="10239" max="10239" width="11" style="34" bestFit="1" customWidth="1"/>
    <col min="10240" max="10243" width="6.5703125" style="34" customWidth="1"/>
    <col min="10244" max="10490" width="9.140625" style="34"/>
    <col min="10491" max="10491" width="21.28515625" style="34" customWidth="1"/>
    <col min="10492" max="10492" width="10.42578125" style="34" customWidth="1"/>
    <col min="10493" max="10493" width="11" style="34" bestFit="1" customWidth="1"/>
    <col min="10494" max="10494" width="10.5703125" style="34" customWidth="1"/>
    <col min="10495" max="10495" width="11" style="34" bestFit="1" customWidth="1"/>
    <col min="10496" max="10499" width="6.5703125" style="34" customWidth="1"/>
    <col min="10500" max="10746" width="9.140625" style="34"/>
    <col min="10747" max="10747" width="21.28515625" style="34" customWidth="1"/>
    <col min="10748" max="10748" width="10.42578125" style="34" customWidth="1"/>
    <col min="10749" max="10749" width="11" style="34" bestFit="1" customWidth="1"/>
    <col min="10750" max="10750" width="10.5703125" style="34" customWidth="1"/>
    <col min="10751" max="10751" width="11" style="34" bestFit="1" customWidth="1"/>
    <col min="10752" max="10755" width="6.5703125" style="34" customWidth="1"/>
    <col min="10756" max="11002" width="9.140625" style="34"/>
    <col min="11003" max="11003" width="21.28515625" style="34" customWidth="1"/>
    <col min="11004" max="11004" width="10.42578125" style="34" customWidth="1"/>
    <col min="11005" max="11005" width="11" style="34" bestFit="1" customWidth="1"/>
    <col min="11006" max="11006" width="10.5703125" style="34" customWidth="1"/>
    <col min="11007" max="11007" width="11" style="34" bestFit="1" customWidth="1"/>
    <col min="11008" max="11011" width="6.5703125" style="34" customWidth="1"/>
    <col min="11012" max="11258" width="9.140625" style="34"/>
    <col min="11259" max="11259" width="21.28515625" style="34" customWidth="1"/>
    <col min="11260" max="11260" width="10.42578125" style="34" customWidth="1"/>
    <col min="11261" max="11261" width="11" style="34" bestFit="1" customWidth="1"/>
    <col min="11262" max="11262" width="10.5703125" style="34" customWidth="1"/>
    <col min="11263" max="11263" width="11" style="34" bestFit="1" customWidth="1"/>
    <col min="11264" max="11267" width="6.5703125" style="34" customWidth="1"/>
    <col min="11268" max="11514" width="9.140625" style="34"/>
    <col min="11515" max="11515" width="21.28515625" style="34" customWidth="1"/>
    <col min="11516" max="11516" width="10.42578125" style="34" customWidth="1"/>
    <col min="11517" max="11517" width="11" style="34" bestFit="1" customWidth="1"/>
    <col min="11518" max="11518" width="10.5703125" style="34" customWidth="1"/>
    <col min="11519" max="11519" width="11" style="34" bestFit="1" customWidth="1"/>
    <col min="11520" max="11523" width="6.5703125" style="34" customWidth="1"/>
    <col min="11524" max="11770" width="9.140625" style="34"/>
    <col min="11771" max="11771" width="21.28515625" style="34" customWidth="1"/>
    <col min="11772" max="11772" width="10.42578125" style="34" customWidth="1"/>
    <col min="11773" max="11773" width="11" style="34" bestFit="1" customWidth="1"/>
    <col min="11774" max="11774" width="10.5703125" style="34" customWidth="1"/>
    <col min="11775" max="11775" width="11" style="34" bestFit="1" customWidth="1"/>
    <col min="11776" max="11779" width="6.5703125" style="34" customWidth="1"/>
    <col min="11780" max="12026" width="9.140625" style="34"/>
    <col min="12027" max="12027" width="21.28515625" style="34" customWidth="1"/>
    <col min="12028" max="12028" width="10.42578125" style="34" customWidth="1"/>
    <col min="12029" max="12029" width="11" style="34" bestFit="1" customWidth="1"/>
    <col min="12030" max="12030" width="10.5703125" style="34" customWidth="1"/>
    <col min="12031" max="12031" width="11" style="34" bestFit="1" customWidth="1"/>
    <col min="12032" max="12035" width="6.5703125" style="34" customWidth="1"/>
    <col min="12036" max="12282" width="9.140625" style="34"/>
    <col min="12283" max="12283" width="21.28515625" style="34" customWidth="1"/>
    <col min="12284" max="12284" width="10.42578125" style="34" customWidth="1"/>
    <col min="12285" max="12285" width="11" style="34" bestFit="1" customWidth="1"/>
    <col min="12286" max="12286" width="10.5703125" style="34" customWidth="1"/>
    <col min="12287" max="12287" width="11" style="34" bestFit="1" customWidth="1"/>
    <col min="12288" max="12291" width="6.5703125" style="34" customWidth="1"/>
    <col min="12292" max="12538" width="9.140625" style="34"/>
    <col min="12539" max="12539" width="21.28515625" style="34" customWidth="1"/>
    <col min="12540" max="12540" width="10.42578125" style="34" customWidth="1"/>
    <col min="12541" max="12541" width="11" style="34" bestFit="1" customWidth="1"/>
    <col min="12542" max="12542" width="10.5703125" style="34" customWidth="1"/>
    <col min="12543" max="12543" width="11" style="34" bestFit="1" customWidth="1"/>
    <col min="12544" max="12547" width="6.5703125" style="34" customWidth="1"/>
    <col min="12548" max="12794" width="9.140625" style="34"/>
    <col min="12795" max="12795" width="21.28515625" style="34" customWidth="1"/>
    <col min="12796" max="12796" width="10.42578125" style="34" customWidth="1"/>
    <col min="12797" max="12797" width="11" style="34" bestFit="1" customWidth="1"/>
    <col min="12798" max="12798" width="10.5703125" style="34" customWidth="1"/>
    <col min="12799" max="12799" width="11" style="34" bestFit="1" customWidth="1"/>
    <col min="12800" max="12803" width="6.5703125" style="34" customWidth="1"/>
    <col min="12804" max="13050" width="9.140625" style="34"/>
    <col min="13051" max="13051" width="21.28515625" style="34" customWidth="1"/>
    <col min="13052" max="13052" width="10.42578125" style="34" customWidth="1"/>
    <col min="13053" max="13053" width="11" style="34" bestFit="1" customWidth="1"/>
    <col min="13054" max="13054" width="10.5703125" style="34" customWidth="1"/>
    <col min="13055" max="13055" width="11" style="34" bestFit="1" customWidth="1"/>
    <col min="13056" max="13059" width="6.5703125" style="34" customWidth="1"/>
    <col min="13060" max="13306" width="9.140625" style="34"/>
    <col min="13307" max="13307" width="21.28515625" style="34" customWidth="1"/>
    <col min="13308" max="13308" width="10.42578125" style="34" customWidth="1"/>
    <col min="13309" max="13309" width="11" style="34" bestFit="1" customWidth="1"/>
    <col min="13310" max="13310" width="10.5703125" style="34" customWidth="1"/>
    <col min="13311" max="13311" width="11" style="34" bestFit="1" customWidth="1"/>
    <col min="13312" max="13315" width="6.5703125" style="34" customWidth="1"/>
    <col min="13316" max="13562" width="9.140625" style="34"/>
    <col min="13563" max="13563" width="21.28515625" style="34" customWidth="1"/>
    <col min="13564" max="13564" width="10.42578125" style="34" customWidth="1"/>
    <col min="13565" max="13565" width="11" style="34" bestFit="1" customWidth="1"/>
    <col min="13566" max="13566" width="10.5703125" style="34" customWidth="1"/>
    <col min="13567" max="13567" width="11" style="34" bestFit="1" customWidth="1"/>
    <col min="13568" max="13571" width="6.5703125" style="34" customWidth="1"/>
    <col min="13572" max="13818" width="9.140625" style="34"/>
    <col min="13819" max="13819" width="21.28515625" style="34" customWidth="1"/>
    <col min="13820" max="13820" width="10.42578125" style="34" customWidth="1"/>
    <col min="13821" max="13821" width="11" style="34" bestFit="1" customWidth="1"/>
    <col min="13822" max="13822" width="10.5703125" style="34" customWidth="1"/>
    <col min="13823" max="13823" width="11" style="34" bestFit="1" customWidth="1"/>
    <col min="13824" max="13827" width="6.5703125" style="34" customWidth="1"/>
    <col min="13828" max="14074" width="9.140625" style="34"/>
    <col min="14075" max="14075" width="21.28515625" style="34" customWidth="1"/>
    <col min="14076" max="14076" width="10.42578125" style="34" customWidth="1"/>
    <col min="14077" max="14077" width="11" style="34" bestFit="1" customWidth="1"/>
    <col min="14078" max="14078" width="10.5703125" style="34" customWidth="1"/>
    <col min="14079" max="14079" width="11" style="34" bestFit="1" customWidth="1"/>
    <col min="14080" max="14083" width="6.5703125" style="34" customWidth="1"/>
    <col min="14084" max="14330" width="9.140625" style="34"/>
    <col min="14331" max="14331" width="21.28515625" style="34" customWidth="1"/>
    <col min="14332" max="14332" width="10.42578125" style="34" customWidth="1"/>
    <col min="14333" max="14333" width="11" style="34" bestFit="1" customWidth="1"/>
    <col min="14334" max="14334" width="10.5703125" style="34" customWidth="1"/>
    <col min="14335" max="14335" width="11" style="34" bestFit="1" customWidth="1"/>
    <col min="14336" max="14339" width="6.5703125" style="34" customWidth="1"/>
    <col min="14340" max="14586" width="9.140625" style="34"/>
    <col min="14587" max="14587" width="21.28515625" style="34" customWidth="1"/>
    <col min="14588" max="14588" width="10.42578125" style="34" customWidth="1"/>
    <col min="14589" max="14589" width="11" style="34" bestFit="1" customWidth="1"/>
    <col min="14590" max="14590" width="10.5703125" style="34" customWidth="1"/>
    <col min="14591" max="14591" width="11" style="34" bestFit="1" customWidth="1"/>
    <col min="14592" max="14595" width="6.5703125" style="34" customWidth="1"/>
    <col min="14596" max="14842" width="9.140625" style="34"/>
    <col min="14843" max="14843" width="21.28515625" style="34" customWidth="1"/>
    <col min="14844" max="14844" width="10.42578125" style="34" customWidth="1"/>
    <col min="14845" max="14845" width="11" style="34" bestFit="1" customWidth="1"/>
    <col min="14846" max="14846" width="10.5703125" style="34" customWidth="1"/>
    <col min="14847" max="14847" width="11" style="34" bestFit="1" customWidth="1"/>
    <col min="14848" max="14851" width="6.5703125" style="34" customWidth="1"/>
    <col min="14852" max="15098" width="9.140625" style="34"/>
    <col min="15099" max="15099" width="21.28515625" style="34" customWidth="1"/>
    <col min="15100" max="15100" width="10.42578125" style="34" customWidth="1"/>
    <col min="15101" max="15101" width="11" style="34" bestFit="1" customWidth="1"/>
    <col min="15102" max="15102" width="10.5703125" style="34" customWidth="1"/>
    <col min="15103" max="15103" width="11" style="34" bestFit="1" customWidth="1"/>
    <col min="15104" max="15107" width="6.5703125" style="34" customWidth="1"/>
    <col min="15108" max="15354" width="9.140625" style="34"/>
    <col min="15355" max="15355" width="21.28515625" style="34" customWidth="1"/>
    <col min="15356" max="15356" width="10.42578125" style="34" customWidth="1"/>
    <col min="15357" max="15357" width="11" style="34" bestFit="1" customWidth="1"/>
    <col min="15358" max="15358" width="10.5703125" style="34" customWidth="1"/>
    <col min="15359" max="15359" width="11" style="34" bestFit="1" customWidth="1"/>
    <col min="15360" max="15363" width="6.5703125" style="34" customWidth="1"/>
    <col min="15364" max="15610" width="9.140625" style="34"/>
    <col min="15611" max="15611" width="21.28515625" style="34" customWidth="1"/>
    <col min="15612" max="15612" width="10.42578125" style="34" customWidth="1"/>
    <col min="15613" max="15613" width="11" style="34" bestFit="1" customWidth="1"/>
    <col min="15614" max="15614" width="10.5703125" style="34" customWidth="1"/>
    <col min="15615" max="15615" width="11" style="34" bestFit="1" customWidth="1"/>
    <col min="15616" max="15619" width="6.5703125" style="34" customWidth="1"/>
    <col min="15620" max="15866" width="9.140625" style="34"/>
    <col min="15867" max="15867" width="21.28515625" style="34" customWidth="1"/>
    <col min="15868" max="15868" width="10.42578125" style="34" customWidth="1"/>
    <col min="15869" max="15869" width="11" style="34" bestFit="1" customWidth="1"/>
    <col min="15870" max="15870" width="10.5703125" style="34" customWidth="1"/>
    <col min="15871" max="15871" width="11" style="34" bestFit="1" customWidth="1"/>
    <col min="15872" max="15875" width="6.5703125" style="34" customWidth="1"/>
    <col min="15876" max="16122" width="9.140625" style="34"/>
    <col min="16123" max="16123" width="21.28515625" style="34" customWidth="1"/>
    <col min="16124" max="16124" width="10.42578125" style="34" customWidth="1"/>
    <col min="16125" max="16125" width="11" style="34" bestFit="1" customWidth="1"/>
    <col min="16126" max="16126" width="10.5703125" style="34" customWidth="1"/>
    <col min="16127" max="16127" width="11" style="34" bestFit="1" customWidth="1"/>
    <col min="16128" max="16131" width="6.5703125" style="34" customWidth="1"/>
    <col min="16132" max="16384" width="9.140625" style="34"/>
  </cols>
  <sheetData>
    <row r="2" spans="2:10" ht="15" x14ac:dyDescent="0.25">
      <c r="B2" s="55" t="s">
        <v>86</v>
      </c>
      <c r="C2" s="195" t="s">
        <v>81</v>
      </c>
      <c r="D2" s="196"/>
      <c r="E2" s="196"/>
      <c r="F2" s="196"/>
      <c r="G2" s="196"/>
      <c r="H2" s="196"/>
      <c r="I2" s="196"/>
      <c r="J2" s="196"/>
    </row>
    <row r="3" spans="2:10" ht="15.75" thickBot="1" x14ac:dyDescent="0.3">
      <c r="B3" s="36"/>
      <c r="C3" s="37"/>
      <c r="D3" s="37"/>
      <c r="E3" s="37"/>
      <c r="F3" s="37"/>
      <c r="G3" s="37"/>
      <c r="H3" s="37"/>
      <c r="I3" s="37"/>
    </row>
    <row r="4" spans="2:10" ht="21.75" customHeight="1" thickBot="1" x14ac:dyDescent="0.25">
      <c r="B4" s="188" t="s">
        <v>55</v>
      </c>
      <c r="C4" s="190" t="s">
        <v>56</v>
      </c>
      <c r="D4" s="194"/>
      <c r="E4" s="190" t="s">
        <v>42</v>
      </c>
      <c r="F4" s="191"/>
    </row>
    <row r="5" spans="2:10" ht="21.75" customHeight="1" thickBot="1" x14ac:dyDescent="0.25">
      <c r="B5" s="193"/>
      <c r="C5" s="150" t="s">
        <v>49</v>
      </c>
      <c r="D5" s="151" t="s">
        <v>50</v>
      </c>
      <c r="E5" s="150" t="s">
        <v>49</v>
      </c>
      <c r="F5" s="152" t="s">
        <v>50</v>
      </c>
    </row>
    <row r="6" spans="2:10" ht="27.75" customHeight="1" x14ac:dyDescent="0.2">
      <c r="B6" s="141" t="s">
        <v>53</v>
      </c>
      <c r="C6" s="153">
        <v>369</v>
      </c>
      <c r="D6" s="154">
        <f>(C6/C11)*100</f>
        <v>17.413874469089194</v>
      </c>
      <c r="E6" s="153">
        <v>672</v>
      </c>
      <c r="F6" s="110">
        <f>(E6/3653)*100</f>
        <v>18.395839036408432</v>
      </c>
    </row>
    <row r="7" spans="2:10" ht="27.75" customHeight="1" x14ac:dyDescent="0.2">
      <c r="B7" s="141" t="s">
        <v>52</v>
      </c>
      <c r="C7" s="155">
        <v>384</v>
      </c>
      <c r="D7" s="156">
        <f>(C7/C11)*100</f>
        <v>18.121755545068432</v>
      </c>
      <c r="E7" s="155">
        <v>577</v>
      </c>
      <c r="F7" s="113">
        <f>(E7/3653)*100</f>
        <v>15.795236791678072</v>
      </c>
    </row>
    <row r="8" spans="2:10" ht="27.75" customHeight="1" x14ac:dyDescent="0.2">
      <c r="B8" s="141" t="s">
        <v>51</v>
      </c>
      <c r="C8" s="155">
        <v>430</v>
      </c>
      <c r="D8" s="156">
        <f>(C8/C11)*100</f>
        <v>20.292590844738083</v>
      </c>
      <c r="E8" s="155">
        <v>473</v>
      </c>
      <c r="F8" s="113">
        <f>(E8/3653)*100</f>
        <v>12.9482617027101</v>
      </c>
    </row>
    <row r="9" spans="2:10" ht="27.75" customHeight="1" x14ac:dyDescent="0.2">
      <c r="B9" s="141" t="s">
        <v>58</v>
      </c>
      <c r="C9" s="155">
        <v>372</v>
      </c>
      <c r="D9" s="156">
        <f>(C9/2119)*100</f>
        <v>17.555450684285042</v>
      </c>
      <c r="E9" s="155">
        <v>1008</v>
      </c>
      <c r="F9" s="113">
        <f>(E9/3653)*100</f>
        <v>27.593758554612645</v>
      </c>
    </row>
    <row r="10" spans="2:10" ht="27.75" customHeight="1" thickBot="1" x14ac:dyDescent="0.25">
      <c r="B10" s="141" t="s">
        <v>57</v>
      </c>
      <c r="C10" s="157">
        <v>564</v>
      </c>
      <c r="D10" s="158">
        <f>(C10/C11)*100</f>
        <v>26.616328456819254</v>
      </c>
      <c r="E10" s="157">
        <v>923</v>
      </c>
      <c r="F10" s="115">
        <f>(E10/3653)*100</f>
        <v>25.266903914590749</v>
      </c>
    </row>
    <row r="11" spans="2:10" ht="27.75" customHeight="1" thickBot="1" x14ac:dyDescent="0.25">
      <c r="B11" s="146" t="s">
        <v>54</v>
      </c>
      <c r="C11" s="159">
        <v>2119</v>
      </c>
      <c r="D11" s="158">
        <v>100</v>
      </c>
      <c r="E11" s="157">
        <v>3653</v>
      </c>
      <c r="F11" s="115">
        <v>100</v>
      </c>
    </row>
    <row r="13" spans="2:10" x14ac:dyDescent="0.2">
      <c r="B13" s="176" t="s">
        <v>39</v>
      </c>
      <c r="C13" s="176"/>
      <c r="D13" s="176"/>
      <c r="E13" s="176"/>
    </row>
  </sheetData>
  <mergeCells count="5">
    <mergeCell ref="B13:E13"/>
    <mergeCell ref="B4:B5"/>
    <mergeCell ref="C4:D4"/>
    <mergeCell ref="E4:F4"/>
    <mergeCell ref="C2:J2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workbookViewId="0">
      <selection activeCell="B35" sqref="B35"/>
    </sheetView>
  </sheetViews>
  <sheetFormatPr defaultRowHeight="12.75" x14ac:dyDescent="0.2"/>
  <cols>
    <col min="1" max="1" width="25.42578125" customWidth="1"/>
    <col min="2" max="2" width="12.42578125" customWidth="1"/>
    <col min="257" max="257" width="25.42578125" customWidth="1"/>
    <col min="258" max="258" width="12.42578125" customWidth="1"/>
    <col min="513" max="513" width="25.42578125" customWidth="1"/>
    <col min="514" max="514" width="12.42578125" customWidth="1"/>
    <col min="769" max="769" width="25.42578125" customWidth="1"/>
    <col min="770" max="770" width="12.42578125" customWidth="1"/>
    <col min="1025" max="1025" width="25.42578125" customWidth="1"/>
    <col min="1026" max="1026" width="12.42578125" customWidth="1"/>
    <col min="1281" max="1281" width="25.42578125" customWidth="1"/>
    <col min="1282" max="1282" width="12.42578125" customWidth="1"/>
    <col min="1537" max="1537" width="25.42578125" customWidth="1"/>
    <col min="1538" max="1538" width="12.42578125" customWidth="1"/>
    <col min="1793" max="1793" width="25.42578125" customWidth="1"/>
    <col min="1794" max="1794" width="12.42578125" customWidth="1"/>
    <col min="2049" max="2049" width="25.42578125" customWidth="1"/>
    <col min="2050" max="2050" width="12.42578125" customWidth="1"/>
    <col min="2305" max="2305" width="25.42578125" customWidth="1"/>
    <col min="2306" max="2306" width="12.42578125" customWidth="1"/>
    <col min="2561" max="2561" width="25.42578125" customWidth="1"/>
    <col min="2562" max="2562" width="12.42578125" customWidth="1"/>
    <col min="2817" max="2817" width="25.42578125" customWidth="1"/>
    <col min="2818" max="2818" width="12.42578125" customWidth="1"/>
    <col min="3073" max="3073" width="25.42578125" customWidth="1"/>
    <col min="3074" max="3074" width="12.42578125" customWidth="1"/>
    <col min="3329" max="3329" width="25.42578125" customWidth="1"/>
    <col min="3330" max="3330" width="12.42578125" customWidth="1"/>
    <col min="3585" max="3585" width="25.42578125" customWidth="1"/>
    <col min="3586" max="3586" width="12.42578125" customWidth="1"/>
    <col min="3841" max="3841" width="25.42578125" customWidth="1"/>
    <col min="3842" max="3842" width="12.42578125" customWidth="1"/>
    <col min="4097" max="4097" width="25.42578125" customWidth="1"/>
    <col min="4098" max="4098" width="12.42578125" customWidth="1"/>
    <col min="4353" max="4353" width="25.42578125" customWidth="1"/>
    <col min="4354" max="4354" width="12.42578125" customWidth="1"/>
    <col min="4609" max="4609" width="25.42578125" customWidth="1"/>
    <col min="4610" max="4610" width="12.42578125" customWidth="1"/>
    <col min="4865" max="4865" width="25.42578125" customWidth="1"/>
    <col min="4866" max="4866" width="12.42578125" customWidth="1"/>
    <col min="5121" max="5121" width="25.42578125" customWidth="1"/>
    <col min="5122" max="5122" width="12.42578125" customWidth="1"/>
    <col min="5377" max="5377" width="25.42578125" customWidth="1"/>
    <col min="5378" max="5378" width="12.42578125" customWidth="1"/>
    <col min="5633" max="5633" width="25.42578125" customWidth="1"/>
    <col min="5634" max="5634" width="12.42578125" customWidth="1"/>
    <col min="5889" max="5889" width="25.42578125" customWidth="1"/>
    <col min="5890" max="5890" width="12.42578125" customWidth="1"/>
    <col min="6145" max="6145" width="25.42578125" customWidth="1"/>
    <col min="6146" max="6146" width="12.42578125" customWidth="1"/>
    <col min="6401" max="6401" width="25.42578125" customWidth="1"/>
    <col min="6402" max="6402" width="12.42578125" customWidth="1"/>
    <col min="6657" max="6657" width="25.42578125" customWidth="1"/>
    <col min="6658" max="6658" width="12.42578125" customWidth="1"/>
    <col min="6913" max="6913" width="25.42578125" customWidth="1"/>
    <col min="6914" max="6914" width="12.42578125" customWidth="1"/>
    <col min="7169" max="7169" width="25.42578125" customWidth="1"/>
    <col min="7170" max="7170" width="12.42578125" customWidth="1"/>
    <col min="7425" max="7425" width="25.42578125" customWidth="1"/>
    <col min="7426" max="7426" width="12.42578125" customWidth="1"/>
    <col min="7681" max="7681" width="25.42578125" customWidth="1"/>
    <col min="7682" max="7682" width="12.42578125" customWidth="1"/>
    <col min="7937" max="7937" width="25.42578125" customWidth="1"/>
    <col min="7938" max="7938" width="12.42578125" customWidth="1"/>
    <col min="8193" max="8193" width="25.42578125" customWidth="1"/>
    <col min="8194" max="8194" width="12.42578125" customWidth="1"/>
    <col min="8449" max="8449" width="25.42578125" customWidth="1"/>
    <col min="8450" max="8450" width="12.42578125" customWidth="1"/>
    <col min="8705" max="8705" width="25.42578125" customWidth="1"/>
    <col min="8706" max="8706" width="12.42578125" customWidth="1"/>
    <col min="8961" max="8961" width="25.42578125" customWidth="1"/>
    <col min="8962" max="8962" width="12.42578125" customWidth="1"/>
    <col min="9217" max="9217" width="25.42578125" customWidth="1"/>
    <col min="9218" max="9218" width="12.42578125" customWidth="1"/>
    <col min="9473" max="9473" width="25.42578125" customWidth="1"/>
    <col min="9474" max="9474" width="12.42578125" customWidth="1"/>
    <col min="9729" max="9729" width="25.42578125" customWidth="1"/>
    <col min="9730" max="9730" width="12.42578125" customWidth="1"/>
    <col min="9985" max="9985" width="25.42578125" customWidth="1"/>
    <col min="9986" max="9986" width="12.42578125" customWidth="1"/>
    <col min="10241" max="10241" width="25.42578125" customWidth="1"/>
    <col min="10242" max="10242" width="12.42578125" customWidth="1"/>
    <col min="10497" max="10497" width="25.42578125" customWidth="1"/>
    <col min="10498" max="10498" width="12.42578125" customWidth="1"/>
    <col min="10753" max="10753" width="25.42578125" customWidth="1"/>
    <col min="10754" max="10754" width="12.42578125" customWidth="1"/>
    <col min="11009" max="11009" width="25.42578125" customWidth="1"/>
    <col min="11010" max="11010" width="12.42578125" customWidth="1"/>
    <col min="11265" max="11265" width="25.42578125" customWidth="1"/>
    <col min="11266" max="11266" width="12.42578125" customWidth="1"/>
    <col min="11521" max="11521" width="25.42578125" customWidth="1"/>
    <col min="11522" max="11522" width="12.42578125" customWidth="1"/>
    <col min="11777" max="11777" width="25.42578125" customWidth="1"/>
    <col min="11778" max="11778" width="12.42578125" customWidth="1"/>
    <col min="12033" max="12033" width="25.42578125" customWidth="1"/>
    <col min="12034" max="12034" width="12.42578125" customWidth="1"/>
    <col min="12289" max="12289" width="25.42578125" customWidth="1"/>
    <col min="12290" max="12290" width="12.42578125" customWidth="1"/>
    <col min="12545" max="12545" width="25.42578125" customWidth="1"/>
    <col min="12546" max="12546" width="12.42578125" customWidth="1"/>
    <col min="12801" max="12801" width="25.42578125" customWidth="1"/>
    <col min="12802" max="12802" width="12.42578125" customWidth="1"/>
    <col min="13057" max="13057" width="25.42578125" customWidth="1"/>
    <col min="13058" max="13058" width="12.42578125" customWidth="1"/>
    <col min="13313" max="13313" width="25.42578125" customWidth="1"/>
    <col min="13314" max="13314" width="12.42578125" customWidth="1"/>
    <col min="13569" max="13569" width="25.42578125" customWidth="1"/>
    <col min="13570" max="13570" width="12.42578125" customWidth="1"/>
    <col min="13825" max="13825" width="25.42578125" customWidth="1"/>
    <col min="13826" max="13826" width="12.42578125" customWidth="1"/>
    <col min="14081" max="14081" width="25.42578125" customWidth="1"/>
    <col min="14082" max="14082" width="12.42578125" customWidth="1"/>
    <col min="14337" max="14337" width="25.42578125" customWidth="1"/>
    <col min="14338" max="14338" width="12.42578125" customWidth="1"/>
    <col min="14593" max="14593" width="25.42578125" customWidth="1"/>
    <col min="14594" max="14594" width="12.42578125" customWidth="1"/>
    <col min="14849" max="14849" width="25.42578125" customWidth="1"/>
    <col min="14850" max="14850" width="12.42578125" customWidth="1"/>
    <col min="15105" max="15105" width="25.42578125" customWidth="1"/>
    <col min="15106" max="15106" width="12.42578125" customWidth="1"/>
    <col min="15361" max="15361" width="25.42578125" customWidth="1"/>
    <col min="15362" max="15362" width="12.42578125" customWidth="1"/>
    <col min="15617" max="15617" width="25.42578125" customWidth="1"/>
    <col min="15618" max="15618" width="12.42578125" customWidth="1"/>
    <col min="15873" max="15873" width="25.42578125" customWidth="1"/>
    <col min="15874" max="15874" width="12.42578125" customWidth="1"/>
    <col min="16129" max="16129" width="25.42578125" customWidth="1"/>
    <col min="16130" max="16130" width="12.42578125" customWidth="1"/>
  </cols>
  <sheetData>
    <row r="1" spans="1:12" ht="15.75" x14ac:dyDescent="0.25">
      <c r="A1" s="7" t="s">
        <v>7</v>
      </c>
      <c r="B1" s="8"/>
      <c r="C1" s="8"/>
      <c r="D1" s="8"/>
      <c r="E1" s="8"/>
    </row>
    <row r="2" spans="1:12" x14ac:dyDescent="0.2">
      <c r="A2" s="8"/>
      <c r="B2" s="8"/>
      <c r="C2" s="8"/>
      <c r="D2" s="8"/>
      <c r="E2" s="8"/>
    </row>
    <row r="3" spans="1:12" ht="27" customHeight="1" x14ac:dyDescent="0.2">
      <c r="A3" s="197" t="s">
        <v>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10" customFormat="1" ht="21" customHeight="1" x14ac:dyDescent="0.2">
      <c r="A4" s="14" t="s">
        <v>30</v>
      </c>
      <c r="B4" s="9"/>
      <c r="C4" s="9"/>
      <c r="D4" s="15"/>
      <c r="E4" s="15"/>
    </row>
    <row r="5" spans="1:12" s="10" customFormat="1" ht="21" customHeight="1" x14ac:dyDescent="0.2">
      <c r="A5" s="8"/>
      <c r="B5" s="8"/>
      <c r="C5" s="8"/>
      <c r="D5" s="8"/>
      <c r="E5" s="8"/>
    </row>
    <row r="6" spans="1:12" s="10" customFormat="1" ht="12.75" customHeight="1" x14ac:dyDescent="0.2">
      <c r="A6" s="8" t="s">
        <v>8</v>
      </c>
      <c r="B6" s="8"/>
      <c r="C6" s="8"/>
      <c r="D6" s="8"/>
      <c r="E6" s="8"/>
    </row>
    <row r="7" spans="1:12" s="10" customFormat="1" ht="12.75" customHeight="1" x14ac:dyDescent="0.2">
      <c r="A7" s="8" t="s">
        <v>9</v>
      </c>
      <c r="B7" s="8"/>
      <c r="C7" s="8"/>
      <c r="D7" s="8"/>
      <c r="E7" s="8"/>
    </row>
    <row r="8" spans="1:12" s="10" customFormat="1" ht="12.75" customHeight="1" x14ac:dyDescent="0.2">
      <c r="A8" s="8" t="s">
        <v>10</v>
      </c>
      <c r="B8" s="8"/>
      <c r="C8" s="8"/>
      <c r="D8" s="8"/>
      <c r="E8" s="8"/>
    </row>
    <row r="9" spans="1:12" s="10" customFormat="1" ht="12.75" customHeight="1" x14ac:dyDescent="0.2">
      <c r="A9" s="8"/>
      <c r="B9" s="8"/>
      <c r="C9" s="8"/>
      <c r="D9" s="8"/>
      <c r="E9" s="8"/>
    </row>
    <row r="10" spans="1:12" s="10" customFormat="1" ht="12.75" customHeight="1" x14ac:dyDescent="0.2">
      <c r="A10" s="8" t="s">
        <v>11</v>
      </c>
      <c r="B10" s="8"/>
      <c r="C10" s="8"/>
      <c r="D10" s="8"/>
      <c r="E10" s="8"/>
    </row>
    <row r="11" spans="1:12" s="10" customFormat="1" ht="12.75" customHeight="1" x14ac:dyDescent="0.2">
      <c r="A11" s="11" t="s">
        <v>12</v>
      </c>
      <c r="B11" s="8"/>
      <c r="C11" s="8"/>
      <c r="D11" s="8"/>
      <c r="E11" s="8"/>
    </row>
    <row r="12" spans="1:12" s="10" customFormat="1" ht="12.75" customHeight="1" x14ac:dyDescent="0.2">
      <c r="A12" s="8" t="s">
        <v>13</v>
      </c>
      <c r="B12" s="8"/>
      <c r="C12" s="8"/>
      <c r="D12" s="8"/>
      <c r="E12" s="8"/>
    </row>
    <row r="13" spans="1:12" s="10" customFormat="1" ht="12.75" customHeight="1" x14ac:dyDescent="0.2">
      <c r="A13" s="8" t="s">
        <v>14</v>
      </c>
      <c r="B13" s="8"/>
      <c r="C13" s="8"/>
      <c r="D13" s="8"/>
      <c r="E13" s="8"/>
    </row>
    <row r="14" spans="1:12" s="10" customFormat="1" ht="12.75" customHeight="1" x14ac:dyDescent="0.2">
      <c r="A14" s="8" t="s">
        <v>15</v>
      </c>
      <c r="B14" s="8"/>
      <c r="C14" s="8"/>
      <c r="D14" s="8"/>
      <c r="E14" s="8"/>
    </row>
    <row r="15" spans="1:12" s="10" customFormat="1" ht="12.75" customHeight="1" x14ac:dyDescent="0.2">
      <c r="A15" s="8"/>
      <c r="B15" s="8"/>
      <c r="C15" s="8"/>
      <c r="D15" s="8"/>
      <c r="E15" s="8"/>
    </row>
    <row r="16" spans="1:12" s="10" customFormat="1" ht="12.75" customHeight="1" x14ac:dyDescent="0.2">
      <c r="A16" s="8" t="s">
        <v>16</v>
      </c>
      <c r="B16" s="8"/>
      <c r="C16" s="8"/>
      <c r="D16" s="8"/>
      <c r="E16" s="8"/>
    </row>
    <row r="17" spans="1:5" s="10" customFormat="1" ht="12.75" customHeight="1" x14ac:dyDescent="0.2">
      <c r="A17" s="8" t="s">
        <v>17</v>
      </c>
      <c r="B17" s="8"/>
      <c r="C17" s="8"/>
      <c r="D17" s="8"/>
      <c r="E17" s="8"/>
    </row>
    <row r="18" spans="1:5" s="10" customFormat="1" ht="12.75" customHeight="1" x14ac:dyDescent="0.2">
      <c r="A18" s="8"/>
      <c r="B18" s="8"/>
      <c r="C18" s="8"/>
      <c r="D18" s="8"/>
      <c r="E18" s="8"/>
    </row>
    <row r="19" spans="1:5" s="10" customFormat="1" ht="12.75" customHeight="1" x14ac:dyDescent="0.2">
      <c r="A19" s="8" t="s">
        <v>18</v>
      </c>
      <c r="B19" s="8"/>
      <c r="C19" s="8"/>
      <c r="D19" s="8"/>
      <c r="E19" s="8"/>
    </row>
    <row r="20" spans="1:5" s="10" customFormat="1" ht="12.75" customHeight="1" x14ac:dyDescent="0.2">
      <c r="A20" s="8" t="s">
        <v>19</v>
      </c>
      <c r="B20" s="8"/>
      <c r="C20" s="8"/>
      <c r="D20" s="8"/>
      <c r="E20" s="8"/>
    </row>
    <row r="21" spans="1:5" s="10" customFormat="1" ht="12.75" customHeight="1" x14ac:dyDescent="0.2">
      <c r="A21" s="8"/>
      <c r="B21" s="8"/>
      <c r="C21" s="8"/>
      <c r="D21" s="8"/>
      <c r="E21" s="8"/>
    </row>
    <row r="22" spans="1:5" s="10" customFormat="1" ht="12.75" customHeight="1" x14ac:dyDescent="0.2">
      <c r="A22" s="5" t="s">
        <v>20</v>
      </c>
      <c r="B22" s="8" t="s">
        <v>21</v>
      </c>
      <c r="C22" s="8"/>
      <c r="D22" s="8"/>
      <c r="E22" s="8"/>
    </row>
    <row r="23" spans="1:5" s="10" customFormat="1" ht="12.75" customHeight="1" x14ac:dyDescent="0.2">
      <c r="A23" s="8"/>
      <c r="B23" s="8" t="s">
        <v>27</v>
      </c>
      <c r="C23" s="8"/>
      <c r="D23" s="8"/>
      <c r="E23" s="8"/>
    </row>
    <row r="24" spans="1:5" s="10" customFormat="1" ht="12.75" customHeight="1" x14ac:dyDescent="0.2">
      <c r="A24" s="8"/>
      <c r="B24" s="8" t="s">
        <v>28</v>
      </c>
      <c r="C24" s="8"/>
      <c r="D24" s="8"/>
      <c r="E24" s="8"/>
    </row>
    <row r="25" spans="1:5" s="10" customFormat="1" ht="12.75" customHeight="1" x14ac:dyDescent="0.2">
      <c r="A25" s="8"/>
      <c r="B25" s="8" t="s">
        <v>22</v>
      </c>
      <c r="C25" s="8"/>
      <c r="D25" s="8"/>
      <c r="E25" s="8"/>
    </row>
    <row r="26" spans="1:5" s="10" customFormat="1" ht="12.75" customHeight="1" x14ac:dyDescent="0.2">
      <c r="A26" s="8"/>
      <c r="B26" s="8" t="s">
        <v>29</v>
      </c>
      <c r="C26" s="8"/>
      <c r="D26" s="8"/>
      <c r="E26" s="8"/>
    </row>
    <row r="27" spans="1:5" ht="12.75" customHeight="1" x14ac:dyDescent="0.2">
      <c r="A27" s="8"/>
      <c r="B27" s="8"/>
      <c r="C27" s="8"/>
      <c r="D27" s="8"/>
      <c r="E27" s="8"/>
    </row>
    <row r="28" spans="1:5" ht="12.75" customHeight="1" x14ac:dyDescent="0.2">
      <c r="A28" s="5" t="s">
        <v>23</v>
      </c>
      <c r="B28" s="48" t="s">
        <v>59</v>
      </c>
      <c r="C28" s="8"/>
      <c r="D28" s="8"/>
      <c r="E28" s="8"/>
    </row>
    <row r="29" spans="1:5" ht="12.75" customHeight="1" x14ac:dyDescent="0.2">
      <c r="A29" s="8"/>
      <c r="B29" s="8"/>
      <c r="C29" s="8"/>
      <c r="D29" s="8"/>
      <c r="E29" s="8"/>
    </row>
    <row r="30" spans="1:5" ht="12.75" customHeight="1" x14ac:dyDescent="0.2">
      <c r="A30" s="5" t="s">
        <v>24</v>
      </c>
      <c r="B30" s="49" t="s">
        <v>60</v>
      </c>
      <c r="C30" s="8"/>
      <c r="D30" s="8"/>
      <c r="E30" s="8"/>
    </row>
    <row r="31" spans="1:5" ht="12.75" customHeight="1" x14ac:dyDescent="0.2">
      <c r="A31" s="8"/>
      <c r="B31" s="8"/>
      <c r="C31" s="8"/>
      <c r="D31" s="8"/>
      <c r="E31" s="8"/>
    </row>
    <row r="32" spans="1:5" ht="12.75" customHeight="1" x14ac:dyDescent="0.2">
      <c r="A32" s="5" t="s">
        <v>25</v>
      </c>
      <c r="B32" s="50" t="s">
        <v>61</v>
      </c>
      <c r="C32" s="8"/>
      <c r="D32" s="8"/>
      <c r="E32" s="8"/>
    </row>
    <row r="33" spans="1:22" ht="12.75" customHeight="1" x14ac:dyDescent="0.2">
      <c r="A33" s="8"/>
      <c r="B33" s="8"/>
      <c r="C33" s="8"/>
      <c r="D33" s="8"/>
      <c r="E33" s="8"/>
    </row>
    <row r="34" spans="1:22" ht="12.75" customHeight="1" x14ac:dyDescent="0.2">
      <c r="A34" s="5" t="s">
        <v>26</v>
      </c>
      <c r="B34" s="12">
        <v>43775</v>
      </c>
      <c r="C34" s="8"/>
      <c r="D34" s="8"/>
      <c r="E34" s="8"/>
    </row>
    <row r="36" spans="1:22" ht="12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</sheetData>
  <mergeCells count="1">
    <mergeCell ref="A3:L3"/>
  </mergeCells>
  <hyperlinks>
    <hyperlink ref="B30" r:id="rId1"/>
    <hyperlink ref="A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pane ySplit="4" topLeftCell="A5" activePane="bottomLeft" state="frozen"/>
      <selection activeCell="D28" sqref="D28"/>
      <selection pane="bottomLeft" activeCell="J4" sqref="J4"/>
    </sheetView>
  </sheetViews>
  <sheetFormatPr defaultRowHeight="12.75" x14ac:dyDescent="0.2"/>
  <cols>
    <col min="1" max="1" width="14.7109375" style="1" bestFit="1" customWidth="1"/>
    <col min="3" max="3" width="14.28515625" customWidth="1"/>
    <col min="4" max="4" width="14.85546875" customWidth="1"/>
    <col min="5" max="5" width="16.42578125" customWidth="1"/>
    <col min="6" max="6" width="14.85546875" customWidth="1"/>
    <col min="7" max="7" width="15.5703125" style="1" customWidth="1"/>
  </cols>
  <sheetData>
    <row r="1" spans="1:7" ht="15.75" x14ac:dyDescent="0.25">
      <c r="A1" s="70" t="s">
        <v>64</v>
      </c>
      <c r="B1" s="168" t="s">
        <v>73</v>
      </c>
      <c r="C1" s="168"/>
      <c r="D1" s="168"/>
      <c r="E1" s="168"/>
      <c r="F1" s="168"/>
    </row>
    <row r="2" spans="1:7" x14ac:dyDescent="0.2">
      <c r="B2" s="1"/>
      <c r="C2" s="1"/>
      <c r="D2" s="1"/>
      <c r="E2" s="1"/>
      <c r="F2" s="1"/>
    </row>
    <row r="3" spans="1:7" x14ac:dyDescent="0.2">
      <c r="A3" s="162" t="s">
        <v>0</v>
      </c>
      <c r="B3" s="162" t="s">
        <v>1</v>
      </c>
      <c r="C3" s="164"/>
      <c r="D3" s="165"/>
      <c r="E3" s="165"/>
      <c r="F3" s="165"/>
      <c r="G3" s="166"/>
    </row>
    <row r="4" spans="1:7" ht="33.75" x14ac:dyDescent="0.2">
      <c r="A4" s="163"/>
      <c r="B4" s="163"/>
      <c r="C4" s="58" t="s">
        <v>2</v>
      </c>
      <c r="D4" s="58" t="s">
        <v>3</v>
      </c>
      <c r="E4" s="58" t="s">
        <v>4</v>
      </c>
      <c r="F4" s="59" t="s">
        <v>5</v>
      </c>
      <c r="G4" s="58" t="s">
        <v>6</v>
      </c>
    </row>
    <row r="5" spans="1:7" x14ac:dyDescent="0.2">
      <c r="A5" s="60">
        <v>1987</v>
      </c>
      <c r="B5" s="61">
        <v>15334</v>
      </c>
      <c r="C5" s="62">
        <v>3269</v>
      </c>
      <c r="D5" s="63">
        <v>2269</v>
      </c>
      <c r="E5" s="63">
        <v>7602</v>
      </c>
      <c r="F5" s="63">
        <v>762</v>
      </c>
      <c r="G5" s="64">
        <v>1432</v>
      </c>
    </row>
    <row r="6" spans="1:7" x14ac:dyDescent="0.2">
      <c r="A6" s="60">
        <v>1988</v>
      </c>
      <c r="B6" s="61">
        <v>15813</v>
      </c>
      <c r="C6" s="62">
        <v>3349</v>
      </c>
      <c r="D6" s="63">
        <v>2568</v>
      </c>
      <c r="E6" s="63">
        <v>7744</v>
      </c>
      <c r="F6" s="63">
        <v>834</v>
      </c>
      <c r="G6" s="64">
        <v>1318</v>
      </c>
    </row>
    <row r="7" spans="1:7" x14ac:dyDescent="0.2">
      <c r="A7" s="60">
        <v>1989</v>
      </c>
      <c r="B7" s="61">
        <v>15844</v>
      </c>
      <c r="C7" s="62">
        <v>3500</v>
      </c>
      <c r="D7" s="63">
        <v>2885</v>
      </c>
      <c r="E7" s="63">
        <v>7421</v>
      </c>
      <c r="F7" s="63">
        <v>693</v>
      </c>
      <c r="G7" s="64">
        <v>1345</v>
      </c>
    </row>
    <row r="8" spans="1:7" x14ac:dyDescent="0.2">
      <c r="A8" s="60">
        <v>1990</v>
      </c>
      <c r="B8" s="61">
        <v>15426</v>
      </c>
      <c r="C8" s="62">
        <v>3445</v>
      </c>
      <c r="D8" s="63">
        <v>2781</v>
      </c>
      <c r="E8" s="63">
        <v>7110</v>
      </c>
      <c r="F8" s="63">
        <v>699</v>
      </c>
      <c r="G8" s="64">
        <v>1391</v>
      </c>
    </row>
    <row r="9" spans="1:7" x14ac:dyDescent="0.2">
      <c r="A9" s="60">
        <v>1991</v>
      </c>
      <c r="B9" s="61">
        <v>15096</v>
      </c>
      <c r="C9" s="62">
        <v>3486</v>
      </c>
      <c r="D9" s="63">
        <v>2493</v>
      </c>
      <c r="E9" s="63">
        <v>6983</v>
      </c>
      <c r="F9" s="63">
        <v>719</v>
      </c>
      <c r="G9" s="64">
        <v>1415</v>
      </c>
    </row>
    <row r="10" spans="1:7" x14ac:dyDescent="0.2">
      <c r="A10" s="60">
        <v>1992</v>
      </c>
      <c r="B10" s="61">
        <v>14988</v>
      </c>
      <c r="C10" s="62">
        <v>3554</v>
      </c>
      <c r="D10" s="63">
        <v>2423</v>
      </c>
      <c r="E10" s="63">
        <v>7112</v>
      </c>
      <c r="F10" s="63">
        <v>581</v>
      </c>
      <c r="G10" s="64">
        <v>1318</v>
      </c>
    </row>
    <row r="11" spans="1:7" x14ac:dyDescent="0.2">
      <c r="A11" s="60">
        <v>1993</v>
      </c>
      <c r="B11" s="61">
        <v>15633</v>
      </c>
      <c r="C11" s="62">
        <v>3624</v>
      </c>
      <c r="D11" s="63">
        <v>2756</v>
      </c>
      <c r="E11" s="63">
        <v>7137</v>
      </c>
      <c r="F11" s="63">
        <v>639</v>
      </c>
      <c r="G11" s="64">
        <v>1477</v>
      </c>
    </row>
    <row r="12" spans="1:7" x14ac:dyDescent="0.2">
      <c r="A12" s="60">
        <v>1994</v>
      </c>
      <c r="B12" s="61">
        <v>15114</v>
      </c>
      <c r="C12" s="62">
        <v>3595</v>
      </c>
      <c r="D12" s="63">
        <v>2398</v>
      </c>
      <c r="E12" s="63">
        <v>7011</v>
      </c>
      <c r="F12" s="63">
        <v>688</v>
      </c>
      <c r="G12" s="64">
        <v>1422</v>
      </c>
    </row>
    <row r="13" spans="1:7" x14ac:dyDescent="0.2">
      <c r="A13" s="60">
        <v>1995</v>
      </c>
      <c r="B13" s="61">
        <v>15310</v>
      </c>
      <c r="C13" s="62">
        <v>3491</v>
      </c>
      <c r="D13" s="63">
        <v>2656</v>
      </c>
      <c r="E13" s="63">
        <v>6929</v>
      </c>
      <c r="F13" s="63">
        <v>663</v>
      </c>
      <c r="G13" s="64">
        <v>1571</v>
      </c>
    </row>
    <row r="14" spans="1:7" x14ac:dyDescent="0.2">
      <c r="A14" s="60">
        <v>1996</v>
      </c>
      <c r="B14" s="61">
        <v>15218</v>
      </c>
      <c r="C14" s="62">
        <v>3623</v>
      </c>
      <c r="D14" s="63">
        <v>2749</v>
      </c>
      <c r="E14" s="63">
        <v>6633</v>
      </c>
      <c r="F14" s="63">
        <v>598</v>
      </c>
      <c r="G14" s="64">
        <v>1615</v>
      </c>
    </row>
    <row r="15" spans="1:7" x14ac:dyDescent="0.2">
      <c r="A15" s="60">
        <v>1997</v>
      </c>
      <c r="B15" s="61">
        <v>14971</v>
      </c>
      <c r="C15" s="62">
        <v>3590</v>
      </c>
      <c r="D15" s="63">
        <v>2665</v>
      </c>
      <c r="E15" s="63">
        <v>6506</v>
      </c>
      <c r="F15" s="63">
        <v>593</v>
      </c>
      <c r="G15" s="64">
        <v>1617</v>
      </c>
    </row>
    <row r="16" spans="1:7" x14ac:dyDescent="0.2">
      <c r="A16" s="60">
        <v>1998</v>
      </c>
      <c r="B16" s="61">
        <v>14993</v>
      </c>
      <c r="C16" s="62">
        <v>3648</v>
      </c>
      <c r="D16" s="63">
        <v>2627</v>
      </c>
      <c r="E16" s="63">
        <v>6367</v>
      </c>
      <c r="F16" s="63">
        <v>569</v>
      </c>
      <c r="G16" s="64">
        <v>1782</v>
      </c>
    </row>
    <row r="17" spans="1:14" x14ac:dyDescent="0.2">
      <c r="A17" s="60">
        <v>1999</v>
      </c>
      <c r="B17" s="61">
        <v>15663</v>
      </c>
      <c r="C17" s="62">
        <v>3552</v>
      </c>
      <c r="D17" s="63">
        <v>3161</v>
      </c>
      <c r="E17" s="63">
        <v>6422</v>
      </c>
      <c r="F17" s="63">
        <v>609</v>
      </c>
      <c r="G17" s="64">
        <v>1919</v>
      </c>
    </row>
    <row r="18" spans="1:14" x14ac:dyDescent="0.2">
      <c r="A18" s="60">
        <v>2000</v>
      </c>
      <c r="B18" s="61">
        <v>14903</v>
      </c>
      <c r="C18" s="62">
        <v>3541</v>
      </c>
      <c r="D18" s="63">
        <v>3019</v>
      </c>
      <c r="E18" s="63">
        <v>5776</v>
      </c>
      <c r="F18" s="63">
        <v>607</v>
      </c>
      <c r="G18" s="64">
        <v>1960</v>
      </c>
    </row>
    <row r="19" spans="1:14" x14ac:dyDescent="0.2">
      <c r="A19" s="60">
        <v>2001</v>
      </c>
      <c r="B19" s="61">
        <v>14513</v>
      </c>
      <c r="C19" s="62">
        <v>3696</v>
      </c>
      <c r="D19" s="63">
        <v>1975</v>
      </c>
      <c r="E19" s="63">
        <v>5829</v>
      </c>
      <c r="F19" s="63">
        <v>545</v>
      </c>
      <c r="G19" s="64">
        <v>2468</v>
      </c>
    </row>
    <row r="20" spans="1:14" x14ac:dyDescent="0.2">
      <c r="A20" s="60">
        <v>2002</v>
      </c>
      <c r="B20" s="61">
        <v>14586</v>
      </c>
      <c r="C20" s="62">
        <v>3652</v>
      </c>
      <c r="D20" s="63">
        <v>1883</v>
      </c>
      <c r="E20" s="63">
        <v>5729</v>
      </c>
      <c r="F20" s="63">
        <v>637</v>
      </c>
      <c r="G20" s="64">
        <v>2685</v>
      </c>
    </row>
    <row r="21" spans="1:14" x14ac:dyDescent="0.2">
      <c r="A21" s="60">
        <v>2003</v>
      </c>
      <c r="B21" s="61">
        <v>14462</v>
      </c>
      <c r="C21" s="62">
        <v>3757</v>
      </c>
      <c r="D21" s="63">
        <v>2082</v>
      </c>
      <c r="E21" s="63">
        <v>5448</v>
      </c>
      <c r="F21" s="63">
        <v>550</v>
      </c>
      <c r="G21" s="64">
        <v>2625</v>
      </c>
    </row>
    <row r="22" spans="1:14" x14ac:dyDescent="0.2">
      <c r="A22" s="60">
        <v>2004</v>
      </c>
      <c r="B22" s="61">
        <v>14354</v>
      </c>
      <c r="C22" s="62">
        <v>3757</v>
      </c>
      <c r="D22" s="63">
        <v>1950</v>
      </c>
      <c r="E22" s="63">
        <v>5272</v>
      </c>
      <c r="F22" s="63">
        <v>643</v>
      </c>
      <c r="G22" s="64">
        <v>2732</v>
      </c>
    </row>
    <row r="23" spans="1:14" x14ac:dyDescent="0.2">
      <c r="A23" s="60">
        <v>2005</v>
      </c>
      <c r="B23" s="61">
        <v>14224</v>
      </c>
      <c r="C23" s="62">
        <v>3735</v>
      </c>
      <c r="D23" s="63">
        <v>1921</v>
      </c>
      <c r="E23" s="63">
        <v>5002</v>
      </c>
      <c r="F23" s="63">
        <v>761</v>
      </c>
      <c r="G23" s="64">
        <v>2805</v>
      </c>
    </row>
    <row r="24" spans="1:14" x14ac:dyDescent="0.2">
      <c r="A24" s="60">
        <v>2006</v>
      </c>
      <c r="B24" s="61">
        <v>14532</v>
      </c>
      <c r="C24" s="62">
        <v>3848</v>
      </c>
      <c r="D24" s="63">
        <v>1982</v>
      </c>
      <c r="E24" s="63">
        <v>4879</v>
      </c>
      <c r="F24" s="63">
        <v>853</v>
      </c>
      <c r="G24" s="64">
        <v>2970</v>
      </c>
    </row>
    <row r="25" spans="1:14" x14ac:dyDescent="0.2">
      <c r="A25" s="60">
        <v>2007</v>
      </c>
      <c r="B25" s="61">
        <v>14649</v>
      </c>
      <c r="C25" s="62">
        <v>3870</v>
      </c>
      <c r="D25" s="63">
        <v>1992</v>
      </c>
      <c r="E25" s="63">
        <v>4838</v>
      </c>
      <c r="F25" s="63">
        <v>773</v>
      </c>
      <c r="G25" s="64">
        <v>3176</v>
      </c>
    </row>
    <row r="26" spans="1:14" x14ac:dyDescent="0.2">
      <c r="A26" s="60">
        <v>2008</v>
      </c>
      <c r="B26" s="61">
        <v>14907</v>
      </c>
      <c r="C26" s="62">
        <v>3971</v>
      </c>
      <c r="D26" s="63">
        <v>2096</v>
      </c>
      <c r="E26" s="63">
        <v>4752</v>
      </c>
      <c r="F26" s="63">
        <v>854</v>
      </c>
      <c r="G26" s="64">
        <v>3234</v>
      </c>
    </row>
    <row r="27" spans="1:14" x14ac:dyDescent="0.2">
      <c r="A27" s="65">
        <v>2009</v>
      </c>
      <c r="B27" s="61">
        <v>14413</v>
      </c>
      <c r="C27" s="62">
        <v>3885</v>
      </c>
      <c r="D27" s="63">
        <v>2017</v>
      </c>
      <c r="E27" s="63">
        <v>4485</v>
      </c>
      <c r="F27" s="63">
        <v>805</v>
      </c>
      <c r="G27" s="64">
        <v>3221</v>
      </c>
    </row>
    <row r="28" spans="1:14" x14ac:dyDescent="0.2">
      <c r="A28" s="60">
        <v>2010</v>
      </c>
      <c r="B28" s="61">
        <v>14457</v>
      </c>
      <c r="C28" s="62">
        <v>4018</v>
      </c>
      <c r="D28" s="63">
        <v>1886</v>
      </c>
      <c r="E28" s="63">
        <v>4476</v>
      </c>
      <c r="F28" s="63">
        <v>840</v>
      </c>
      <c r="G28" s="64">
        <v>3237</v>
      </c>
      <c r="I28" s="3"/>
    </row>
    <row r="29" spans="1:14" x14ac:dyDescent="0.2">
      <c r="A29" s="65">
        <v>2011</v>
      </c>
      <c r="B29" s="61">
        <v>14204</v>
      </c>
      <c r="C29" s="62">
        <v>4059</v>
      </c>
      <c r="D29" s="63">
        <v>1923</v>
      </c>
      <c r="E29" s="63">
        <v>3951</v>
      </c>
      <c r="F29" s="63">
        <v>785</v>
      </c>
      <c r="G29" s="64">
        <v>3486</v>
      </c>
      <c r="I29" s="4"/>
    </row>
    <row r="30" spans="1:14" x14ac:dyDescent="0.2">
      <c r="A30" s="60">
        <v>2012</v>
      </c>
      <c r="B30" s="61">
        <v>14756</v>
      </c>
      <c r="C30" s="62">
        <v>4134</v>
      </c>
      <c r="D30" s="63">
        <v>2023</v>
      </c>
      <c r="E30" s="63">
        <v>4001</v>
      </c>
      <c r="F30" s="63">
        <v>737</v>
      </c>
      <c r="G30" s="64">
        <v>3861</v>
      </c>
      <c r="N30" s="3"/>
    </row>
    <row r="31" spans="1:14" x14ac:dyDescent="0.2">
      <c r="A31" s="60">
        <v>2013</v>
      </c>
      <c r="B31" s="61">
        <v>14968</v>
      </c>
      <c r="C31" s="62">
        <v>4230</v>
      </c>
      <c r="D31" s="63">
        <v>2124</v>
      </c>
      <c r="E31" s="63">
        <v>3917</v>
      </c>
      <c r="F31" s="63">
        <v>748</v>
      </c>
      <c r="G31" s="64">
        <v>3949</v>
      </c>
      <c r="H31" s="3"/>
      <c r="I31" s="3"/>
      <c r="K31" s="3"/>
      <c r="L31" s="6"/>
      <c r="N31" s="3"/>
    </row>
    <row r="32" spans="1:14" x14ac:dyDescent="0.2">
      <c r="A32" s="60">
        <v>2014</v>
      </c>
      <c r="B32" s="61">
        <f>SUM(C32:G32)</f>
        <v>14678</v>
      </c>
      <c r="C32" s="62">
        <v>4323</v>
      </c>
      <c r="D32" s="63">
        <v>2004</v>
      </c>
      <c r="E32" s="63">
        <v>3719</v>
      </c>
      <c r="F32" s="63">
        <v>701</v>
      </c>
      <c r="G32" s="64">
        <v>3931</v>
      </c>
      <c r="H32" s="3"/>
      <c r="I32" s="3"/>
      <c r="K32" s="3"/>
      <c r="L32" s="6"/>
      <c r="N32" s="3"/>
    </row>
    <row r="33" spans="1:14" x14ac:dyDescent="0.2">
      <c r="A33" s="60">
        <v>2015</v>
      </c>
      <c r="B33" s="61">
        <v>15548</v>
      </c>
      <c r="C33" s="63">
        <v>4361</v>
      </c>
      <c r="D33" s="63">
        <v>2236</v>
      </c>
      <c r="E33" s="63">
        <v>3773</v>
      </c>
      <c r="F33" s="63">
        <v>784</v>
      </c>
      <c r="G33" s="64">
        <v>4394</v>
      </c>
      <c r="H33" s="3"/>
      <c r="I33" s="3"/>
      <c r="K33" s="3"/>
      <c r="L33" s="6"/>
      <c r="N33" s="3"/>
    </row>
    <row r="34" spans="1:14" x14ac:dyDescent="0.2">
      <c r="A34" s="65">
        <v>2016</v>
      </c>
      <c r="B34" s="61">
        <v>15430</v>
      </c>
      <c r="C34" s="63">
        <v>4538</v>
      </c>
      <c r="D34" s="63">
        <v>1973</v>
      </c>
      <c r="E34" s="63">
        <v>3629</v>
      </c>
      <c r="F34" s="63">
        <v>772</v>
      </c>
      <c r="G34" s="64">
        <v>4518</v>
      </c>
      <c r="H34" s="3"/>
      <c r="I34" s="3"/>
      <c r="K34" s="3"/>
      <c r="L34" s="6"/>
      <c r="N34" s="3"/>
    </row>
    <row r="35" spans="1:14" x14ac:dyDescent="0.2">
      <c r="A35" s="65">
        <v>2017</v>
      </c>
      <c r="B35" s="61">
        <v>16036</v>
      </c>
      <c r="C35" s="63">
        <v>4460</v>
      </c>
      <c r="D35" s="63">
        <v>2145</v>
      </c>
      <c r="E35" s="63">
        <v>3780</v>
      </c>
      <c r="F35" s="63">
        <v>954</v>
      </c>
      <c r="G35" s="64">
        <v>4697</v>
      </c>
    </row>
    <row r="36" spans="1:14" x14ac:dyDescent="0.2">
      <c r="A36" s="66">
        <v>2018</v>
      </c>
      <c r="B36" s="67">
        <v>15923</v>
      </c>
      <c r="C36" s="68">
        <v>4448</v>
      </c>
      <c r="D36" s="68">
        <v>2202</v>
      </c>
      <c r="E36" s="68">
        <v>3632</v>
      </c>
      <c r="F36" s="68">
        <v>948</v>
      </c>
      <c r="G36" s="69">
        <v>4693</v>
      </c>
    </row>
    <row r="37" spans="1:14" x14ac:dyDescent="0.2">
      <c r="A37" s="46"/>
      <c r="B37" s="47"/>
      <c r="C37" s="2"/>
      <c r="D37" s="2"/>
      <c r="E37" s="2"/>
      <c r="F37" s="2"/>
      <c r="G37" s="4"/>
    </row>
    <row r="38" spans="1:14" x14ac:dyDescent="0.2">
      <c r="A38" s="167" t="s">
        <v>31</v>
      </c>
      <c r="B38" s="167"/>
      <c r="C38" s="167"/>
      <c r="D38" s="167"/>
      <c r="E38" s="1"/>
      <c r="F38" s="1"/>
    </row>
    <row r="39" spans="1:14" x14ac:dyDescent="0.2">
      <c r="A39" s="16"/>
      <c r="B39" s="1"/>
      <c r="C39" s="1"/>
      <c r="D39" s="1"/>
      <c r="E39" s="1"/>
      <c r="F39" s="1"/>
    </row>
    <row r="40" spans="1:14" x14ac:dyDescent="0.2">
      <c r="B40" s="1"/>
      <c r="C40" s="1"/>
      <c r="D40" s="1"/>
      <c r="E40" s="1"/>
      <c r="F40" s="1"/>
    </row>
  </sheetData>
  <mergeCells count="5">
    <mergeCell ref="A3:A4"/>
    <mergeCell ref="B3:B4"/>
    <mergeCell ref="C3:G3"/>
    <mergeCell ref="A38:D38"/>
    <mergeCell ref="B1:F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Q23" sqref="Q23"/>
    </sheetView>
  </sheetViews>
  <sheetFormatPr defaultRowHeight="12.75" x14ac:dyDescent="0.2"/>
  <sheetData>
    <row r="1" spans="1:1" ht="18" x14ac:dyDescent="0.25">
      <c r="A1" s="17" t="s">
        <v>62</v>
      </c>
    </row>
    <row r="3" spans="1:1" ht="12.75" customHeight="1" x14ac:dyDescent="0.2"/>
    <row r="5" spans="1:1" s="18" customFormat="1" x14ac:dyDescent="0.2"/>
    <row r="32" spans="2:2" x14ac:dyDescent="0.2">
      <c r="B32" s="3"/>
    </row>
    <row r="33" spans="1:7" x14ac:dyDescent="0.2">
      <c r="B33" s="4"/>
    </row>
    <row r="34" spans="1:7" x14ac:dyDescent="0.2">
      <c r="G34" s="3"/>
    </row>
    <row r="35" spans="1:7" x14ac:dyDescent="0.2">
      <c r="A35" s="3"/>
      <c r="B35" s="3"/>
      <c r="D35" s="3"/>
      <c r="E35" s="19"/>
      <c r="G35" s="3"/>
    </row>
    <row r="36" spans="1:7" x14ac:dyDescent="0.2">
      <c r="A36" s="3"/>
      <c r="B36" s="3"/>
      <c r="D36" s="3"/>
      <c r="E36" s="19"/>
      <c r="G36" s="3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showGridLines="0" workbookViewId="0">
      <pane ySplit="3" topLeftCell="A4" activePane="bottomLeft" state="frozen"/>
      <selection activeCell="P3" sqref="P3"/>
      <selection pane="bottomLeft" activeCell="K31" sqref="K31"/>
    </sheetView>
  </sheetViews>
  <sheetFormatPr defaultRowHeight="12.75" x14ac:dyDescent="0.2"/>
  <cols>
    <col min="1" max="1" width="5.5703125" style="22" customWidth="1"/>
    <col min="2" max="2" width="13.42578125" style="22" bestFit="1" customWidth="1"/>
    <col min="3" max="3" width="10.5703125" style="22" bestFit="1" customWidth="1"/>
    <col min="4" max="4" width="10.42578125" style="22" customWidth="1"/>
    <col min="5" max="5" width="11.5703125" style="22" customWidth="1"/>
    <col min="6" max="6" width="15.5703125" style="21" customWidth="1"/>
    <col min="7" max="7" width="11.140625" style="22" customWidth="1"/>
    <col min="8" max="9" width="14.85546875" style="22" customWidth="1"/>
    <col min="10" max="10" width="9.140625" style="22"/>
    <col min="11" max="11" width="10.140625" style="22" customWidth="1"/>
    <col min="12" max="16384" width="9.140625" style="22"/>
  </cols>
  <sheetData>
    <row r="1" spans="2:9" ht="15.75" x14ac:dyDescent="0.25">
      <c r="B1" s="20" t="s">
        <v>65</v>
      </c>
      <c r="C1" s="170" t="s">
        <v>74</v>
      </c>
      <c r="D1" s="170"/>
      <c r="E1" s="170"/>
      <c r="H1" s="21"/>
      <c r="I1" s="21"/>
    </row>
    <row r="2" spans="2:9" ht="13.5" thickBot="1" x14ac:dyDescent="0.25">
      <c r="C2" s="21"/>
      <c r="D2" s="21"/>
      <c r="E2" s="21"/>
      <c r="G2" s="21"/>
      <c r="H2" s="21"/>
      <c r="I2" s="21"/>
    </row>
    <row r="3" spans="2:9" ht="34.5" thickBot="1" x14ac:dyDescent="0.25">
      <c r="B3" s="71" t="s">
        <v>0</v>
      </c>
      <c r="C3" s="72" t="s">
        <v>1</v>
      </c>
      <c r="D3" s="72" t="s">
        <v>33</v>
      </c>
      <c r="E3" s="72" t="s">
        <v>34</v>
      </c>
      <c r="F3" s="73" t="s">
        <v>35</v>
      </c>
      <c r="G3" s="72" t="s">
        <v>36</v>
      </c>
      <c r="H3" s="72" t="s">
        <v>37</v>
      </c>
      <c r="I3" s="74" t="s">
        <v>38</v>
      </c>
    </row>
    <row r="4" spans="2:9" ht="19.5" customHeight="1" x14ac:dyDescent="0.2">
      <c r="B4" s="75">
        <v>1983</v>
      </c>
      <c r="C4" s="76">
        <v>16039</v>
      </c>
      <c r="D4" s="77">
        <v>3048</v>
      </c>
      <c r="E4" s="78">
        <v>8235</v>
      </c>
      <c r="F4" s="78">
        <v>1721</v>
      </c>
      <c r="G4" s="78">
        <v>2206</v>
      </c>
      <c r="H4" s="78"/>
      <c r="I4" s="79">
        <v>829</v>
      </c>
    </row>
    <row r="5" spans="2:9" ht="19.5" customHeight="1" x14ac:dyDescent="0.2">
      <c r="B5" s="75">
        <v>1984</v>
      </c>
      <c r="C5" s="76">
        <v>15692</v>
      </c>
      <c r="D5" s="77">
        <v>3154</v>
      </c>
      <c r="E5" s="78">
        <v>8176</v>
      </c>
      <c r="F5" s="78">
        <v>1669</v>
      </c>
      <c r="G5" s="78">
        <v>1954</v>
      </c>
      <c r="H5" s="78"/>
      <c r="I5" s="79">
        <v>739</v>
      </c>
    </row>
    <row r="6" spans="2:9" ht="19.5" customHeight="1" x14ac:dyDescent="0.2">
      <c r="B6" s="75">
        <v>1985</v>
      </c>
      <c r="C6" s="76">
        <v>15955</v>
      </c>
      <c r="D6" s="77">
        <v>3130</v>
      </c>
      <c r="E6" s="78">
        <v>8031</v>
      </c>
      <c r="F6" s="78">
        <v>1537</v>
      </c>
      <c r="G6" s="78">
        <v>2511</v>
      </c>
      <c r="H6" s="78"/>
      <c r="I6" s="79">
        <v>746</v>
      </c>
    </row>
    <row r="7" spans="2:9" ht="19.5" customHeight="1" x14ac:dyDescent="0.2">
      <c r="B7" s="75">
        <v>1986</v>
      </c>
      <c r="C7" s="76">
        <v>16065</v>
      </c>
      <c r="D7" s="77">
        <v>3146</v>
      </c>
      <c r="E7" s="78">
        <v>8064</v>
      </c>
      <c r="F7" s="78">
        <v>1544</v>
      </c>
      <c r="G7" s="78">
        <v>2581</v>
      </c>
      <c r="H7" s="78"/>
      <c r="I7" s="79">
        <v>730</v>
      </c>
    </row>
    <row r="8" spans="2:9" ht="19.5" customHeight="1" x14ac:dyDescent="0.2">
      <c r="B8" s="75">
        <v>1987</v>
      </c>
      <c r="C8" s="76">
        <v>15334</v>
      </c>
      <c r="D8" s="77">
        <v>3269</v>
      </c>
      <c r="E8" s="78">
        <v>7602</v>
      </c>
      <c r="F8" s="78">
        <v>1432</v>
      </c>
      <c r="G8" s="78">
        <v>2269</v>
      </c>
      <c r="H8" s="78"/>
      <c r="I8" s="79">
        <v>762</v>
      </c>
    </row>
    <row r="9" spans="2:9" ht="19.5" customHeight="1" x14ac:dyDescent="0.2">
      <c r="B9" s="75">
        <v>1988</v>
      </c>
      <c r="C9" s="76">
        <v>15813</v>
      </c>
      <c r="D9" s="77">
        <v>3349</v>
      </c>
      <c r="E9" s="78">
        <v>7744</v>
      </c>
      <c r="F9" s="78">
        <v>1318</v>
      </c>
      <c r="G9" s="78">
        <v>2568</v>
      </c>
      <c r="H9" s="78"/>
      <c r="I9" s="79">
        <v>834</v>
      </c>
    </row>
    <row r="10" spans="2:9" ht="19.5" customHeight="1" x14ac:dyDescent="0.2">
      <c r="B10" s="75">
        <v>1989</v>
      </c>
      <c r="C10" s="76">
        <v>15844</v>
      </c>
      <c r="D10" s="77">
        <v>3500</v>
      </c>
      <c r="E10" s="78">
        <v>7421</v>
      </c>
      <c r="F10" s="78">
        <v>1345</v>
      </c>
      <c r="G10" s="78">
        <v>2885</v>
      </c>
      <c r="H10" s="78"/>
      <c r="I10" s="79">
        <v>693</v>
      </c>
    </row>
    <row r="11" spans="2:9" ht="19.5" customHeight="1" x14ac:dyDescent="0.2">
      <c r="B11" s="75">
        <v>1990</v>
      </c>
      <c r="C11" s="76">
        <v>15426</v>
      </c>
      <c r="D11" s="77">
        <v>3445</v>
      </c>
      <c r="E11" s="78">
        <v>7110</v>
      </c>
      <c r="F11" s="78">
        <v>1391</v>
      </c>
      <c r="G11" s="78">
        <v>2781</v>
      </c>
      <c r="H11" s="78"/>
      <c r="I11" s="79">
        <v>699</v>
      </c>
    </row>
    <row r="12" spans="2:9" ht="19.5" customHeight="1" x14ac:dyDescent="0.2">
      <c r="B12" s="75">
        <v>1991</v>
      </c>
      <c r="C12" s="76">
        <v>15096</v>
      </c>
      <c r="D12" s="77">
        <v>3486</v>
      </c>
      <c r="E12" s="78">
        <v>6983</v>
      </c>
      <c r="F12" s="78">
        <v>1415</v>
      </c>
      <c r="G12" s="78">
        <v>2493</v>
      </c>
      <c r="H12" s="78"/>
      <c r="I12" s="79">
        <v>719</v>
      </c>
    </row>
    <row r="13" spans="2:9" ht="19.5" customHeight="1" x14ac:dyDescent="0.2">
      <c r="B13" s="75">
        <v>1992</v>
      </c>
      <c r="C13" s="76">
        <v>14988</v>
      </c>
      <c r="D13" s="77">
        <v>3554</v>
      </c>
      <c r="E13" s="78">
        <v>7112</v>
      </c>
      <c r="F13" s="78">
        <v>1318</v>
      </c>
      <c r="G13" s="78">
        <v>2423</v>
      </c>
      <c r="H13" s="78"/>
      <c r="I13" s="79">
        <v>581</v>
      </c>
    </row>
    <row r="14" spans="2:9" ht="19.5" customHeight="1" x14ac:dyDescent="0.2">
      <c r="B14" s="75">
        <v>1993</v>
      </c>
      <c r="C14" s="76">
        <v>15633</v>
      </c>
      <c r="D14" s="77">
        <v>3624</v>
      </c>
      <c r="E14" s="78">
        <v>7137</v>
      </c>
      <c r="F14" s="78">
        <v>1477</v>
      </c>
      <c r="G14" s="78">
        <v>2756</v>
      </c>
      <c r="H14" s="78"/>
      <c r="I14" s="79">
        <v>639</v>
      </c>
    </row>
    <row r="15" spans="2:9" ht="19.5" customHeight="1" x14ac:dyDescent="0.2">
      <c r="B15" s="75">
        <v>1994</v>
      </c>
      <c r="C15" s="76">
        <v>15114</v>
      </c>
      <c r="D15" s="77">
        <v>3595</v>
      </c>
      <c r="E15" s="78">
        <v>7011</v>
      </c>
      <c r="F15" s="78">
        <v>1422</v>
      </c>
      <c r="G15" s="78">
        <v>2398</v>
      </c>
      <c r="H15" s="78"/>
      <c r="I15" s="79">
        <v>688</v>
      </c>
    </row>
    <row r="16" spans="2:9" ht="19.5" customHeight="1" x14ac:dyDescent="0.2">
      <c r="B16" s="75">
        <v>1995</v>
      </c>
      <c r="C16" s="76">
        <v>15310</v>
      </c>
      <c r="D16" s="77">
        <v>3491</v>
      </c>
      <c r="E16" s="78">
        <v>6929</v>
      </c>
      <c r="F16" s="78">
        <v>1571</v>
      </c>
      <c r="G16" s="78">
        <v>2656</v>
      </c>
      <c r="H16" s="78"/>
      <c r="I16" s="79">
        <v>663</v>
      </c>
    </row>
    <row r="17" spans="2:11" ht="19.5" customHeight="1" x14ac:dyDescent="0.2">
      <c r="B17" s="75">
        <v>1996</v>
      </c>
      <c r="C17" s="76">
        <v>15218</v>
      </c>
      <c r="D17" s="77">
        <v>3623</v>
      </c>
      <c r="E17" s="78">
        <v>6633</v>
      </c>
      <c r="F17" s="78">
        <v>1615</v>
      </c>
      <c r="G17" s="78">
        <v>2749</v>
      </c>
      <c r="H17" s="78"/>
      <c r="I17" s="79">
        <v>598</v>
      </c>
    </row>
    <row r="18" spans="2:11" ht="19.5" customHeight="1" x14ac:dyDescent="0.2">
      <c r="B18" s="75">
        <v>1997</v>
      </c>
      <c r="C18" s="76">
        <v>14971</v>
      </c>
      <c r="D18" s="77">
        <v>3590</v>
      </c>
      <c r="E18" s="78">
        <v>6506</v>
      </c>
      <c r="F18" s="78">
        <v>1617</v>
      </c>
      <c r="G18" s="78">
        <v>2665</v>
      </c>
      <c r="H18" s="78"/>
      <c r="I18" s="79">
        <v>593</v>
      </c>
    </row>
    <row r="19" spans="2:11" ht="19.5" customHeight="1" x14ac:dyDescent="0.2">
      <c r="B19" s="75">
        <v>1998</v>
      </c>
      <c r="C19" s="76">
        <v>14993</v>
      </c>
      <c r="D19" s="77">
        <v>3648</v>
      </c>
      <c r="E19" s="78">
        <v>6367</v>
      </c>
      <c r="F19" s="78">
        <v>1782</v>
      </c>
      <c r="G19" s="78">
        <v>2627</v>
      </c>
      <c r="H19" s="78"/>
      <c r="I19" s="79">
        <v>569</v>
      </c>
    </row>
    <row r="20" spans="2:11" ht="19.5" customHeight="1" x14ac:dyDescent="0.2">
      <c r="B20" s="75">
        <v>1999</v>
      </c>
      <c r="C20" s="76">
        <v>15663</v>
      </c>
      <c r="D20" s="77">
        <v>3552</v>
      </c>
      <c r="E20" s="78">
        <v>6422</v>
      </c>
      <c r="F20" s="78">
        <v>1919</v>
      </c>
      <c r="G20" s="78">
        <v>3161</v>
      </c>
      <c r="H20" s="78"/>
      <c r="I20" s="79">
        <v>609</v>
      </c>
    </row>
    <row r="21" spans="2:11" ht="19.5" customHeight="1" x14ac:dyDescent="0.2">
      <c r="B21" s="75">
        <v>2000</v>
      </c>
      <c r="C21" s="76">
        <v>14903</v>
      </c>
      <c r="D21" s="77">
        <v>3541</v>
      </c>
      <c r="E21" s="78">
        <v>5776</v>
      </c>
      <c r="F21" s="78">
        <v>1960</v>
      </c>
      <c r="G21" s="78">
        <v>3019</v>
      </c>
      <c r="H21" s="78"/>
      <c r="I21" s="79">
        <v>607</v>
      </c>
    </row>
    <row r="22" spans="2:11" ht="19.5" customHeight="1" x14ac:dyDescent="0.2">
      <c r="B22" s="75">
        <v>2001</v>
      </c>
      <c r="C22" s="76">
        <v>14513</v>
      </c>
      <c r="D22" s="77">
        <v>3696</v>
      </c>
      <c r="E22" s="78">
        <v>5829</v>
      </c>
      <c r="F22" s="78">
        <v>2468</v>
      </c>
      <c r="G22" s="78">
        <v>1975</v>
      </c>
      <c r="H22" s="78"/>
      <c r="I22" s="79">
        <v>545</v>
      </c>
    </row>
    <row r="23" spans="2:11" ht="19.5" customHeight="1" x14ac:dyDescent="0.2">
      <c r="B23" s="75">
        <v>2002</v>
      </c>
      <c r="C23" s="76">
        <v>14586</v>
      </c>
      <c r="D23" s="77">
        <v>3652</v>
      </c>
      <c r="E23" s="78">
        <v>5729</v>
      </c>
      <c r="F23" s="78">
        <v>2685</v>
      </c>
      <c r="G23" s="78">
        <v>1883</v>
      </c>
      <c r="H23" s="78"/>
      <c r="I23" s="79">
        <v>637</v>
      </c>
    </row>
    <row r="24" spans="2:11" ht="19.5" customHeight="1" x14ac:dyDescent="0.2">
      <c r="B24" s="75">
        <v>2003</v>
      </c>
      <c r="C24" s="76">
        <v>14462</v>
      </c>
      <c r="D24" s="77">
        <v>3757</v>
      </c>
      <c r="E24" s="78">
        <v>5448</v>
      </c>
      <c r="F24" s="78">
        <v>2625</v>
      </c>
      <c r="G24" s="78">
        <v>2082</v>
      </c>
      <c r="H24" s="78"/>
      <c r="I24" s="79">
        <v>550</v>
      </c>
    </row>
    <row r="25" spans="2:11" ht="19.5" customHeight="1" x14ac:dyDescent="0.2">
      <c r="B25" s="75">
        <v>2004</v>
      </c>
      <c r="C25" s="76">
        <v>14354</v>
      </c>
      <c r="D25" s="77">
        <v>3757</v>
      </c>
      <c r="E25" s="78">
        <v>5272</v>
      </c>
      <c r="F25" s="78">
        <v>2732</v>
      </c>
      <c r="G25" s="78">
        <v>1950</v>
      </c>
      <c r="H25" s="78"/>
      <c r="I25" s="79">
        <v>643</v>
      </c>
    </row>
    <row r="26" spans="2:11" ht="19.5" customHeight="1" x14ac:dyDescent="0.2">
      <c r="B26" s="75">
        <v>2005</v>
      </c>
      <c r="C26" s="76">
        <v>14224</v>
      </c>
      <c r="D26" s="77">
        <v>3735</v>
      </c>
      <c r="E26" s="78">
        <v>5002</v>
      </c>
      <c r="F26" s="78">
        <v>2805</v>
      </c>
      <c r="G26" s="78">
        <v>1921</v>
      </c>
      <c r="H26" s="78"/>
      <c r="I26" s="79">
        <v>761</v>
      </c>
    </row>
    <row r="27" spans="2:11" ht="19.5" customHeight="1" x14ac:dyDescent="0.2">
      <c r="B27" s="75">
        <v>2006</v>
      </c>
      <c r="C27" s="76">
        <v>14532</v>
      </c>
      <c r="D27" s="77">
        <v>3848</v>
      </c>
      <c r="E27" s="78">
        <v>4879</v>
      </c>
      <c r="F27" s="78">
        <v>2970</v>
      </c>
      <c r="G27" s="78">
        <v>1982</v>
      </c>
      <c r="H27" s="78"/>
      <c r="I27" s="79">
        <v>853</v>
      </c>
    </row>
    <row r="28" spans="2:11" ht="19.5" customHeight="1" x14ac:dyDescent="0.2">
      <c r="B28" s="75">
        <v>2007</v>
      </c>
      <c r="C28" s="76">
        <v>14649</v>
      </c>
      <c r="D28" s="77">
        <v>3870</v>
      </c>
      <c r="E28" s="78">
        <v>4838</v>
      </c>
      <c r="F28" s="78">
        <v>3176</v>
      </c>
      <c r="G28" s="78">
        <v>1992</v>
      </c>
      <c r="H28" s="78"/>
      <c r="I28" s="79">
        <v>773</v>
      </c>
    </row>
    <row r="29" spans="2:11" ht="19.5" customHeight="1" x14ac:dyDescent="0.2">
      <c r="B29" s="75">
        <v>2008</v>
      </c>
      <c r="C29" s="76">
        <v>14907</v>
      </c>
      <c r="D29" s="77">
        <v>3971</v>
      </c>
      <c r="E29" s="78">
        <v>4752</v>
      </c>
      <c r="F29" s="78">
        <v>3234</v>
      </c>
      <c r="G29" s="78">
        <v>2096</v>
      </c>
      <c r="H29" s="78"/>
      <c r="I29" s="79">
        <v>854</v>
      </c>
    </row>
    <row r="30" spans="2:11" ht="19.5" customHeight="1" x14ac:dyDescent="0.2">
      <c r="B30" s="80">
        <v>2009</v>
      </c>
      <c r="C30" s="76">
        <v>14413</v>
      </c>
      <c r="D30" s="77">
        <v>3885</v>
      </c>
      <c r="E30" s="78">
        <v>4485</v>
      </c>
      <c r="F30" s="78">
        <v>3221</v>
      </c>
      <c r="G30" s="78">
        <v>2017</v>
      </c>
      <c r="H30" s="78"/>
      <c r="I30" s="79">
        <v>805</v>
      </c>
    </row>
    <row r="31" spans="2:11" ht="19.5" customHeight="1" x14ac:dyDescent="0.2">
      <c r="B31" s="75">
        <v>2010</v>
      </c>
      <c r="C31" s="76">
        <v>14457</v>
      </c>
      <c r="D31" s="77">
        <v>4018</v>
      </c>
      <c r="E31" s="78">
        <v>4476</v>
      </c>
      <c r="F31" s="78">
        <v>3237</v>
      </c>
      <c r="G31" s="78">
        <v>1886</v>
      </c>
      <c r="H31" s="78"/>
      <c r="I31" s="79">
        <v>840</v>
      </c>
      <c r="K31" s="23"/>
    </row>
    <row r="32" spans="2:11" ht="19.5" customHeight="1" x14ac:dyDescent="0.2">
      <c r="B32" s="80">
        <v>2011</v>
      </c>
      <c r="C32" s="76">
        <v>14204</v>
      </c>
      <c r="D32" s="77">
        <v>4059</v>
      </c>
      <c r="E32" s="78">
        <v>3951</v>
      </c>
      <c r="F32" s="78">
        <v>3486</v>
      </c>
      <c r="G32" s="78">
        <v>1923</v>
      </c>
      <c r="H32" s="78"/>
      <c r="I32" s="79">
        <v>785</v>
      </c>
      <c r="K32" s="4"/>
    </row>
    <row r="33" spans="2:16" ht="19.5" customHeight="1" x14ac:dyDescent="0.2">
      <c r="B33" s="75">
        <v>2012</v>
      </c>
      <c r="C33" s="76">
        <v>14756</v>
      </c>
      <c r="D33" s="77">
        <v>4134</v>
      </c>
      <c r="E33" s="78">
        <v>4001</v>
      </c>
      <c r="F33" s="78">
        <v>3861</v>
      </c>
      <c r="G33" s="78">
        <v>2023</v>
      </c>
      <c r="H33" s="78"/>
      <c r="I33" s="79">
        <v>737</v>
      </c>
      <c r="P33" s="23"/>
    </row>
    <row r="34" spans="2:16" ht="19.5" customHeight="1" x14ac:dyDescent="0.2">
      <c r="B34" s="75">
        <v>2013</v>
      </c>
      <c r="C34" s="76">
        <v>14968</v>
      </c>
      <c r="D34" s="77">
        <v>4230</v>
      </c>
      <c r="E34" s="78">
        <v>3917</v>
      </c>
      <c r="F34" s="78">
        <v>3949</v>
      </c>
      <c r="G34" s="78">
        <v>2124</v>
      </c>
      <c r="H34" s="78"/>
      <c r="I34" s="79">
        <v>748</v>
      </c>
      <c r="J34" s="23"/>
      <c r="K34" s="23"/>
      <c r="M34" s="23"/>
      <c r="N34" s="24"/>
      <c r="P34" s="23"/>
    </row>
    <row r="35" spans="2:16" ht="19.5" customHeight="1" x14ac:dyDescent="0.2">
      <c r="B35" s="75">
        <v>2014</v>
      </c>
      <c r="C35" s="76">
        <f>SUM(D35:I35)</f>
        <v>14678</v>
      </c>
      <c r="D35" s="77">
        <v>4323</v>
      </c>
      <c r="E35" s="78">
        <v>3719</v>
      </c>
      <c r="F35" s="78">
        <f>3931-H35</f>
        <v>2433</v>
      </c>
      <c r="G35" s="78">
        <v>2004</v>
      </c>
      <c r="H35" s="78">
        <v>1498</v>
      </c>
      <c r="I35" s="79">
        <v>701</v>
      </c>
      <c r="J35" s="23"/>
      <c r="K35" s="25"/>
      <c r="M35" s="23"/>
      <c r="N35" s="24"/>
      <c r="P35" s="23"/>
    </row>
    <row r="36" spans="2:16" ht="19.5" customHeight="1" x14ac:dyDescent="0.2">
      <c r="B36" s="80">
        <v>2015</v>
      </c>
      <c r="C36" s="76">
        <v>15548</v>
      </c>
      <c r="D36" s="78">
        <v>4361</v>
      </c>
      <c r="E36" s="78">
        <v>3773</v>
      </c>
      <c r="F36" s="78">
        <v>2634</v>
      </c>
      <c r="G36" s="78">
        <v>2236</v>
      </c>
      <c r="H36" s="78">
        <v>1760</v>
      </c>
      <c r="I36" s="79">
        <v>784</v>
      </c>
      <c r="J36" s="23"/>
      <c r="K36" s="25"/>
      <c r="M36" s="23"/>
      <c r="N36" s="24"/>
      <c r="P36" s="23"/>
    </row>
    <row r="37" spans="2:16" ht="19.5" customHeight="1" x14ac:dyDescent="0.2">
      <c r="B37" s="80">
        <v>2016</v>
      </c>
      <c r="C37" s="76">
        <v>15430</v>
      </c>
      <c r="D37" s="78">
        <v>4538</v>
      </c>
      <c r="E37" s="78">
        <v>3629</v>
      </c>
      <c r="F37" s="78">
        <v>2671</v>
      </c>
      <c r="G37" s="78">
        <v>1973</v>
      </c>
      <c r="H37" s="78">
        <v>1847</v>
      </c>
      <c r="I37" s="79">
        <v>772</v>
      </c>
      <c r="J37" s="23"/>
      <c r="K37" s="23"/>
      <c r="M37" s="23"/>
      <c r="N37" s="24"/>
      <c r="P37" s="23"/>
    </row>
    <row r="38" spans="2:16" ht="19.5" customHeight="1" x14ac:dyDescent="0.2">
      <c r="B38" s="80">
        <v>2017</v>
      </c>
      <c r="C38" s="76">
        <v>16036</v>
      </c>
      <c r="D38" s="78">
        <v>4460</v>
      </c>
      <c r="E38" s="78">
        <v>3780</v>
      </c>
      <c r="F38" s="78">
        <v>2797</v>
      </c>
      <c r="G38" s="78">
        <v>2145</v>
      </c>
      <c r="H38" s="78">
        <v>1900</v>
      </c>
      <c r="I38" s="79">
        <v>954</v>
      </c>
    </row>
    <row r="39" spans="2:16" ht="18.75" customHeight="1" thickBot="1" x14ac:dyDescent="0.25">
      <c r="B39" s="81">
        <v>2018</v>
      </c>
      <c r="C39" s="82">
        <v>15923</v>
      </c>
      <c r="D39" s="83">
        <v>4448</v>
      </c>
      <c r="E39" s="84">
        <v>3632</v>
      </c>
      <c r="F39" s="84">
        <v>2645</v>
      </c>
      <c r="G39" s="85">
        <v>2202</v>
      </c>
      <c r="H39" s="84">
        <v>2048</v>
      </c>
      <c r="I39" s="86">
        <v>948</v>
      </c>
    </row>
    <row r="40" spans="2:16" x14ac:dyDescent="0.2">
      <c r="B40" s="51"/>
      <c r="C40" s="52"/>
      <c r="D40" s="4"/>
      <c r="E40" s="4"/>
      <c r="F40" s="4"/>
      <c r="G40" s="2"/>
      <c r="H40" s="4"/>
      <c r="I40" s="4"/>
    </row>
    <row r="41" spans="2:16" x14ac:dyDescent="0.2">
      <c r="B41" s="169" t="s">
        <v>39</v>
      </c>
      <c r="C41" s="169"/>
      <c r="D41" s="169"/>
      <c r="E41" s="169"/>
    </row>
    <row r="42" spans="2:16" x14ac:dyDescent="0.2">
      <c r="C42" s="26"/>
      <c r="D42" s="26"/>
      <c r="E42" s="26"/>
      <c r="F42" s="27"/>
      <c r="G42" s="26"/>
    </row>
  </sheetData>
  <mergeCells count="2">
    <mergeCell ref="B41:E41"/>
    <mergeCell ref="C1:E1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workbookViewId="0">
      <selection activeCell="F5" sqref="F5"/>
    </sheetView>
  </sheetViews>
  <sheetFormatPr defaultRowHeight="12.75" x14ac:dyDescent="0.2"/>
  <cols>
    <col min="1" max="1" width="12.140625" style="28" bestFit="1" customWidth="1"/>
    <col min="2" max="2" width="10.85546875" style="28" customWidth="1"/>
    <col min="3" max="4" width="9.140625" style="28"/>
  </cols>
  <sheetData>
    <row r="2" spans="1:9" ht="15" x14ac:dyDescent="0.2">
      <c r="A2" s="99" t="s">
        <v>66</v>
      </c>
      <c r="B2" s="172" t="s">
        <v>75</v>
      </c>
      <c r="C2" s="172"/>
      <c r="D2" s="172"/>
      <c r="E2" s="172"/>
      <c r="F2" s="172"/>
      <c r="G2" s="172"/>
      <c r="H2" s="172"/>
      <c r="I2" s="172"/>
    </row>
    <row r="3" spans="1:9" ht="13.5" thickBot="1" x14ac:dyDescent="0.25"/>
    <row r="4" spans="1:9" s="29" customFormat="1" ht="21.75" customHeight="1" thickBot="1" x14ac:dyDescent="0.25">
      <c r="A4" s="87" t="s">
        <v>40</v>
      </c>
      <c r="B4" s="88" t="s">
        <v>41</v>
      </c>
      <c r="C4" s="88" t="s">
        <v>42</v>
      </c>
      <c r="D4" s="89" t="s">
        <v>43</v>
      </c>
    </row>
    <row r="5" spans="1:9" s="10" customFormat="1" ht="21.75" customHeight="1" x14ac:dyDescent="0.2">
      <c r="A5" s="90">
        <v>2001</v>
      </c>
      <c r="B5" s="91">
        <v>117</v>
      </c>
      <c r="C5" s="91">
        <v>61</v>
      </c>
      <c r="D5" s="92">
        <v>178</v>
      </c>
    </row>
    <row r="6" spans="1:9" s="10" customFormat="1" ht="21.75" customHeight="1" x14ac:dyDescent="0.2">
      <c r="A6" s="90">
        <v>2002</v>
      </c>
      <c r="B6" s="91">
        <v>141</v>
      </c>
      <c r="C6" s="91">
        <v>53</v>
      </c>
      <c r="D6" s="92">
        <v>194</v>
      </c>
    </row>
    <row r="7" spans="1:9" s="10" customFormat="1" ht="21.75" customHeight="1" x14ac:dyDescent="0.2">
      <c r="A7" s="90">
        <v>2003</v>
      </c>
      <c r="B7" s="91">
        <v>112</v>
      </c>
      <c r="C7" s="91">
        <v>63</v>
      </c>
      <c r="D7" s="92">
        <v>175</v>
      </c>
    </row>
    <row r="8" spans="1:9" s="10" customFormat="1" ht="21.75" customHeight="1" x14ac:dyDescent="0.2">
      <c r="A8" s="90">
        <v>2004</v>
      </c>
      <c r="B8" s="91">
        <v>142</v>
      </c>
      <c r="C8" s="91">
        <v>62</v>
      </c>
      <c r="D8" s="92">
        <v>204</v>
      </c>
    </row>
    <row r="9" spans="1:9" s="10" customFormat="1" ht="21.75" customHeight="1" x14ac:dyDescent="0.2">
      <c r="A9" s="90">
        <v>2005</v>
      </c>
      <c r="B9" s="93">
        <v>155</v>
      </c>
      <c r="C9" s="93">
        <v>62</v>
      </c>
      <c r="D9" s="92">
        <v>217</v>
      </c>
    </row>
    <row r="10" spans="1:9" s="10" customFormat="1" ht="21.75" customHeight="1" x14ac:dyDescent="0.2">
      <c r="A10" s="94">
        <v>2006</v>
      </c>
      <c r="B10" s="91">
        <v>153</v>
      </c>
      <c r="C10" s="91">
        <v>57</v>
      </c>
      <c r="D10" s="92">
        <v>210</v>
      </c>
    </row>
    <row r="11" spans="1:9" s="10" customFormat="1" ht="21.75" customHeight="1" x14ac:dyDescent="0.2">
      <c r="A11" s="94">
        <v>2007</v>
      </c>
      <c r="B11" s="93">
        <v>165</v>
      </c>
      <c r="C11" s="93">
        <v>73</v>
      </c>
      <c r="D11" s="92">
        <v>238</v>
      </c>
    </row>
    <row r="12" spans="1:9" s="10" customFormat="1" ht="21.75" customHeight="1" x14ac:dyDescent="0.2">
      <c r="A12" s="94">
        <v>2008</v>
      </c>
      <c r="B12" s="93">
        <v>165</v>
      </c>
      <c r="C12" s="93">
        <v>78</v>
      </c>
      <c r="D12" s="92">
        <v>243</v>
      </c>
    </row>
    <row r="13" spans="1:9" s="10" customFormat="1" ht="21.75" customHeight="1" x14ac:dyDescent="0.2">
      <c r="A13" s="94">
        <v>2009</v>
      </c>
      <c r="B13" s="93">
        <v>165</v>
      </c>
      <c r="C13" s="93">
        <v>84</v>
      </c>
      <c r="D13" s="92">
        <v>249</v>
      </c>
    </row>
    <row r="14" spans="1:9" s="10" customFormat="1" ht="21.75" customHeight="1" x14ac:dyDescent="0.2">
      <c r="A14" s="94">
        <v>2010</v>
      </c>
      <c r="B14" s="93">
        <v>175</v>
      </c>
      <c r="C14" s="93">
        <v>93</v>
      </c>
      <c r="D14" s="92">
        <v>268</v>
      </c>
    </row>
    <row r="15" spans="1:9" s="10" customFormat="1" ht="21.75" customHeight="1" x14ac:dyDescent="0.2">
      <c r="A15" s="94">
        <v>2011</v>
      </c>
      <c r="B15" s="93">
        <v>161</v>
      </c>
      <c r="C15" s="93">
        <v>67</v>
      </c>
      <c r="D15" s="92">
        <v>228</v>
      </c>
    </row>
    <row r="16" spans="1:9" s="10" customFormat="1" ht="21.75" customHeight="1" x14ac:dyDescent="0.2">
      <c r="A16" s="94">
        <v>2012</v>
      </c>
      <c r="B16" s="93">
        <v>159</v>
      </c>
      <c r="C16" s="93">
        <v>85</v>
      </c>
      <c r="D16" s="92">
        <v>244</v>
      </c>
    </row>
    <row r="17" spans="1:11" s="10" customFormat="1" ht="21.75" customHeight="1" x14ac:dyDescent="0.2">
      <c r="A17" s="94">
        <v>2013</v>
      </c>
      <c r="B17" s="93">
        <v>151</v>
      </c>
      <c r="C17" s="93">
        <v>55</v>
      </c>
      <c r="D17" s="92">
        <v>206</v>
      </c>
    </row>
    <row r="18" spans="1:11" s="10" customFormat="1" ht="21.75" customHeight="1" x14ac:dyDescent="0.2">
      <c r="A18" s="94">
        <v>2014</v>
      </c>
      <c r="B18" s="93">
        <v>155</v>
      </c>
      <c r="C18" s="93">
        <v>64</v>
      </c>
      <c r="D18" s="92">
        <v>219</v>
      </c>
    </row>
    <row r="19" spans="1:11" s="10" customFormat="1" ht="21.75" customHeight="1" x14ac:dyDescent="0.2">
      <c r="A19" s="94">
        <v>2015</v>
      </c>
      <c r="B19" s="93">
        <v>185</v>
      </c>
      <c r="C19" s="93">
        <v>97</v>
      </c>
      <c r="D19" s="92">
        <v>282</v>
      </c>
    </row>
    <row r="20" spans="1:11" s="10" customFormat="1" ht="21.75" customHeight="1" x14ac:dyDescent="0.2">
      <c r="A20" s="94">
        <v>2016</v>
      </c>
      <c r="B20" s="93">
        <v>184</v>
      </c>
      <c r="C20" s="93">
        <v>105</v>
      </c>
      <c r="D20" s="92">
        <v>289</v>
      </c>
    </row>
    <row r="21" spans="1:11" s="10" customFormat="1" ht="21.75" customHeight="1" x14ac:dyDescent="0.2">
      <c r="A21" s="94">
        <v>2017</v>
      </c>
      <c r="B21" s="93">
        <v>212</v>
      </c>
      <c r="C21" s="93">
        <v>91</v>
      </c>
      <c r="D21" s="92">
        <v>303</v>
      </c>
    </row>
    <row r="22" spans="1:11" s="10" customFormat="1" ht="21.75" customHeight="1" thickBot="1" x14ac:dyDescent="0.25">
      <c r="A22" s="95">
        <v>2018</v>
      </c>
      <c r="B22" s="96">
        <v>196</v>
      </c>
      <c r="C22" s="96">
        <v>88</v>
      </c>
      <c r="D22" s="97">
        <v>284</v>
      </c>
    </row>
    <row r="24" spans="1:11" x14ac:dyDescent="0.2">
      <c r="A24" s="173" t="s">
        <v>39</v>
      </c>
      <c r="B24" s="173"/>
      <c r="C24" s="173"/>
      <c r="D24" s="173"/>
      <c r="E24" s="173"/>
    </row>
    <row r="25" spans="1:11" x14ac:dyDescent="0.2">
      <c r="A25" s="30"/>
    </row>
    <row r="26" spans="1:11" x14ac:dyDescent="0.2">
      <c r="A26" s="174" t="s">
        <v>82</v>
      </c>
      <c r="B26" s="174"/>
      <c r="C26" s="174"/>
      <c r="D26" s="174"/>
      <c r="E26" s="174"/>
      <c r="F26" s="174"/>
      <c r="G26" s="174"/>
      <c r="H26" s="174"/>
      <c r="I26" s="174"/>
    </row>
    <row r="27" spans="1:11" x14ac:dyDescent="0.2">
      <c r="A27" s="174" t="s">
        <v>44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x14ac:dyDescent="0.2">
      <c r="A28" s="171" t="s">
        <v>45</v>
      </c>
      <c r="B28" s="171"/>
      <c r="C28" s="171"/>
      <c r="D28" s="171"/>
      <c r="E28" s="171"/>
      <c r="F28" s="171"/>
      <c r="G28" s="171"/>
      <c r="H28" s="98"/>
    </row>
    <row r="29" spans="1:11" x14ac:dyDescent="0.2">
      <c r="A29" s="30"/>
    </row>
    <row r="30" spans="1:11" x14ac:dyDescent="0.2">
      <c r="A30" s="174" t="s">
        <v>46</v>
      </c>
      <c r="B30" s="174"/>
      <c r="C30" s="174"/>
      <c r="D30" s="174"/>
      <c r="E30" s="174"/>
      <c r="F30" s="174"/>
      <c r="G30" s="174"/>
      <c r="H30" s="174"/>
    </row>
    <row r="31" spans="1:11" x14ac:dyDescent="0.2">
      <c r="A31" s="171" t="s">
        <v>47</v>
      </c>
      <c r="B31" s="171"/>
      <c r="C31" s="171"/>
      <c r="D31" s="171"/>
      <c r="E31" s="171"/>
      <c r="F31" s="171"/>
      <c r="G31" s="171"/>
    </row>
  </sheetData>
  <mergeCells count="7">
    <mergeCell ref="A31:G31"/>
    <mergeCell ref="B2:I2"/>
    <mergeCell ref="A28:G28"/>
    <mergeCell ref="A24:E24"/>
    <mergeCell ref="A26:I26"/>
    <mergeCell ref="A27:K27"/>
    <mergeCell ref="A30:H30"/>
  </mergeCells>
  <hyperlinks>
    <hyperlink ref="A28" r:id="rId1"/>
    <hyperlink ref="A31" r:id="rId2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9"/>
  <sheetViews>
    <sheetView showGridLines="0" workbookViewId="0">
      <selection activeCell="M32" sqref="M32"/>
    </sheetView>
  </sheetViews>
  <sheetFormatPr defaultRowHeight="12.75" x14ac:dyDescent="0.2"/>
  <cols>
    <col min="1" max="1" width="5.42578125" style="1" customWidth="1"/>
    <col min="2" max="2" width="13.42578125" style="1" bestFit="1" customWidth="1"/>
    <col min="3" max="16384" width="9.140625" style="1"/>
  </cols>
  <sheetData>
    <row r="2" spans="2:23" ht="15.75" x14ac:dyDescent="0.25">
      <c r="B2" s="104" t="s">
        <v>67</v>
      </c>
      <c r="C2" s="175" t="s">
        <v>76</v>
      </c>
      <c r="D2" s="175"/>
      <c r="E2" s="175"/>
      <c r="F2" s="175"/>
      <c r="G2" s="175"/>
      <c r="H2" s="104"/>
      <c r="I2" s="175"/>
      <c r="J2" s="175"/>
      <c r="K2" s="175"/>
      <c r="L2" s="175"/>
      <c r="M2" s="175"/>
      <c r="N2" s="175"/>
      <c r="O2" s="175"/>
      <c r="Q2" s="175"/>
      <c r="R2" s="175"/>
      <c r="S2" s="175"/>
      <c r="T2" s="175"/>
      <c r="U2" s="175"/>
      <c r="V2" s="175"/>
      <c r="W2" s="175"/>
    </row>
    <row r="3" spans="2:23" ht="13.5" thickBot="1" x14ac:dyDescent="0.25"/>
    <row r="4" spans="2:23" s="31" customFormat="1" ht="23.25" customHeight="1" thickBot="1" x14ac:dyDescent="0.25">
      <c r="B4" s="87" t="s">
        <v>40</v>
      </c>
      <c r="C4" s="88" t="s">
        <v>41</v>
      </c>
      <c r="D4" s="88" t="s">
        <v>42</v>
      </c>
      <c r="E4" s="89" t="s">
        <v>43</v>
      </c>
    </row>
    <row r="5" spans="2:23" s="31" customFormat="1" ht="23.25" customHeight="1" x14ac:dyDescent="0.2">
      <c r="B5" s="100">
        <v>1997</v>
      </c>
      <c r="C5" s="101">
        <v>19</v>
      </c>
      <c r="D5" s="101">
        <v>20</v>
      </c>
      <c r="E5" s="102">
        <f>C5+D5</f>
        <v>39</v>
      </c>
    </row>
    <row r="6" spans="2:23" s="31" customFormat="1" ht="23.25" customHeight="1" x14ac:dyDescent="0.2">
      <c r="B6" s="90">
        <v>1998</v>
      </c>
      <c r="C6" s="91">
        <v>24</v>
      </c>
      <c r="D6" s="91">
        <v>16</v>
      </c>
      <c r="E6" s="103">
        <f t="shared" ref="E6:E25" si="0">C6+D6</f>
        <v>40</v>
      </c>
    </row>
    <row r="7" spans="2:23" s="31" customFormat="1" ht="23.25" customHeight="1" x14ac:dyDescent="0.2">
      <c r="B7" s="90">
        <v>1999</v>
      </c>
      <c r="C7" s="91">
        <v>35</v>
      </c>
      <c r="D7" s="91">
        <v>15</v>
      </c>
      <c r="E7" s="103">
        <f t="shared" si="0"/>
        <v>50</v>
      </c>
    </row>
    <row r="8" spans="2:23" s="31" customFormat="1" ht="23.25" customHeight="1" x14ac:dyDescent="0.2">
      <c r="B8" s="90">
        <v>2000</v>
      </c>
      <c r="C8" s="91">
        <v>31</v>
      </c>
      <c r="D8" s="91">
        <v>22</v>
      </c>
      <c r="E8" s="103">
        <f t="shared" si="0"/>
        <v>53</v>
      </c>
    </row>
    <row r="9" spans="2:23" s="31" customFormat="1" ht="23.25" customHeight="1" x14ac:dyDescent="0.2">
      <c r="B9" s="90">
        <v>2001</v>
      </c>
      <c r="C9" s="91">
        <v>25</v>
      </c>
      <c r="D9" s="91">
        <v>10</v>
      </c>
      <c r="E9" s="103">
        <f t="shared" si="0"/>
        <v>35</v>
      </c>
    </row>
    <row r="10" spans="2:23" s="31" customFormat="1" ht="23.25" customHeight="1" x14ac:dyDescent="0.2">
      <c r="B10" s="90">
        <v>2002</v>
      </c>
      <c r="C10" s="91">
        <v>38</v>
      </c>
      <c r="D10" s="91">
        <v>30</v>
      </c>
      <c r="E10" s="103">
        <f t="shared" si="0"/>
        <v>68</v>
      </c>
    </row>
    <row r="11" spans="2:23" s="31" customFormat="1" ht="23.25" customHeight="1" x14ac:dyDescent="0.2">
      <c r="B11" s="90">
        <v>2003</v>
      </c>
      <c r="C11" s="91">
        <v>36</v>
      </c>
      <c r="D11" s="91">
        <v>16</v>
      </c>
      <c r="E11" s="103">
        <f t="shared" si="0"/>
        <v>52</v>
      </c>
    </row>
    <row r="12" spans="2:23" s="31" customFormat="1" ht="23.25" customHeight="1" x14ac:dyDescent="0.2">
      <c r="B12" s="90">
        <v>2004</v>
      </c>
      <c r="C12" s="91">
        <v>27</v>
      </c>
      <c r="D12" s="91">
        <v>21</v>
      </c>
      <c r="E12" s="103">
        <f t="shared" si="0"/>
        <v>48</v>
      </c>
    </row>
    <row r="13" spans="2:23" s="31" customFormat="1" ht="23.25" customHeight="1" x14ac:dyDescent="0.2">
      <c r="B13" s="90">
        <v>2005</v>
      </c>
      <c r="C13" s="91">
        <v>48</v>
      </c>
      <c r="D13" s="91">
        <v>36</v>
      </c>
      <c r="E13" s="103">
        <f t="shared" si="0"/>
        <v>84</v>
      </c>
    </row>
    <row r="14" spans="2:23" s="31" customFormat="1" ht="23.25" customHeight="1" x14ac:dyDescent="0.2">
      <c r="B14" s="90">
        <v>2006</v>
      </c>
      <c r="C14" s="91">
        <v>51</v>
      </c>
      <c r="D14" s="91">
        <v>40</v>
      </c>
      <c r="E14" s="103">
        <f t="shared" si="0"/>
        <v>91</v>
      </c>
    </row>
    <row r="15" spans="2:23" s="31" customFormat="1" ht="23.25" customHeight="1" x14ac:dyDescent="0.2">
      <c r="B15" s="90">
        <v>2007</v>
      </c>
      <c r="C15" s="91">
        <v>51</v>
      </c>
      <c r="D15" s="91">
        <v>35</v>
      </c>
      <c r="E15" s="103">
        <f t="shared" si="0"/>
        <v>86</v>
      </c>
    </row>
    <row r="16" spans="2:23" s="31" customFormat="1" ht="23.25" customHeight="1" x14ac:dyDescent="0.2">
      <c r="B16" s="90">
        <v>2008</v>
      </c>
      <c r="C16" s="91">
        <v>60</v>
      </c>
      <c r="D16" s="91">
        <v>29</v>
      </c>
      <c r="E16" s="103">
        <f t="shared" si="0"/>
        <v>89</v>
      </c>
    </row>
    <row r="17" spans="2:6" s="31" customFormat="1" ht="23.25" customHeight="1" x14ac:dyDescent="0.2">
      <c r="B17" s="90">
        <v>2009</v>
      </c>
      <c r="C17" s="91">
        <v>48</v>
      </c>
      <c r="D17" s="91">
        <v>36</v>
      </c>
      <c r="E17" s="103">
        <f t="shared" si="0"/>
        <v>84</v>
      </c>
    </row>
    <row r="18" spans="2:6" s="31" customFormat="1" ht="23.25" customHeight="1" x14ac:dyDescent="0.2">
      <c r="B18" s="90">
        <v>2010</v>
      </c>
      <c r="C18" s="91">
        <v>66</v>
      </c>
      <c r="D18" s="91">
        <v>26</v>
      </c>
      <c r="E18" s="103">
        <f t="shared" si="0"/>
        <v>92</v>
      </c>
    </row>
    <row r="19" spans="2:6" s="31" customFormat="1" ht="23.25" customHeight="1" x14ac:dyDescent="0.2">
      <c r="B19" s="90">
        <v>2011</v>
      </c>
      <c r="C19" s="93">
        <v>65</v>
      </c>
      <c r="D19" s="93">
        <v>37</v>
      </c>
      <c r="E19" s="92">
        <f t="shared" si="0"/>
        <v>102</v>
      </c>
    </row>
    <row r="20" spans="2:6" s="31" customFormat="1" ht="23.25" customHeight="1" x14ac:dyDescent="0.2">
      <c r="B20" s="94">
        <v>2012</v>
      </c>
      <c r="C20" s="91">
        <v>76</v>
      </c>
      <c r="D20" s="91">
        <v>34</v>
      </c>
      <c r="E20" s="92">
        <f t="shared" si="0"/>
        <v>110</v>
      </c>
    </row>
    <row r="21" spans="2:6" s="31" customFormat="1" ht="23.25" customHeight="1" x14ac:dyDescent="0.2">
      <c r="B21" s="94">
        <v>2013</v>
      </c>
      <c r="C21" s="93">
        <v>71</v>
      </c>
      <c r="D21" s="93">
        <v>44</v>
      </c>
      <c r="E21" s="92">
        <f t="shared" si="0"/>
        <v>115</v>
      </c>
    </row>
    <row r="22" spans="2:6" s="31" customFormat="1" ht="23.25" customHeight="1" x14ac:dyDescent="0.2">
      <c r="B22" s="94">
        <v>2014</v>
      </c>
      <c r="C22" s="93">
        <v>71</v>
      </c>
      <c r="D22" s="93">
        <v>39</v>
      </c>
      <c r="E22" s="92">
        <f t="shared" si="0"/>
        <v>110</v>
      </c>
    </row>
    <row r="23" spans="2:6" s="31" customFormat="1" ht="23.25" customHeight="1" x14ac:dyDescent="0.2">
      <c r="B23" s="94">
        <v>2015</v>
      </c>
      <c r="C23" s="93">
        <v>99</v>
      </c>
      <c r="D23" s="93">
        <v>45</v>
      </c>
      <c r="E23" s="92">
        <v>144</v>
      </c>
    </row>
    <row r="24" spans="2:6" s="31" customFormat="1" ht="23.25" customHeight="1" x14ac:dyDescent="0.2">
      <c r="B24" s="94">
        <v>2016</v>
      </c>
      <c r="C24" s="93">
        <v>85</v>
      </c>
      <c r="D24" s="93">
        <v>41</v>
      </c>
      <c r="E24" s="92">
        <f t="shared" ref="E24" si="1">C24+D24</f>
        <v>126</v>
      </c>
    </row>
    <row r="25" spans="2:6" s="31" customFormat="1" ht="23.25" customHeight="1" x14ac:dyDescent="0.2">
      <c r="B25" s="94">
        <v>2017</v>
      </c>
      <c r="C25" s="93">
        <v>101</v>
      </c>
      <c r="D25" s="93">
        <v>35</v>
      </c>
      <c r="E25" s="92">
        <f t="shared" si="0"/>
        <v>136</v>
      </c>
    </row>
    <row r="26" spans="2:6" s="31" customFormat="1" ht="23.25" customHeight="1" thickBot="1" x14ac:dyDescent="0.25">
      <c r="B26" s="95">
        <v>2018</v>
      </c>
      <c r="C26" s="96">
        <v>128</v>
      </c>
      <c r="D26" s="96">
        <v>55</v>
      </c>
      <c r="E26" s="97">
        <f t="shared" ref="E26" si="2">C26+D26</f>
        <v>183</v>
      </c>
    </row>
    <row r="29" spans="2:6" x14ac:dyDescent="0.2">
      <c r="B29" s="173" t="s">
        <v>39</v>
      </c>
      <c r="C29" s="173"/>
      <c r="D29" s="173"/>
      <c r="E29" s="173"/>
      <c r="F29" s="173"/>
    </row>
  </sheetData>
  <mergeCells count="4">
    <mergeCell ref="B29:F29"/>
    <mergeCell ref="I2:O2"/>
    <mergeCell ref="Q2:W2"/>
    <mergeCell ref="C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N30" sqref="N30"/>
    </sheetView>
  </sheetViews>
  <sheetFormatPr defaultRowHeight="12.75" x14ac:dyDescent="0.2"/>
  <cols>
    <col min="1" max="16384" width="9.140625" style="34"/>
  </cols>
  <sheetData>
    <row r="1" spans="1:1" s="32" customFormat="1" x14ac:dyDescent="0.2"/>
    <row r="2" spans="1:1" ht="15" x14ac:dyDescent="0.25">
      <c r="A2" s="33"/>
    </row>
    <row r="3" spans="1:1" ht="12.75" customHeight="1" x14ac:dyDescent="0.25">
      <c r="A3" s="33"/>
    </row>
    <row r="4" spans="1:1" ht="15" x14ac:dyDescent="0.25">
      <c r="A4" s="33"/>
    </row>
    <row r="5" spans="1:1" ht="15" x14ac:dyDescent="0.25">
      <c r="A5" s="33"/>
    </row>
    <row r="6" spans="1:1" ht="15" x14ac:dyDescent="0.25">
      <c r="A6" s="33"/>
    </row>
    <row r="7" spans="1:1" ht="15" x14ac:dyDescent="0.25">
      <c r="A7" s="33"/>
    </row>
    <row r="8" spans="1:1" ht="15" x14ac:dyDescent="0.25">
      <c r="A8" s="33"/>
    </row>
    <row r="9" spans="1:1" ht="15" x14ac:dyDescent="0.25">
      <c r="A9" s="33"/>
    </row>
    <row r="10" spans="1:1" ht="15" x14ac:dyDescent="0.25">
      <c r="A10" s="33"/>
    </row>
    <row r="11" spans="1:1" s="32" customFormat="1" x14ac:dyDescent="0.2"/>
    <row r="20" spans="9:10" x14ac:dyDescent="0.2">
      <c r="I20" s="35"/>
      <c r="J20" s="35"/>
    </row>
    <row r="21" spans="9:10" x14ac:dyDescent="0.2">
      <c r="I21" s="35"/>
      <c r="J21" s="35"/>
    </row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showGridLines="0" workbookViewId="0">
      <selection activeCell="O44" sqref="O44"/>
    </sheetView>
  </sheetViews>
  <sheetFormatPr defaultRowHeight="12.75" x14ac:dyDescent="0.2"/>
  <cols>
    <col min="1" max="1" width="5.140625" style="34" customWidth="1"/>
    <col min="2" max="2" width="15.140625" style="34" bestFit="1" customWidth="1"/>
    <col min="3" max="3" width="9.140625" style="34"/>
    <col min="4" max="4" width="11.28515625" style="34" customWidth="1"/>
    <col min="5" max="5" width="9.85546875" style="34" customWidth="1"/>
    <col min="6" max="6" width="12" style="34" customWidth="1"/>
    <col min="7" max="7" width="9.140625" style="34"/>
    <col min="8" max="8" width="14.28515625" style="34" customWidth="1"/>
    <col min="9" max="257" width="9.140625" style="34"/>
    <col min="258" max="258" width="18.7109375" style="34" customWidth="1"/>
    <col min="259" max="259" width="9.140625" style="34"/>
    <col min="260" max="260" width="11.28515625" style="34" customWidth="1"/>
    <col min="261" max="261" width="9.85546875" style="34" customWidth="1"/>
    <col min="262" max="262" width="12" style="34" customWidth="1"/>
    <col min="263" max="263" width="9.140625" style="34"/>
    <col min="264" max="264" width="14.28515625" style="34" customWidth="1"/>
    <col min="265" max="513" width="9.140625" style="34"/>
    <col min="514" max="514" width="18.7109375" style="34" customWidth="1"/>
    <col min="515" max="515" width="9.140625" style="34"/>
    <col min="516" max="516" width="11.28515625" style="34" customWidth="1"/>
    <col min="517" max="517" width="9.85546875" style="34" customWidth="1"/>
    <col min="518" max="518" width="12" style="34" customWidth="1"/>
    <col min="519" max="519" width="9.140625" style="34"/>
    <col min="520" max="520" width="14.28515625" style="34" customWidth="1"/>
    <col min="521" max="769" width="9.140625" style="34"/>
    <col min="770" max="770" width="18.7109375" style="34" customWidth="1"/>
    <col min="771" max="771" width="9.140625" style="34"/>
    <col min="772" max="772" width="11.28515625" style="34" customWidth="1"/>
    <col min="773" max="773" width="9.85546875" style="34" customWidth="1"/>
    <col min="774" max="774" width="12" style="34" customWidth="1"/>
    <col min="775" max="775" width="9.140625" style="34"/>
    <col min="776" max="776" width="14.28515625" style="34" customWidth="1"/>
    <col min="777" max="1025" width="9.140625" style="34"/>
    <col min="1026" max="1026" width="18.7109375" style="34" customWidth="1"/>
    <col min="1027" max="1027" width="9.140625" style="34"/>
    <col min="1028" max="1028" width="11.28515625" style="34" customWidth="1"/>
    <col min="1029" max="1029" width="9.85546875" style="34" customWidth="1"/>
    <col min="1030" max="1030" width="12" style="34" customWidth="1"/>
    <col min="1031" max="1031" width="9.140625" style="34"/>
    <col min="1032" max="1032" width="14.28515625" style="34" customWidth="1"/>
    <col min="1033" max="1281" width="9.140625" style="34"/>
    <col min="1282" max="1282" width="18.7109375" style="34" customWidth="1"/>
    <col min="1283" max="1283" width="9.140625" style="34"/>
    <col min="1284" max="1284" width="11.28515625" style="34" customWidth="1"/>
    <col min="1285" max="1285" width="9.85546875" style="34" customWidth="1"/>
    <col min="1286" max="1286" width="12" style="34" customWidth="1"/>
    <col min="1287" max="1287" width="9.140625" style="34"/>
    <col min="1288" max="1288" width="14.28515625" style="34" customWidth="1"/>
    <col min="1289" max="1537" width="9.140625" style="34"/>
    <col min="1538" max="1538" width="18.7109375" style="34" customWidth="1"/>
    <col min="1539" max="1539" width="9.140625" style="34"/>
    <col min="1540" max="1540" width="11.28515625" style="34" customWidth="1"/>
    <col min="1541" max="1541" width="9.85546875" style="34" customWidth="1"/>
    <col min="1542" max="1542" width="12" style="34" customWidth="1"/>
    <col min="1543" max="1543" width="9.140625" style="34"/>
    <col min="1544" max="1544" width="14.28515625" style="34" customWidth="1"/>
    <col min="1545" max="1793" width="9.140625" style="34"/>
    <col min="1794" max="1794" width="18.7109375" style="34" customWidth="1"/>
    <col min="1795" max="1795" width="9.140625" style="34"/>
    <col min="1796" max="1796" width="11.28515625" style="34" customWidth="1"/>
    <col min="1797" max="1797" width="9.85546875" style="34" customWidth="1"/>
    <col min="1798" max="1798" width="12" style="34" customWidth="1"/>
    <col min="1799" max="1799" width="9.140625" style="34"/>
    <col min="1800" max="1800" width="14.28515625" style="34" customWidth="1"/>
    <col min="1801" max="2049" width="9.140625" style="34"/>
    <col min="2050" max="2050" width="18.7109375" style="34" customWidth="1"/>
    <col min="2051" max="2051" width="9.140625" style="34"/>
    <col min="2052" max="2052" width="11.28515625" style="34" customWidth="1"/>
    <col min="2053" max="2053" width="9.85546875" style="34" customWidth="1"/>
    <col min="2054" max="2054" width="12" style="34" customWidth="1"/>
    <col min="2055" max="2055" width="9.140625" style="34"/>
    <col min="2056" max="2056" width="14.28515625" style="34" customWidth="1"/>
    <col min="2057" max="2305" width="9.140625" style="34"/>
    <col min="2306" max="2306" width="18.7109375" style="34" customWidth="1"/>
    <col min="2307" max="2307" width="9.140625" style="34"/>
    <col min="2308" max="2308" width="11.28515625" style="34" customWidth="1"/>
    <col min="2309" max="2309" width="9.85546875" style="34" customWidth="1"/>
    <col min="2310" max="2310" width="12" style="34" customWidth="1"/>
    <col min="2311" max="2311" width="9.140625" style="34"/>
    <col min="2312" max="2312" width="14.28515625" style="34" customWidth="1"/>
    <col min="2313" max="2561" width="9.140625" style="34"/>
    <col min="2562" max="2562" width="18.7109375" style="34" customWidth="1"/>
    <col min="2563" max="2563" width="9.140625" style="34"/>
    <col min="2564" max="2564" width="11.28515625" style="34" customWidth="1"/>
    <col min="2565" max="2565" width="9.85546875" style="34" customWidth="1"/>
    <col min="2566" max="2566" width="12" style="34" customWidth="1"/>
    <col min="2567" max="2567" width="9.140625" style="34"/>
    <col min="2568" max="2568" width="14.28515625" style="34" customWidth="1"/>
    <col min="2569" max="2817" width="9.140625" style="34"/>
    <col min="2818" max="2818" width="18.7109375" style="34" customWidth="1"/>
    <col min="2819" max="2819" width="9.140625" style="34"/>
    <col min="2820" max="2820" width="11.28515625" style="34" customWidth="1"/>
    <col min="2821" max="2821" width="9.85546875" style="34" customWidth="1"/>
    <col min="2822" max="2822" width="12" style="34" customWidth="1"/>
    <col min="2823" max="2823" width="9.140625" style="34"/>
    <col min="2824" max="2824" width="14.28515625" style="34" customWidth="1"/>
    <col min="2825" max="3073" width="9.140625" style="34"/>
    <col min="3074" max="3074" width="18.7109375" style="34" customWidth="1"/>
    <col min="3075" max="3075" width="9.140625" style="34"/>
    <col min="3076" max="3076" width="11.28515625" style="34" customWidth="1"/>
    <col min="3077" max="3077" width="9.85546875" style="34" customWidth="1"/>
    <col min="3078" max="3078" width="12" style="34" customWidth="1"/>
    <col min="3079" max="3079" width="9.140625" style="34"/>
    <col min="3080" max="3080" width="14.28515625" style="34" customWidth="1"/>
    <col min="3081" max="3329" width="9.140625" style="34"/>
    <col min="3330" max="3330" width="18.7109375" style="34" customWidth="1"/>
    <col min="3331" max="3331" width="9.140625" style="34"/>
    <col min="3332" max="3332" width="11.28515625" style="34" customWidth="1"/>
    <col min="3333" max="3333" width="9.85546875" style="34" customWidth="1"/>
    <col min="3334" max="3334" width="12" style="34" customWidth="1"/>
    <col min="3335" max="3335" width="9.140625" style="34"/>
    <col min="3336" max="3336" width="14.28515625" style="34" customWidth="1"/>
    <col min="3337" max="3585" width="9.140625" style="34"/>
    <col min="3586" max="3586" width="18.7109375" style="34" customWidth="1"/>
    <col min="3587" max="3587" width="9.140625" style="34"/>
    <col min="3588" max="3588" width="11.28515625" style="34" customWidth="1"/>
    <col min="3589" max="3589" width="9.85546875" style="34" customWidth="1"/>
    <col min="3590" max="3590" width="12" style="34" customWidth="1"/>
    <col min="3591" max="3591" width="9.140625" style="34"/>
    <col min="3592" max="3592" width="14.28515625" style="34" customWidth="1"/>
    <col min="3593" max="3841" width="9.140625" style="34"/>
    <col min="3842" max="3842" width="18.7109375" style="34" customWidth="1"/>
    <col min="3843" max="3843" width="9.140625" style="34"/>
    <col min="3844" max="3844" width="11.28515625" style="34" customWidth="1"/>
    <col min="3845" max="3845" width="9.85546875" style="34" customWidth="1"/>
    <col min="3846" max="3846" width="12" style="34" customWidth="1"/>
    <col min="3847" max="3847" width="9.140625" style="34"/>
    <col min="3848" max="3848" width="14.28515625" style="34" customWidth="1"/>
    <col min="3849" max="4097" width="9.140625" style="34"/>
    <col min="4098" max="4098" width="18.7109375" style="34" customWidth="1"/>
    <col min="4099" max="4099" width="9.140625" style="34"/>
    <col min="4100" max="4100" width="11.28515625" style="34" customWidth="1"/>
    <col min="4101" max="4101" width="9.85546875" style="34" customWidth="1"/>
    <col min="4102" max="4102" width="12" style="34" customWidth="1"/>
    <col min="4103" max="4103" width="9.140625" style="34"/>
    <col min="4104" max="4104" width="14.28515625" style="34" customWidth="1"/>
    <col min="4105" max="4353" width="9.140625" style="34"/>
    <col min="4354" max="4354" width="18.7109375" style="34" customWidth="1"/>
    <col min="4355" max="4355" width="9.140625" style="34"/>
    <col min="4356" max="4356" width="11.28515625" style="34" customWidth="1"/>
    <col min="4357" max="4357" width="9.85546875" style="34" customWidth="1"/>
    <col min="4358" max="4358" width="12" style="34" customWidth="1"/>
    <col min="4359" max="4359" width="9.140625" style="34"/>
    <col min="4360" max="4360" width="14.28515625" style="34" customWidth="1"/>
    <col min="4361" max="4609" width="9.140625" style="34"/>
    <col min="4610" max="4610" width="18.7109375" style="34" customWidth="1"/>
    <col min="4611" max="4611" width="9.140625" style="34"/>
    <col min="4612" max="4612" width="11.28515625" style="34" customWidth="1"/>
    <col min="4613" max="4613" width="9.85546875" style="34" customWidth="1"/>
    <col min="4614" max="4614" width="12" style="34" customWidth="1"/>
    <col min="4615" max="4615" width="9.140625" style="34"/>
    <col min="4616" max="4616" width="14.28515625" style="34" customWidth="1"/>
    <col min="4617" max="4865" width="9.140625" style="34"/>
    <col min="4866" max="4866" width="18.7109375" style="34" customWidth="1"/>
    <col min="4867" max="4867" width="9.140625" style="34"/>
    <col min="4868" max="4868" width="11.28515625" style="34" customWidth="1"/>
    <col min="4869" max="4869" width="9.85546875" style="34" customWidth="1"/>
    <col min="4870" max="4870" width="12" style="34" customWidth="1"/>
    <col min="4871" max="4871" width="9.140625" style="34"/>
    <col min="4872" max="4872" width="14.28515625" style="34" customWidth="1"/>
    <col min="4873" max="5121" width="9.140625" style="34"/>
    <col min="5122" max="5122" width="18.7109375" style="34" customWidth="1"/>
    <col min="5123" max="5123" width="9.140625" style="34"/>
    <col min="5124" max="5124" width="11.28515625" style="34" customWidth="1"/>
    <col min="5125" max="5125" width="9.85546875" style="34" customWidth="1"/>
    <col min="5126" max="5126" width="12" style="34" customWidth="1"/>
    <col min="5127" max="5127" width="9.140625" style="34"/>
    <col min="5128" max="5128" width="14.28515625" style="34" customWidth="1"/>
    <col min="5129" max="5377" width="9.140625" style="34"/>
    <col min="5378" max="5378" width="18.7109375" style="34" customWidth="1"/>
    <col min="5379" max="5379" width="9.140625" style="34"/>
    <col min="5380" max="5380" width="11.28515625" style="34" customWidth="1"/>
    <col min="5381" max="5381" width="9.85546875" style="34" customWidth="1"/>
    <col min="5382" max="5382" width="12" style="34" customWidth="1"/>
    <col min="5383" max="5383" width="9.140625" style="34"/>
    <col min="5384" max="5384" width="14.28515625" style="34" customWidth="1"/>
    <col min="5385" max="5633" width="9.140625" style="34"/>
    <col min="5634" max="5634" width="18.7109375" style="34" customWidth="1"/>
    <col min="5635" max="5635" width="9.140625" style="34"/>
    <col min="5636" max="5636" width="11.28515625" style="34" customWidth="1"/>
    <col min="5637" max="5637" width="9.85546875" style="34" customWidth="1"/>
    <col min="5638" max="5638" width="12" style="34" customWidth="1"/>
    <col min="5639" max="5639" width="9.140625" style="34"/>
    <col min="5640" max="5640" width="14.28515625" style="34" customWidth="1"/>
    <col min="5641" max="5889" width="9.140625" style="34"/>
    <col min="5890" max="5890" width="18.7109375" style="34" customWidth="1"/>
    <col min="5891" max="5891" width="9.140625" style="34"/>
    <col min="5892" max="5892" width="11.28515625" style="34" customWidth="1"/>
    <col min="5893" max="5893" width="9.85546875" style="34" customWidth="1"/>
    <col min="5894" max="5894" width="12" style="34" customWidth="1"/>
    <col min="5895" max="5895" width="9.140625" style="34"/>
    <col min="5896" max="5896" width="14.28515625" style="34" customWidth="1"/>
    <col min="5897" max="6145" width="9.140625" style="34"/>
    <col min="6146" max="6146" width="18.7109375" style="34" customWidth="1"/>
    <col min="6147" max="6147" width="9.140625" style="34"/>
    <col min="6148" max="6148" width="11.28515625" style="34" customWidth="1"/>
    <col min="6149" max="6149" width="9.85546875" style="34" customWidth="1"/>
    <col min="6150" max="6150" width="12" style="34" customWidth="1"/>
    <col min="6151" max="6151" width="9.140625" style="34"/>
    <col min="6152" max="6152" width="14.28515625" style="34" customWidth="1"/>
    <col min="6153" max="6401" width="9.140625" style="34"/>
    <col min="6402" max="6402" width="18.7109375" style="34" customWidth="1"/>
    <col min="6403" max="6403" width="9.140625" style="34"/>
    <col min="6404" max="6404" width="11.28515625" style="34" customWidth="1"/>
    <col min="6405" max="6405" width="9.85546875" style="34" customWidth="1"/>
    <col min="6406" max="6406" width="12" style="34" customWidth="1"/>
    <col min="6407" max="6407" width="9.140625" style="34"/>
    <col min="6408" max="6408" width="14.28515625" style="34" customWidth="1"/>
    <col min="6409" max="6657" width="9.140625" style="34"/>
    <col min="6658" max="6658" width="18.7109375" style="34" customWidth="1"/>
    <col min="6659" max="6659" width="9.140625" style="34"/>
    <col min="6660" max="6660" width="11.28515625" style="34" customWidth="1"/>
    <col min="6661" max="6661" width="9.85546875" style="34" customWidth="1"/>
    <col min="6662" max="6662" width="12" style="34" customWidth="1"/>
    <col min="6663" max="6663" width="9.140625" style="34"/>
    <col min="6664" max="6664" width="14.28515625" style="34" customWidth="1"/>
    <col min="6665" max="6913" width="9.140625" style="34"/>
    <col min="6914" max="6914" width="18.7109375" style="34" customWidth="1"/>
    <col min="6915" max="6915" width="9.140625" style="34"/>
    <col min="6916" max="6916" width="11.28515625" style="34" customWidth="1"/>
    <col min="6917" max="6917" width="9.85546875" style="34" customWidth="1"/>
    <col min="6918" max="6918" width="12" style="34" customWidth="1"/>
    <col min="6919" max="6919" width="9.140625" style="34"/>
    <col min="6920" max="6920" width="14.28515625" style="34" customWidth="1"/>
    <col min="6921" max="7169" width="9.140625" style="34"/>
    <col min="7170" max="7170" width="18.7109375" style="34" customWidth="1"/>
    <col min="7171" max="7171" width="9.140625" style="34"/>
    <col min="7172" max="7172" width="11.28515625" style="34" customWidth="1"/>
    <col min="7173" max="7173" width="9.85546875" style="34" customWidth="1"/>
    <col min="7174" max="7174" width="12" style="34" customWidth="1"/>
    <col min="7175" max="7175" width="9.140625" style="34"/>
    <col min="7176" max="7176" width="14.28515625" style="34" customWidth="1"/>
    <col min="7177" max="7425" width="9.140625" style="34"/>
    <col min="7426" max="7426" width="18.7109375" style="34" customWidth="1"/>
    <col min="7427" max="7427" width="9.140625" style="34"/>
    <col min="7428" max="7428" width="11.28515625" style="34" customWidth="1"/>
    <col min="7429" max="7429" width="9.85546875" style="34" customWidth="1"/>
    <col min="7430" max="7430" width="12" style="34" customWidth="1"/>
    <col min="7431" max="7431" width="9.140625" style="34"/>
    <col min="7432" max="7432" width="14.28515625" style="34" customWidth="1"/>
    <col min="7433" max="7681" width="9.140625" style="34"/>
    <col min="7682" max="7682" width="18.7109375" style="34" customWidth="1"/>
    <col min="7683" max="7683" width="9.140625" style="34"/>
    <col min="7684" max="7684" width="11.28515625" style="34" customWidth="1"/>
    <col min="7685" max="7685" width="9.85546875" style="34" customWidth="1"/>
    <col min="7686" max="7686" width="12" style="34" customWidth="1"/>
    <col min="7687" max="7687" width="9.140625" style="34"/>
    <col min="7688" max="7688" width="14.28515625" style="34" customWidth="1"/>
    <col min="7689" max="7937" width="9.140625" style="34"/>
    <col min="7938" max="7938" width="18.7109375" style="34" customWidth="1"/>
    <col min="7939" max="7939" width="9.140625" style="34"/>
    <col min="7940" max="7940" width="11.28515625" style="34" customWidth="1"/>
    <col min="7941" max="7941" width="9.85546875" style="34" customWidth="1"/>
    <col min="7942" max="7942" width="12" style="34" customWidth="1"/>
    <col min="7943" max="7943" width="9.140625" style="34"/>
    <col min="7944" max="7944" width="14.28515625" style="34" customWidth="1"/>
    <col min="7945" max="8193" width="9.140625" style="34"/>
    <col min="8194" max="8194" width="18.7109375" style="34" customWidth="1"/>
    <col min="8195" max="8195" width="9.140625" style="34"/>
    <col min="8196" max="8196" width="11.28515625" style="34" customWidth="1"/>
    <col min="8197" max="8197" width="9.85546875" style="34" customWidth="1"/>
    <col min="8198" max="8198" width="12" style="34" customWidth="1"/>
    <col min="8199" max="8199" width="9.140625" style="34"/>
    <col min="8200" max="8200" width="14.28515625" style="34" customWidth="1"/>
    <col min="8201" max="8449" width="9.140625" style="34"/>
    <col min="8450" max="8450" width="18.7109375" style="34" customWidth="1"/>
    <col min="8451" max="8451" width="9.140625" style="34"/>
    <col min="8452" max="8452" width="11.28515625" style="34" customWidth="1"/>
    <col min="8453" max="8453" width="9.85546875" style="34" customWidth="1"/>
    <col min="8454" max="8454" width="12" style="34" customWidth="1"/>
    <col min="8455" max="8455" width="9.140625" style="34"/>
    <col min="8456" max="8456" width="14.28515625" style="34" customWidth="1"/>
    <col min="8457" max="8705" width="9.140625" style="34"/>
    <col min="8706" max="8706" width="18.7109375" style="34" customWidth="1"/>
    <col min="8707" max="8707" width="9.140625" style="34"/>
    <col min="8708" max="8708" width="11.28515625" style="34" customWidth="1"/>
    <col min="8709" max="8709" width="9.85546875" style="34" customWidth="1"/>
    <col min="8710" max="8710" width="12" style="34" customWidth="1"/>
    <col min="8711" max="8711" width="9.140625" style="34"/>
    <col min="8712" max="8712" width="14.28515625" style="34" customWidth="1"/>
    <col min="8713" max="8961" width="9.140625" style="34"/>
    <col min="8962" max="8962" width="18.7109375" style="34" customWidth="1"/>
    <col min="8963" max="8963" width="9.140625" style="34"/>
    <col min="8964" max="8964" width="11.28515625" style="34" customWidth="1"/>
    <col min="8965" max="8965" width="9.85546875" style="34" customWidth="1"/>
    <col min="8966" max="8966" width="12" style="34" customWidth="1"/>
    <col min="8967" max="8967" width="9.140625" style="34"/>
    <col min="8968" max="8968" width="14.28515625" style="34" customWidth="1"/>
    <col min="8969" max="9217" width="9.140625" style="34"/>
    <col min="9218" max="9218" width="18.7109375" style="34" customWidth="1"/>
    <col min="9219" max="9219" width="9.140625" style="34"/>
    <col min="9220" max="9220" width="11.28515625" style="34" customWidth="1"/>
    <col min="9221" max="9221" width="9.85546875" style="34" customWidth="1"/>
    <col min="9222" max="9222" width="12" style="34" customWidth="1"/>
    <col min="9223" max="9223" width="9.140625" style="34"/>
    <col min="9224" max="9224" width="14.28515625" style="34" customWidth="1"/>
    <col min="9225" max="9473" width="9.140625" style="34"/>
    <col min="9474" max="9474" width="18.7109375" style="34" customWidth="1"/>
    <col min="9475" max="9475" width="9.140625" style="34"/>
    <col min="9476" max="9476" width="11.28515625" style="34" customWidth="1"/>
    <col min="9477" max="9477" width="9.85546875" style="34" customWidth="1"/>
    <col min="9478" max="9478" width="12" style="34" customWidth="1"/>
    <col min="9479" max="9479" width="9.140625" style="34"/>
    <col min="9480" max="9480" width="14.28515625" style="34" customWidth="1"/>
    <col min="9481" max="9729" width="9.140625" style="34"/>
    <col min="9730" max="9730" width="18.7109375" style="34" customWidth="1"/>
    <col min="9731" max="9731" width="9.140625" style="34"/>
    <col min="9732" max="9732" width="11.28515625" style="34" customWidth="1"/>
    <col min="9733" max="9733" width="9.85546875" style="34" customWidth="1"/>
    <col min="9734" max="9734" width="12" style="34" customWidth="1"/>
    <col min="9735" max="9735" width="9.140625" style="34"/>
    <col min="9736" max="9736" width="14.28515625" style="34" customWidth="1"/>
    <col min="9737" max="9985" width="9.140625" style="34"/>
    <col min="9986" max="9986" width="18.7109375" style="34" customWidth="1"/>
    <col min="9987" max="9987" width="9.140625" style="34"/>
    <col min="9988" max="9988" width="11.28515625" style="34" customWidth="1"/>
    <col min="9989" max="9989" width="9.85546875" style="34" customWidth="1"/>
    <col min="9990" max="9990" width="12" style="34" customWidth="1"/>
    <col min="9991" max="9991" width="9.140625" style="34"/>
    <col min="9992" max="9992" width="14.28515625" style="34" customWidth="1"/>
    <col min="9993" max="10241" width="9.140625" style="34"/>
    <col min="10242" max="10242" width="18.7109375" style="34" customWidth="1"/>
    <col min="10243" max="10243" width="9.140625" style="34"/>
    <col min="10244" max="10244" width="11.28515625" style="34" customWidth="1"/>
    <col min="10245" max="10245" width="9.85546875" style="34" customWidth="1"/>
    <col min="10246" max="10246" width="12" style="34" customWidth="1"/>
    <col min="10247" max="10247" width="9.140625" style="34"/>
    <col min="10248" max="10248" width="14.28515625" style="34" customWidth="1"/>
    <col min="10249" max="10497" width="9.140625" style="34"/>
    <col min="10498" max="10498" width="18.7109375" style="34" customWidth="1"/>
    <col min="10499" max="10499" width="9.140625" style="34"/>
    <col min="10500" max="10500" width="11.28515625" style="34" customWidth="1"/>
    <col min="10501" max="10501" width="9.85546875" style="34" customWidth="1"/>
    <col min="10502" max="10502" width="12" style="34" customWidth="1"/>
    <col min="10503" max="10503" width="9.140625" style="34"/>
    <col min="10504" max="10504" width="14.28515625" style="34" customWidth="1"/>
    <col min="10505" max="10753" width="9.140625" style="34"/>
    <col min="10754" max="10754" width="18.7109375" style="34" customWidth="1"/>
    <col min="10755" max="10755" width="9.140625" style="34"/>
    <col min="10756" max="10756" width="11.28515625" style="34" customWidth="1"/>
    <col min="10757" max="10757" width="9.85546875" style="34" customWidth="1"/>
    <col min="10758" max="10758" width="12" style="34" customWidth="1"/>
    <col min="10759" max="10759" width="9.140625" style="34"/>
    <col min="10760" max="10760" width="14.28515625" style="34" customWidth="1"/>
    <col min="10761" max="11009" width="9.140625" style="34"/>
    <col min="11010" max="11010" width="18.7109375" style="34" customWidth="1"/>
    <col min="11011" max="11011" width="9.140625" style="34"/>
    <col min="11012" max="11012" width="11.28515625" style="34" customWidth="1"/>
    <col min="11013" max="11013" width="9.85546875" style="34" customWidth="1"/>
    <col min="11014" max="11014" width="12" style="34" customWidth="1"/>
    <col min="11015" max="11015" width="9.140625" style="34"/>
    <col min="11016" max="11016" width="14.28515625" style="34" customWidth="1"/>
    <col min="11017" max="11265" width="9.140625" style="34"/>
    <col min="11266" max="11266" width="18.7109375" style="34" customWidth="1"/>
    <col min="11267" max="11267" width="9.140625" style="34"/>
    <col min="11268" max="11268" width="11.28515625" style="34" customWidth="1"/>
    <col min="11269" max="11269" width="9.85546875" style="34" customWidth="1"/>
    <col min="11270" max="11270" width="12" style="34" customWidth="1"/>
    <col min="11271" max="11271" width="9.140625" style="34"/>
    <col min="11272" max="11272" width="14.28515625" style="34" customWidth="1"/>
    <col min="11273" max="11521" width="9.140625" style="34"/>
    <col min="11522" max="11522" width="18.7109375" style="34" customWidth="1"/>
    <col min="11523" max="11523" width="9.140625" style="34"/>
    <col min="11524" max="11524" width="11.28515625" style="34" customWidth="1"/>
    <col min="11525" max="11525" width="9.85546875" style="34" customWidth="1"/>
    <col min="11526" max="11526" width="12" style="34" customWidth="1"/>
    <col min="11527" max="11527" width="9.140625" style="34"/>
    <col min="11528" max="11528" width="14.28515625" style="34" customWidth="1"/>
    <col min="11529" max="11777" width="9.140625" style="34"/>
    <col min="11778" max="11778" width="18.7109375" style="34" customWidth="1"/>
    <col min="11779" max="11779" width="9.140625" style="34"/>
    <col min="11780" max="11780" width="11.28515625" style="34" customWidth="1"/>
    <col min="11781" max="11781" width="9.85546875" style="34" customWidth="1"/>
    <col min="11782" max="11782" width="12" style="34" customWidth="1"/>
    <col min="11783" max="11783" width="9.140625" style="34"/>
    <col min="11784" max="11784" width="14.28515625" style="34" customWidth="1"/>
    <col min="11785" max="12033" width="9.140625" style="34"/>
    <col min="12034" max="12034" width="18.7109375" style="34" customWidth="1"/>
    <col min="12035" max="12035" width="9.140625" style="34"/>
    <col min="12036" max="12036" width="11.28515625" style="34" customWidth="1"/>
    <col min="12037" max="12037" width="9.85546875" style="34" customWidth="1"/>
    <col min="12038" max="12038" width="12" style="34" customWidth="1"/>
    <col min="12039" max="12039" width="9.140625" style="34"/>
    <col min="12040" max="12040" width="14.28515625" style="34" customWidth="1"/>
    <col min="12041" max="12289" width="9.140625" style="34"/>
    <col min="12290" max="12290" width="18.7109375" style="34" customWidth="1"/>
    <col min="12291" max="12291" width="9.140625" style="34"/>
    <col min="12292" max="12292" width="11.28515625" style="34" customWidth="1"/>
    <col min="12293" max="12293" width="9.85546875" style="34" customWidth="1"/>
    <col min="12294" max="12294" width="12" style="34" customWidth="1"/>
    <col min="12295" max="12295" width="9.140625" style="34"/>
    <col min="12296" max="12296" width="14.28515625" style="34" customWidth="1"/>
    <col min="12297" max="12545" width="9.140625" style="34"/>
    <col min="12546" max="12546" width="18.7109375" style="34" customWidth="1"/>
    <col min="12547" max="12547" width="9.140625" style="34"/>
    <col min="12548" max="12548" width="11.28515625" style="34" customWidth="1"/>
    <col min="12549" max="12549" width="9.85546875" style="34" customWidth="1"/>
    <col min="12550" max="12550" width="12" style="34" customWidth="1"/>
    <col min="12551" max="12551" width="9.140625" style="34"/>
    <col min="12552" max="12552" width="14.28515625" style="34" customWidth="1"/>
    <col min="12553" max="12801" width="9.140625" style="34"/>
    <col min="12802" max="12802" width="18.7109375" style="34" customWidth="1"/>
    <col min="12803" max="12803" width="9.140625" style="34"/>
    <col min="12804" max="12804" width="11.28515625" style="34" customWidth="1"/>
    <col min="12805" max="12805" width="9.85546875" style="34" customWidth="1"/>
    <col min="12806" max="12806" width="12" style="34" customWidth="1"/>
    <col min="12807" max="12807" width="9.140625" style="34"/>
    <col min="12808" max="12808" width="14.28515625" style="34" customWidth="1"/>
    <col min="12809" max="13057" width="9.140625" style="34"/>
    <col min="13058" max="13058" width="18.7109375" style="34" customWidth="1"/>
    <col min="13059" max="13059" width="9.140625" style="34"/>
    <col min="13060" max="13060" width="11.28515625" style="34" customWidth="1"/>
    <col min="13061" max="13061" width="9.85546875" style="34" customWidth="1"/>
    <col min="13062" max="13062" width="12" style="34" customWidth="1"/>
    <col min="13063" max="13063" width="9.140625" style="34"/>
    <col min="13064" max="13064" width="14.28515625" style="34" customWidth="1"/>
    <col min="13065" max="13313" width="9.140625" style="34"/>
    <col min="13314" max="13314" width="18.7109375" style="34" customWidth="1"/>
    <col min="13315" max="13315" width="9.140625" style="34"/>
    <col min="13316" max="13316" width="11.28515625" style="34" customWidth="1"/>
    <col min="13317" max="13317" width="9.85546875" style="34" customWidth="1"/>
    <col min="13318" max="13318" width="12" style="34" customWidth="1"/>
    <col min="13319" max="13319" width="9.140625" style="34"/>
    <col min="13320" max="13320" width="14.28515625" style="34" customWidth="1"/>
    <col min="13321" max="13569" width="9.140625" style="34"/>
    <col min="13570" max="13570" width="18.7109375" style="34" customWidth="1"/>
    <col min="13571" max="13571" width="9.140625" style="34"/>
    <col min="13572" max="13572" width="11.28515625" style="34" customWidth="1"/>
    <col min="13573" max="13573" width="9.85546875" style="34" customWidth="1"/>
    <col min="13574" max="13574" width="12" style="34" customWidth="1"/>
    <col min="13575" max="13575" width="9.140625" style="34"/>
    <col min="13576" max="13576" width="14.28515625" style="34" customWidth="1"/>
    <col min="13577" max="13825" width="9.140625" style="34"/>
    <col min="13826" max="13826" width="18.7109375" style="34" customWidth="1"/>
    <col min="13827" max="13827" width="9.140625" style="34"/>
    <col min="13828" max="13828" width="11.28515625" style="34" customWidth="1"/>
    <col min="13829" max="13829" width="9.85546875" style="34" customWidth="1"/>
    <col min="13830" max="13830" width="12" style="34" customWidth="1"/>
    <col min="13831" max="13831" width="9.140625" style="34"/>
    <col min="13832" max="13832" width="14.28515625" style="34" customWidth="1"/>
    <col min="13833" max="14081" width="9.140625" style="34"/>
    <col min="14082" max="14082" width="18.7109375" style="34" customWidth="1"/>
    <col min="14083" max="14083" width="9.140625" style="34"/>
    <col min="14084" max="14084" width="11.28515625" style="34" customWidth="1"/>
    <col min="14085" max="14085" width="9.85546875" style="34" customWidth="1"/>
    <col min="14086" max="14086" width="12" style="34" customWidth="1"/>
    <col min="14087" max="14087" width="9.140625" style="34"/>
    <col min="14088" max="14088" width="14.28515625" style="34" customWidth="1"/>
    <col min="14089" max="14337" width="9.140625" style="34"/>
    <col min="14338" max="14338" width="18.7109375" style="34" customWidth="1"/>
    <col min="14339" max="14339" width="9.140625" style="34"/>
    <col min="14340" max="14340" width="11.28515625" style="34" customWidth="1"/>
    <col min="14341" max="14341" width="9.85546875" style="34" customWidth="1"/>
    <col min="14342" max="14342" width="12" style="34" customWidth="1"/>
    <col min="14343" max="14343" width="9.140625" style="34"/>
    <col min="14344" max="14344" width="14.28515625" style="34" customWidth="1"/>
    <col min="14345" max="14593" width="9.140625" style="34"/>
    <col min="14594" max="14594" width="18.7109375" style="34" customWidth="1"/>
    <col min="14595" max="14595" width="9.140625" style="34"/>
    <col min="14596" max="14596" width="11.28515625" style="34" customWidth="1"/>
    <col min="14597" max="14597" width="9.85546875" style="34" customWidth="1"/>
    <col min="14598" max="14598" width="12" style="34" customWidth="1"/>
    <col min="14599" max="14599" width="9.140625" style="34"/>
    <col min="14600" max="14600" width="14.28515625" style="34" customWidth="1"/>
    <col min="14601" max="14849" width="9.140625" style="34"/>
    <col min="14850" max="14850" width="18.7109375" style="34" customWidth="1"/>
    <col min="14851" max="14851" width="9.140625" style="34"/>
    <col min="14852" max="14852" width="11.28515625" style="34" customWidth="1"/>
    <col min="14853" max="14853" width="9.85546875" style="34" customWidth="1"/>
    <col min="14854" max="14854" width="12" style="34" customWidth="1"/>
    <col min="14855" max="14855" width="9.140625" style="34"/>
    <col min="14856" max="14856" width="14.28515625" style="34" customWidth="1"/>
    <col min="14857" max="15105" width="9.140625" style="34"/>
    <col min="15106" max="15106" width="18.7109375" style="34" customWidth="1"/>
    <col min="15107" max="15107" width="9.140625" style="34"/>
    <col min="15108" max="15108" width="11.28515625" style="34" customWidth="1"/>
    <col min="15109" max="15109" width="9.85546875" style="34" customWidth="1"/>
    <col min="15110" max="15110" width="12" style="34" customWidth="1"/>
    <col min="15111" max="15111" width="9.140625" style="34"/>
    <col min="15112" max="15112" width="14.28515625" style="34" customWidth="1"/>
    <col min="15113" max="15361" width="9.140625" style="34"/>
    <col min="15362" max="15362" width="18.7109375" style="34" customWidth="1"/>
    <col min="15363" max="15363" width="9.140625" style="34"/>
    <col min="15364" max="15364" width="11.28515625" style="34" customWidth="1"/>
    <col min="15365" max="15365" width="9.85546875" style="34" customWidth="1"/>
    <col min="15366" max="15366" width="12" style="34" customWidth="1"/>
    <col min="15367" max="15367" width="9.140625" style="34"/>
    <col min="15368" max="15368" width="14.28515625" style="34" customWidth="1"/>
    <col min="15369" max="15617" width="9.140625" style="34"/>
    <col min="15618" max="15618" width="18.7109375" style="34" customWidth="1"/>
    <col min="15619" max="15619" width="9.140625" style="34"/>
    <col min="15620" max="15620" width="11.28515625" style="34" customWidth="1"/>
    <col min="15621" max="15621" width="9.85546875" style="34" customWidth="1"/>
    <col min="15622" max="15622" width="12" style="34" customWidth="1"/>
    <col min="15623" max="15623" width="9.140625" style="34"/>
    <col min="15624" max="15624" width="14.28515625" style="34" customWidth="1"/>
    <col min="15625" max="15873" width="9.140625" style="34"/>
    <col min="15874" max="15874" width="18.7109375" style="34" customWidth="1"/>
    <col min="15875" max="15875" width="9.140625" style="34"/>
    <col min="15876" max="15876" width="11.28515625" style="34" customWidth="1"/>
    <col min="15877" max="15877" width="9.85546875" style="34" customWidth="1"/>
    <col min="15878" max="15878" width="12" style="34" customWidth="1"/>
    <col min="15879" max="15879" width="9.140625" style="34"/>
    <col min="15880" max="15880" width="14.28515625" style="34" customWidth="1"/>
    <col min="15881" max="16129" width="9.140625" style="34"/>
    <col min="16130" max="16130" width="18.7109375" style="34" customWidth="1"/>
    <col min="16131" max="16131" width="9.140625" style="34"/>
    <col min="16132" max="16132" width="11.28515625" style="34" customWidth="1"/>
    <col min="16133" max="16133" width="9.85546875" style="34" customWidth="1"/>
    <col min="16134" max="16134" width="12" style="34" customWidth="1"/>
    <col min="16135" max="16135" width="9.140625" style="34"/>
    <col min="16136" max="16136" width="14.28515625" style="34" customWidth="1"/>
    <col min="16137" max="16384" width="9.140625" style="34"/>
  </cols>
  <sheetData>
    <row r="2" spans="2:13" ht="15.75" x14ac:dyDescent="0.25">
      <c r="B2" s="54" t="s">
        <v>68</v>
      </c>
      <c r="C2" s="177" t="s">
        <v>77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2:13" ht="15.75" thickBot="1" x14ac:dyDescent="0.3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3" ht="27.75" customHeight="1" thickBot="1" x14ac:dyDescent="0.3">
      <c r="B4" s="105" t="s">
        <v>48</v>
      </c>
      <c r="C4" s="106" t="s">
        <v>49</v>
      </c>
      <c r="D4" s="107" t="s">
        <v>50</v>
      </c>
      <c r="E4" s="37"/>
      <c r="F4" s="37"/>
      <c r="G4" s="37"/>
      <c r="H4" s="37"/>
      <c r="I4" s="37"/>
      <c r="J4" s="37"/>
      <c r="K4" s="37"/>
      <c r="L4" s="37"/>
    </row>
    <row r="5" spans="2:13" s="38" customFormat="1" ht="21.75" customHeight="1" x14ac:dyDescent="0.2">
      <c r="B5" s="108" t="s">
        <v>51</v>
      </c>
      <c r="C5" s="109">
        <v>3</v>
      </c>
      <c r="D5" s="110">
        <v>9.375</v>
      </c>
    </row>
    <row r="6" spans="2:13" s="38" customFormat="1" ht="21.75" customHeight="1" x14ac:dyDescent="0.2">
      <c r="B6" s="111" t="s">
        <v>52</v>
      </c>
      <c r="C6" s="112">
        <v>0</v>
      </c>
      <c r="D6" s="113">
        <v>0</v>
      </c>
    </row>
    <row r="7" spans="2:13" s="38" customFormat="1" ht="21.75" customHeight="1" x14ac:dyDescent="0.2">
      <c r="B7" s="111" t="s">
        <v>38</v>
      </c>
      <c r="C7" s="112">
        <v>9</v>
      </c>
      <c r="D7" s="113">
        <v>28.125</v>
      </c>
    </row>
    <row r="8" spans="2:13" s="38" customFormat="1" ht="21.75" customHeight="1" thickBot="1" x14ac:dyDescent="0.25">
      <c r="B8" s="111" t="s">
        <v>53</v>
      </c>
      <c r="C8" s="114">
        <v>20</v>
      </c>
      <c r="D8" s="115">
        <v>62.5</v>
      </c>
    </row>
    <row r="9" spans="2:13" s="38" customFormat="1" ht="21.75" customHeight="1" thickBot="1" x14ac:dyDescent="0.25">
      <c r="B9" s="116" t="s">
        <v>54</v>
      </c>
      <c r="C9" s="117">
        <v>32</v>
      </c>
      <c r="D9" s="118">
        <v>100</v>
      </c>
    </row>
    <row r="10" spans="2:13" x14ac:dyDescent="0.2">
      <c r="B10" s="39"/>
      <c r="C10" s="35"/>
      <c r="D10" s="40"/>
    </row>
    <row r="11" spans="2:13" x14ac:dyDescent="0.2">
      <c r="B11" s="176" t="s">
        <v>39</v>
      </c>
      <c r="C11" s="176"/>
      <c r="D11" s="176"/>
      <c r="E11" s="176"/>
    </row>
    <row r="17" spans="9:16" x14ac:dyDescent="0.2">
      <c r="P17" s="41"/>
    </row>
    <row r="19" spans="9:16" x14ac:dyDescent="0.2">
      <c r="I19" s="42"/>
    </row>
    <row r="25" spans="9:16" x14ac:dyDescent="0.2">
      <c r="I25" s="42"/>
    </row>
  </sheetData>
  <mergeCells count="2">
    <mergeCell ref="B11:E11"/>
    <mergeCell ref="C2:M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F10"/>
  <sheetViews>
    <sheetView showGridLines="0" workbookViewId="0"/>
  </sheetViews>
  <sheetFormatPr defaultRowHeight="15" x14ac:dyDescent="0.25"/>
  <cols>
    <col min="1" max="16384" width="9.140625" style="43"/>
  </cols>
  <sheetData>
    <row r="6" spans="5:6" x14ac:dyDescent="0.25">
      <c r="E6" s="43" t="e">
        <v>#DIV/0!</v>
      </c>
      <c r="F6" s="43" t="e">
        <v>#DIV/0!</v>
      </c>
    </row>
    <row r="7" spans="5:6" x14ac:dyDescent="0.25">
      <c r="E7" s="43" t="e">
        <v>#DIV/0!</v>
      </c>
      <c r="F7" s="43" t="e">
        <v>#DIV/0!</v>
      </c>
    </row>
    <row r="8" spans="5:6" x14ac:dyDescent="0.25">
      <c r="E8" s="43" t="e">
        <v>#DIV/0!</v>
      </c>
      <c r="F8" s="43" t="e">
        <v>#DIV/0!</v>
      </c>
    </row>
    <row r="9" spans="5:6" x14ac:dyDescent="0.25">
      <c r="E9" s="43" t="e">
        <v>#DIV/0!</v>
      </c>
      <c r="F9" s="43" t="e">
        <v>#DIV/0!</v>
      </c>
    </row>
    <row r="10" spans="5:6" x14ac:dyDescent="0.25">
      <c r="E10" s="43" t="e">
        <v>#DIV/0!</v>
      </c>
      <c r="F10" s="43" t="e"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3</vt:i4>
      </vt:variant>
    </vt:vector>
  </HeadingPairs>
  <TitlesOfParts>
    <vt:vector size="20" baseType="lpstr">
      <vt:lpstr>Contents</vt:lpstr>
      <vt:lpstr>Data 1.35</vt:lpstr>
      <vt:lpstr>Figure 1.36</vt:lpstr>
      <vt:lpstr>Data 1.36</vt:lpstr>
      <vt:lpstr>Data 1.37</vt:lpstr>
      <vt:lpstr>Data 1.38</vt:lpstr>
      <vt:lpstr>Figure 1.39a</vt:lpstr>
      <vt:lpstr>Data 1.39a</vt:lpstr>
      <vt:lpstr>Figure 1.39b</vt:lpstr>
      <vt:lpstr>Data 1.39b</vt:lpstr>
      <vt:lpstr>Figure 1.39c</vt:lpstr>
      <vt:lpstr>Data 1.39c</vt:lpstr>
      <vt:lpstr>Figure 1.39d</vt:lpstr>
      <vt:lpstr>Data 1.39d</vt:lpstr>
      <vt:lpstr>Figure 1.39e</vt:lpstr>
      <vt:lpstr>Data 1.39e</vt:lpstr>
      <vt:lpstr>Notes</vt:lpstr>
      <vt:lpstr>Figure 1.35</vt:lpstr>
      <vt:lpstr>Figure 1.37</vt:lpstr>
      <vt:lpstr>Figure 1.38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Mawhinney</dc:creator>
  <cp:lastModifiedBy>Rachel Giffen</cp:lastModifiedBy>
  <cp:lastPrinted>2015-06-11T08:49:16Z</cp:lastPrinted>
  <dcterms:created xsi:type="dcterms:W3CDTF">2015-06-08T11:50:02Z</dcterms:created>
  <dcterms:modified xsi:type="dcterms:W3CDTF">2019-11-06T08:53:33Z</dcterms:modified>
</cp:coreProperties>
</file>