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clus-vfpdfp\DFP_NISRA_DMB_VitalStats\13 Healthcare Associated Infection (HCAI)\Annual MRSA CDiff databases\2018 C Diff\"/>
    </mc:Choice>
  </mc:AlternateContent>
  <bookViews>
    <workbookView xWindow="8430" yWindow="705" windowWidth="11940" windowHeight="10095"/>
  </bookViews>
  <sheets>
    <sheet name="Contents" sheetId="11" r:id="rId1"/>
    <sheet name="Table 1" sheetId="1" r:id="rId2"/>
    <sheet name="Figure 1" sheetId="10" r:id="rId3"/>
    <sheet name="Table 2" sheetId="3" r:id="rId4"/>
    <sheet name="Table 3" sheetId="5" r:id="rId5"/>
    <sheet name="Table 4" sheetId="6" r:id="rId6"/>
    <sheet name="Table 5" sheetId="12" r:id="rId7"/>
    <sheet name="Notes" sheetId="8" r:id="rId8"/>
  </sheets>
  <definedNames>
    <definedName name="_xlnm.Print_Area" localSheetId="7">Notes!$A$1:$I$36</definedName>
    <definedName name="_xlnm.Print_Area" localSheetId="1">'Table 1'!$A$1:$N$13</definedName>
    <definedName name="_xlnm.Print_Area" localSheetId="3">'Table 2'!$A$1:$G$19</definedName>
    <definedName name="_xlnm.Print_Area" localSheetId="5">'Table 4'!$A$1:$E$19</definedName>
  </definedNames>
  <calcPr calcId="152511"/>
</workbook>
</file>

<file path=xl/calcChain.xml><?xml version="1.0" encoding="utf-8"?>
<calcChain xmlns="http://schemas.openxmlformats.org/spreadsheetml/2006/main">
  <c r="L46" i="1" l="1"/>
  <c r="L47" i="1"/>
  <c r="L48" i="1"/>
  <c r="L36" i="12" l="1"/>
  <c r="K36" i="12"/>
  <c r="L11" i="1" l="1"/>
  <c r="M9" i="1" l="1"/>
  <c r="M6" i="1"/>
  <c r="C46" i="1" l="1"/>
  <c r="D46" i="1"/>
  <c r="E46" i="1"/>
  <c r="F46" i="1"/>
  <c r="G46" i="1"/>
  <c r="H46" i="1"/>
  <c r="I46" i="1"/>
  <c r="J46" i="1"/>
  <c r="K46" i="1"/>
  <c r="B46" i="1"/>
  <c r="C47" i="1"/>
  <c r="D47" i="1"/>
  <c r="E47" i="1"/>
  <c r="F47" i="1"/>
  <c r="G47" i="1"/>
  <c r="H47" i="1"/>
  <c r="I47" i="1"/>
  <c r="J47" i="1"/>
  <c r="K47" i="1"/>
  <c r="C48" i="1"/>
  <c r="D48" i="1"/>
  <c r="E48" i="1"/>
  <c r="F48" i="1"/>
  <c r="G48" i="1"/>
  <c r="H48" i="1"/>
  <c r="I48" i="1"/>
  <c r="J48" i="1"/>
  <c r="K48" i="1"/>
  <c r="B48" i="1"/>
  <c r="B47" i="1"/>
  <c r="K11" i="1"/>
  <c r="J11" i="1"/>
  <c r="I11" i="1"/>
  <c r="H11" i="1"/>
  <c r="G11" i="1"/>
  <c r="F11" i="1"/>
  <c r="E11" i="1"/>
  <c r="D11" i="1"/>
  <c r="C11" i="1"/>
  <c r="B11" i="1"/>
  <c r="O36" i="12" l="1"/>
  <c r="J36" i="12" l="1"/>
  <c r="M14" i="12"/>
  <c r="Q14" i="12" s="1"/>
  <c r="M35" i="12"/>
  <c r="Q35" i="12" s="1"/>
  <c r="M34" i="12"/>
  <c r="Q34" i="12" s="1"/>
  <c r="M33" i="12"/>
  <c r="Q33" i="12" s="1"/>
  <c r="M32" i="12"/>
  <c r="Q32" i="12" s="1"/>
  <c r="M31" i="12"/>
  <c r="Q31" i="12" s="1"/>
  <c r="M30" i="12"/>
  <c r="Q30" i="12" s="1"/>
  <c r="M29" i="12"/>
  <c r="Q29" i="12" s="1"/>
  <c r="M28" i="12"/>
  <c r="Q28" i="12" s="1"/>
  <c r="M27" i="12"/>
  <c r="Q27" i="12" s="1"/>
  <c r="M26" i="12"/>
  <c r="Q26" i="12" s="1"/>
  <c r="M25" i="12"/>
  <c r="Q25" i="12" s="1"/>
  <c r="M24" i="12"/>
  <c r="Q24" i="12" s="1"/>
  <c r="M23" i="12"/>
  <c r="M22" i="12"/>
  <c r="M21" i="12"/>
  <c r="Q21" i="12" s="1"/>
  <c r="M20" i="12"/>
  <c r="Q20" i="12" s="1"/>
  <c r="M19" i="12"/>
  <c r="M18" i="12"/>
  <c r="Q18" i="12" s="1"/>
  <c r="M17" i="12"/>
  <c r="Q17" i="12" s="1"/>
  <c r="M16" i="12"/>
  <c r="Q16" i="12" s="1"/>
  <c r="M15" i="12"/>
  <c r="Q15" i="12" s="1"/>
  <c r="M13" i="12"/>
  <c r="Q13" i="12" s="1"/>
  <c r="M12" i="12"/>
  <c r="Q12" i="12" s="1"/>
  <c r="M11" i="12"/>
  <c r="Q11" i="12" s="1"/>
  <c r="M10" i="12"/>
  <c r="Q10" i="12" s="1"/>
  <c r="M9" i="12"/>
  <c r="Q9" i="12" s="1"/>
  <c r="M8" i="12"/>
  <c r="Q8" i="12" s="1"/>
  <c r="M7" i="12"/>
  <c r="Q7" i="12" s="1"/>
  <c r="M6" i="12"/>
  <c r="Q6" i="12" s="1"/>
  <c r="M5" i="12"/>
  <c r="Q5" i="12" s="1"/>
  <c r="M36" i="12" l="1"/>
  <c r="Q36" i="12" s="1"/>
  <c r="Q23" i="12"/>
  <c r="Q22" i="12"/>
  <c r="Q19" i="12"/>
  <c r="B10" i="5" l="1"/>
  <c r="M11" i="1"/>
  <c r="C17" i="6" l="1"/>
  <c r="D10" i="5"/>
  <c r="F10" i="5" s="1"/>
  <c r="I18" i="1"/>
  <c r="K18" i="1"/>
  <c r="I17" i="1"/>
  <c r="I20" i="1" s="1"/>
  <c r="K17" i="1"/>
  <c r="H18" i="1"/>
  <c r="H17" i="1"/>
  <c r="G18" i="1"/>
  <c r="G17" i="1"/>
  <c r="B16" i="1"/>
  <c r="C16" i="1"/>
  <c r="D16" i="1"/>
  <c r="E16" i="1"/>
  <c r="F17" i="1"/>
  <c r="F18" i="1"/>
  <c r="E17" i="1"/>
  <c r="E18" i="1"/>
  <c r="D17" i="1"/>
  <c r="D18" i="1"/>
  <c r="C17" i="1"/>
  <c r="C18" i="1"/>
  <c r="B17" i="1"/>
  <c r="B18" i="1"/>
  <c r="D14" i="6" l="1"/>
  <c r="D15" i="6"/>
  <c r="D16" i="6"/>
  <c r="D6" i="6"/>
  <c r="G20" i="1"/>
  <c r="H20" i="1"/>
  <c r="E20" i="1"/>
  <c r="F20" i="1"/>
  <c r="D7" i="6"/>
  <c r="D12" i="6"/>
  <c r="K20" i="1"/>
  <c r="D10" i="6"/>
  <c r="D13" i="6"/>
  <c r="D11" i="6"/>
  <c r="D8" i="6"/>
  <c r="D9" i="6"/>
  <c r="B20" i="1"/>
  <c r="D20" i="1"/>
  <c r="C20" i="1"/>
  <c r="D17" i="6" l="1"/>
</calcChain>
</file>

<file path=xl/sharedStrings.xml><?xml version="1.0" encoding="utf-8"?>
<sst xmlns="http://schemas.openxmlformats.org/spreadsheetml/2006/main" count="314" uniqueCount="140">
  <si>
    <t>Registration Year</t>
  </si>
  <si>
    <t xml:space="preserve">Of which </t>
  </si>
  <si>
    <t>-</t>
  </si>
  <si>
    <t>Male</t>
  </si>
  <si>
    <t>Female</t>
  </si>
  <si>
    <t>All Persons</t>
  </si>
  <si>
    <t>Age Group</t>
  </si>
  <si>
    <t>Number</t>
  </si>
  <si>
    <t>Under 45</t>
  </si>
  <si>
    <t>45-74</t>
  </si>
  <si>
    <t>75+</t>
  </si>
  <si>
    <t>All Ages</t>
  </si>
  <si>
    <t>Underlying Cause of Death (ICD)</t>
  </si>
  <si>
    <t>ICD10 code</t>
  </si>
  <si>
    <t>Percentage of all causes</t>
  </si>
  <si>
    <t>Infectious &amp; Parasitic Diseases</t>
  </si>
  <si>
    <t>A00-B99</t>
  </si>
  <si>
    <t>Neoplasms</t>
  </si>
  <si>
    <t>C00-D48</t>
  </si>
  <si>
    <t>Mental and Behavioural Disorders</t>
  </si>
  <si>
    <t>F00-F99</t>
  </si>
  <si>
    <t>Diseases of Nervous System and the Sense Organs</t>
  </si>
  <si>
    <t>G00-H95</t>
  </si>
  <si>
    <t>Diseases of the Circulatory System</t>
  </si>
  <si>
    <t>I00-I99</t>
  </si>
  <si>
    <t>Diseases of the Respiratory System</t>
  </si>
  <si>
    <t>J00-J99</t>
  </si>
  <si>
    <t>Diseases of the Digestive System</t>
  </si>
  <si>
    <t>K00-K93</t>
  </si>
  <si>
    <t>All Causes of Death</t>
  </si>
  <si>
    <t>Place of Death</t>
  </si>
  <si>
    <t xml:space="preserve">All deaths </t>
  </si>
  <si>
    <t>Royal Group of Hospitals</t>
  </si>
  <si>
    <t>Underlying cause as a percentage of all mentions</t>
  </si>
  <si>
    <t>Altnagelvin Area Hospital</t>
  </si>
  <si>
    <t>Antrim Area Hospital</t>
  </si>
  <si>
    <t>Belfast City Hospital</t>
  </si>
  <si>
    <t>Causeway Hospital</t>
  </si>
  <si>
    <t>Craigavon Area Hospital</t>
  </si>
  <si>
    <t>Daisy Hill Hospital</t>
  </si>
  <si>
    <t>Erne Hospital</t>
  </si>
  <si>
    <t>Lagan Valley Hospital</t>
  </si>
  <si>
    <t>Mater Infirmorum Hospital</t>
  </si>
  <si>
    <t>Mid-Ulster Hospital</t>
  </si>
  <si>
    <t>Musgrave Park Hospital</t>
  </si>
  <si>
    <t>Ulster Hospital</t>
  </si>
  <si>
    <t>Whiteabbey Hospital</t>
  </si>
  <si>
    <t>Nursing Home</t>
  </si>
  <si>
    <t>All places</t>
  </si>
  <si>
    <t>Notes</t>
  </si>
  <si>
    <t>Address:</t>
  </si>
  <si>
    <t>Phone:</t>
  </si>
  <si>
    <t>Email:</t>
  </si>
  <si>
    <t xml:space="preserve">If you have any queries about this publication please contact our Customer Services </t>
  </si>
  <si>
    <t>Section at:</t>
  </si>
  <si>
    <r>
      <t xml:space="preserve">Table 1: Number of deaths with </t>
    </r>
    <r>
      <rPr>
        <b/>
        <i/>
        <sz val="10"/>
        <rFont val="Arial"/>
        <family val="2"/>
      </rPr>
      <t>Clostridium difficile</t>
    </r>
    <r>
      <rPr>
        <b/>
        <sz val="10"/>
        <rFont val="Arial"/>
        <family val="2"/>
      </rPr>
      <t xml:space="preserve"> mentioned and recorded as the underlying cause on the death certificate by </t>
    </r>
  </si>
  <si>
    <t>Cause of Death</t>
  </si>
  <si>
    <r>
      <t>Clostridium difficile</t>
    </r>
    <r>
      <rPr>
        <sz val="10"/>
        <rFont val="Arial"/>
        <family val="2"/>
      </rPr>
      <t xml:space="preserve"> mentioned on the death certificate</t>
    </r>
  </si>
  <si>
    <r>
      <t>Clostridium difficile</t>
    </r>
    <r>
      <rPr>
        <sz val="10"/>
        <rFont val="Arial"/>
        <family val="2"/>
      </rPr>
      <t xml:space="preserve"> is the underlying cause of death</t>
    </r>
  </si>
  <si>
    <r>
      <t xml:space="preserve">Table 4: Number and percentage of deaths with </t>
    </r>
    <r>
      <rPr>
        <b/>
        <i/>
        <sz val="10"/>
        <rFont val="Arial"/>
        <family val="2"/>
      </rPr>
      <t>Clostridium difficile</t>
    </r>
    <r>
      <rPr>
        <b/>
        <sz val="10"/>
        <rFont val="Arial"/>
        <family val="2"/>
      </rPr>
      <t xml:space="preserve"> mentioned on the death certificate </t>
    </r>
  </si>
  <si>
    <t>Responsible Statistician:</t>
  </si>
  <si>
    <t>Clostridium difficile mentioned</t>
  </si>
  <si>
    <t>Clostridium difficile underlying</t>
  </si>
  <si>
    <t>Clostridium difficile mentioned but not underlying</t>
  </si>
  <si>
    <r>
      <t>Table 2: Age-standardised mortality rates</t>
    </r>
    <r>
      <rPr>
        <b/>
        <vertAlign val="superscript"/>
        <sz val="10"/>
        <rFont val="Arial"/>
        <family val="2"/>
      </rPr>
      <t>1</t>
    </r>
    <r>
      <rPr>
        <b/>
        <sz val="10"/>
        <rFont val="Arial"/>
        <family val="2"/>
      </rPr>
      <t xml:space="preserve"> for deaths with </t>
    </r>
    <r>
      <rPr>
        <b/>
        <i/>
        <sz val="10"/>
        <rFont val="Arial"/>
        <family val="2"/>
      </rPr>
      <t xml:space="preserve">Clostridium </t>
    </r>
  </si>
  <si>
    <r>
      <t>Table 3: Number of deaths and age-specific mortality rates</t>
    </r>
    <r>
      <rPr>
        <b/>
        <vertAlign val="superscript"/>
        <sz val="10"/>
        <rFont val="Arial"/>
        <family val="2"/>
      </rPr>
      <t>1</t>
    </r>
    <r>
      <rPr>
        <b/>
        <sz val="10"/>
        <rFont val="Arial"/>
        <family val="2"/>
      </rPr>
      <t xml:space="preserve"> for deaths with Clostridium difficile mentioned</t>
    </r>
  </si>
  <si>
    <r>
      <t>1</t>
    </r>
    <r>
      <rPr>
        <sz val="10"/>
        <rFont val="Arial"/>
        <family val="2"/>
      </rPr>
      <t xml:space="preserve">  Rates per 1,000,000 population</t>
    </r>
  </si>
  <si>
    <r>
      <t xml:space="preserve">All Other Hospitals </t>
    </r>
    <r>
      <rPr>
        <vertAlign val="superscript"/>
        <sz val="10"/>
        <color indexed="8"/>
        <rFont val="Arial"/>
        <family val="2"/>
      </rPr>
      <t>1</t>
    </r>
  </si>
  <si>
    <r>
      <t xml:space="preserve">All Other Places </t>
    </r>
    <r>
      <rPr>
        <vertAlign val="superscript"/>
        <sz val="10"/>
        <color indexed="8"/>
        <rFont val="Arial"/>
        <family val="2"/>
      </rPr>
      <t>2</t>
    </r>
  </si>
  <si>
    <r>
      <t>2</t>
    </r>
    <r>
      <rPr>
        <sz val="10"/>
        <color indexed="8"/>
        <rFont val="Arial"/>
        <family val="2"/>
      </rPr>
      <t xml:space="preserve">  All other places of death include those deaths which occurred at home and hospices</t>
    </r>
  </si>
  <si>
    <r>
      <t>1</t>
    </r>
    <r>
      <rPr>
        <sz val="10"/>
        <color indexed="8"/>
        <rFont val="Arial"/>
        <family val="2"/>
      </rPr>
      <t xml:space="preserve">  All other hospitals are hospitals in which deaths occurred but none relating to </t>
    </r>
    <r>
      <rPr>
        <i/>
        <sz val="10"/>
        <color indexed="8"/>
        <rFont val="Arial"/>
        <family val="2"/>
      </rPr>
      <t>Clostridium difficile</t>
    </r>
  </si>
  <si>
    <t>The United Kingdom Statistics Authority has designated these statistics as National Statistics,</t>
  </si>
  <si>
    <t>in accordance with the Statistics and Registration Service Act 2007 and signifying compliance</t>
  </si>
  <si>
    <t>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</si>
  <si>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</si>
  <si>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</si>
  <si>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</si>
  <si>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</si>
  <si>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</si>
  <si>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 xml:space="preserve">Once statistics have been designated as National Statistics it is a statutory requirement that </t>
  </si>
  <si>
    <t>the Code of Practice shall continue to be observed.</t>
  </si>
  <si>
    <t>Release Date:</t>
  </si>
  <si>
    <t>Contents</t>
  </si>
  <si>
    <t>South West Acute Hospital</t>
  </si>
  <si>
    <r>
      <t>Age-standardised mortality rate</t>
    </r>
    <r>
      <rPr>
        <b/>
        <vertAlign val="superscript"/>
        <sz val="10"/>
        <rFont val="Arial"/>
        <family val="2"/>
      </rPr>
      <t>1</t>
    </r>
    <r>
      <rPr>
        <b/>
        <sz val="10"/>
        <rFont val="Arial"/>
        <family val="2"/>
      </rPr>
      <t xml:space="preserve"> for deaths with </t>
    </r>
    <r>
      <rPr>
        <b/>
        <i/>
        <sz val="10"/>
        <rFont val="Arial"/>
        <family val="2"/>
      </rPr>
      <t>Clostridium difficile</t>
    </r>
    <r>
      <rPr>
        <b/>
        <sz val="10"/>
        <rFont val="Arial"/>
        <family val="2"/>
      </rPr>
      <t xml:space="preserve"> mentioned</t>
    </r>
  </si>
  <si>
    <r>
      <t>Age Specific Mortality Rate</t>
    </r>
    <r>
      <rPr>
        <b/>
        <vertAlign val="superscript"/>
        <sz val="10"/>
        <rFont val="Arial"/>
        <family val="2"/>
      </rPr>
      <t>1</t>
    </r>
  </si>
  <si>
    <r>
      <t>C. difficile</t>
    </r>
    <r>
      <rPr>
        <b/>
        <sz val="10"/>
        <rFont val="Arial"/>
        <family val="2"/>
      </rPr>
      <t xml:space="preserve"> related deaths</t>
    </r>
  </si>
  <si>
    <r>
      <t>C. difficile</t>
    </r>
    <r>
      <rPr>
        <b/>
        <sz val="10"/>
        <rFont val="Arial"/>
        <family val="2"/>
      </rPr>
      <t xml:space="preserve"> deaths as a percentage of all deaths </t>
    </r>
  </si>
  <si>
    <t>Endocrine, Nutritional and Metabolic diseases</t>
  </si>
  <si>
    <t>E00-E90</t>
  </si>
  <si>
    <r>
      <t>1</t>
    </r>
    <r>
      <rPr>
        <sz val="10"/>
        <rFont val="Arial"/>
        <family val="2"/>
      </rPr>
      <t xml:space="preserve">  All rates are per 1,000,000 population and standardised to the 2013 European standard population, and may differ from previous estimates.   Age standardised rates allow comparison between populations which may contain different proportions of people of different ages. The European Standard Population (ESP) is a widely used artificial population structure for the calculation of directly age standardised rates. The replacement of the ESP first used in 1976 with an updated version published in 2013 can result in an increase in rates. Figures using the 1976 and 2013 ESPs are therefore not comparable. Information about this change in methods can be found on the ONS website at: http://www.ons.gov.uk/ons/guide-method/user-guidance/health-and-life-events/revised-european-standard-population-2013--2013-esp-/index.html</t>
    </r>
  </si>
  <si>
    <t>V01-Y98</t>
  </si>
  <si>
    <t>External Causes of Morbidity and Mortality</t>
  </si>
  <si>
    <t>For Chart:</t>
  </si>
  <si>
    <t>Customer Services</t>
  </si>
  <si>
    <t>Northern Ireland Statistics and Research Agency</t>
  </si>
  <si>
    <t>Colby House</t>
  </si>
  <si>
    <t>Stranmillis Court</t>
  </si>
  <si>
    <t>Belfast BT9 5RR</t>
  </si>
  <si>
    <t>info@nisra.gov.uk</t>
  </si>
  <si>
    <t>https://www.nisra.gov.uk/statistics/cause-death/healthcare-associated-infection</t>
  </si>
  <si>
    <r>
      <t>The methodology for selecting deaths with MRSA</t>
    </r>
    <r>
      <rPr>
        <i/>
        <sz val="10"/>
        <rFont val="Arial"/>
        <family val="2"/>
      </rPr>
      <t xml:space="preserve"> </t>
    </r>
    <r>
      <rPr>
        <sz val="10"/>
        <rFont val="Arial"/>
        <family val="2"/>
      </rPr>
      <t>mentioned on the death certificate is</t>
    </r>
  </si>
  <si>
    <t>detailed in a previous paper published by NISRA.  This can be found on the NISRA</t>
  </si>
  <si>
    <t>website at the following link:</t>
  </si>
  <si>
    <t>Ards Community Hospital</t>
  </si>
  <si>
    <t>Bangor Community Hospital</t>
  </si>
  <si>
    <t>Braid Valley Hospital</t>
  </si>
  <si>
    <t>Downe Hospital</t>
  </si>
  <si>
    <t>Holywell Hospital</t>
  </si>
  <si>
    <t>Knockbracken Healthcare Park</t>
  </si>
  <si>
    <t>Lurgan Hospital</t>
  </si>
  <si>
    <t>Moyle Hospital</t>
  </si>
  <si>
    <t>Robinson Memorial Hospital</t>
  </si>
  <si>
    <t>South Tyrone Hospital</t>
  </si>
  <si>
    <t>Tyrone County Hospital</t>
  </si>
  <si>
    <t>Waterside Hospital</t>
  </si>
  <si>
    <t>Dalriada Hospital</t>
  </si>
  <si>
    <t>Deborah Lyness</t>
  </si>
  <si>
    <t>0300 200 7836</t>
  </si>
  <si>
    <r>
      <t xml:space="preserve">Clostridium difficile </t>
    </r>
    <r>
      <rPr>
        <sz val="10"/>
        <color theme="0"/>
        <rFont val="Arial"/>
        <family val="2"/>
      </rPr>
      <t>underlying</t>
    </r>
  </si>
  <si>
    <r>
      <t>Clostridium difficile</t>
    </r>
    <r>
      <rPr>
        <sz val="10"/>
        <color theme="0"/>
        <rFont val="Arial"/>
        <family val="2"/>
      </rPr>
      <t xml:space="preserve"> mentioned but not underlying</t>
    </r>
  </si>
  <si>
    <t>Total     (2008-2018)</t>
  </si>
  <si>
    <t>registration year, 2008-2018</t>
  </si>
  <si>
    <r>
      <t xml:space="preserve">Deaths with </t>
    </r>
    <r>
      <rPr>
        <b/>
        <i/>
        <sz val="10"/>
        <rFont val="Arial"/>
        <family val="2"/>
      </rPr>
      <t>Clostridium difficile</t>
    </r>
    <r>
      <rPr>
        <b/>
        <sz val="10"/>
        <rFont val="Arial"/>
        <family val="2"/>
      </rPr>
      <t xml:space="preserve"> mentioned 2018</t>
    </r>
  </si>
  <si>
    <t>on the death certificate by sex and age, 2018</t>
  </si>
  <si>
    <t>N00-N99</t>
  </si>
  <si>
    <t>Q00-Q99</t>
  </si>
  <si>
    <t>Diseases of the Genitourinary System</t>
  </si>
  <si>
    <t>Congenital malformations, deformations and Chromosomal Abnormalities</t>
  </si>
  <si>
    <t>by underlying cause of death (ICD), 2018</t>
  </si>
  <si>
    <t>Table 5: Number of deaths with Clostridium difficile mentioned on the death certificate by place of death, 2008-2018</t>
  </si>
  <si>
    <t>2008 to 2018</t>
  </si>
  <si>
    <r>
      <t>difficile</t>
    </r>
    <r>
      <rPr>
        <b/>
        <sz val="10"/>
        <rFont val="Arial"/>
        <family val="2"/>
      </rPr>
      <t xml:space="preserve"> mentioned on the death certificate by sex, 2008-2018</t>
    </r>
  </si>
  <si>
    <t>Table 1: Number of deaths with Clostridium difficile mentioned and recorded as the underlying cause on the death certificate by registration year, 2008-2018</t>
  </si>
  <si>
    <t>Table 2: Age-standardised mortality rates1 for deaths with Clostridium difficile mentioned on the death certificate by sex, 2008-2018</t>
  </si>
  <si>
    <t>Figure 1: Number of deaths with Clostridium difficile mentioned and recorded as the underlying cause on the death certificate by registration year, 2008-2018</t>
  </si>
  <si>
    <t>Table 3: Number of deaths and age-specific mortality rates1 for deaths with Clostridium difficile mentioned on the death certificate by sex and age, 2018</t>
  </si>
  <si>
    <t>Table 4: Number and percentage of deaths with Clostridium difficile mentioned on the death certificate by underlying cause of death (ICD), 2018</t>
  </si>
  <si>
    <r>
      <t>2017</t>
    </r>
    <r>
      <rPr>
        <vertAlign val="superscript"/>
        <sz val="10"/>
        <rFont val="Arial"/>
        <family val="2"/>
      </rPr>
      <t>2</t>
    </r>
  </si>
  <si>
    <r>
      <rPr>
        <vertAlign val="superscript"/>
        <sz val="10"/>
        <rFont val="Arial"/>
        <family val="2"/>
      </rPr>
      <t>2</t>
    </r>
    <r>
      <rPr>
        <sz val="10"/>
        <rFont val="Arial"/>
        <family val="2"/>
      </rPr>
      <t xml:space="preserve"> It was noticed during the preparation of these tables that the rates for 2017 were incorrect.  NISRA apologises for any inconvenience this error may have caused and can confirm that no other years were affected.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</si>
</sst>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6"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vertAlign val="superscript"/>
      <sz val="10"/>
      <name val="Arial"/>
      <family val="2"/>
    </font>
    <font>
      <sz val="10"/>
      <color indexed="8"/>
      <name val="Arial"/>
      <family val="2"/>
    </font>
    <font>
      <i/>
      <sz val="10"/>
      <color indexed="8"/>
      <name val="Arial"/>
      <family val="2"/>
    </font>
    <font>
      <vertAlign val="superscript"/>
      <sz val="10"/>
      <color indexed="8"/>
      <name val="Arial"/>
      <family val="2"/>
    </font>
    <font>
      <u/>
      <sz val="10"/>
      <color indexed="12"/>
      <name val="Arial"/>
      <family val="2"/>
    </font>
    <font>
      <b/>
      <sz val="10"/>
      <name val="Arial"/>
      <family val="2"/>
    </font>
    <font>
      <b/>
      <i/>
      <sz val="10"/>
      <name val="Arial"/>
      <family val="2"/>
    </font>
    <font>
      <b/>
      <vertAlign val="superscript"/>
      <sz val="10"/>
      <name val="Arial"/>
      <family val="2"/>
    </font>
    <font>
      <i/>
      <sz val="10"/>
      <name val="Arial"/>
      <family val="2"/>
    </font>
    <font>
      <u/>
      <sz val="10"/>
      <name val="Arial"/>
      <family val="2"/>
    </font>
    <font>
      <sz val="10"/>
      <name val="Arial"/>
      <family val="2"/>
    </font>
    <font>
      <b/>
      <sz val="10"/>
      <name val="Times New Roman"/>
      <family val="1"/>
    </font>
    <font>
      <b/>
      <sz val="10"/>
      <name val="Arial"/>
      <family val="2"/>
    </font>
    <font>
      <b/>
      <sz val="10"/>
      <color indexed="8"/>
      <name val="Arial Bold"/>
    </font>
    <font>
      <sz val="14"/>
      <name val="Arial"/>
      <family val="2"/>
    </font>
    <font>
      <u/>
      <sz val="13"/>
      <color indexed="12"/>
      <name val="Arial"/>
      <family val="2"/>
    </font>
    <font>
      <sz val="13"/>
      <name val="Arial"/>
      <family val="2"/>
    </font>
    <font>
      <sz val="10"/>
      <color theme="0"/>
      <name val="Arial"/>
      <family val="2"/>
    </font>
    <font>
      <sz val="10"/>
      <color rgb="FFFF0000"/>
      <name val="Arial"/>
      <family val="2"/>
    </font>
    <font>
      <b/>
      <u/>
      <sz val="15"/>
      <color rgb="FF0000FF"/>
      <name val="Arial"/>
      <family val="2"/>
    </font>
    <font>
      <sz val="10"/>
      <name val="Arial"/>
      <family val="2"/>
    </font>
    <font>
      <sz val="10"/>
      <color theme="1"/>
      <name val="Arial"/>
      <family val="2"/>
    </font>
    <font>
      <sz val="12"/>
      <name val="Arial"/>
      <family val="2"/>
    </font>
    <font>
      <b/>
      <sz val="10"/>
      <color indexed="8"/>
      <name val="Arial"/>
      <family val="2"/>
    </font>
    <font>
      <b/>
      <sz val="10"/>
      <color theme="0"/>
      <name val="Arial"/>
      <family val="2"/>
    </font>
    <font>
      <i/>
      <sz val="10"/>
      <color theme="0"/>
      <name val="Arial"/>
      <family val="2"/>
    </font>
    <font>
      <b/>
      <sz val="8"/>
      <name val="Arial"/>
      <family val="2"/>
    </font>
    <font>
      <u/>
      <sz val="12"/>
      <color indexed="12"/>
      <name val="Arial"/>
      <family val="2"/>
    </font>
    <font>
      <i/>
      <sz val="10"/>
      <color theme="1"/>
      <name val="Arial"/>
      <family val="2"/>
    </font>
    <font>
      <b/>
      <i/>
      <sz val="10"/>
      <color theme="1"/>
      <name val="Arial"/>
      <family val="2"/>
    </font>
    <font>
      <sz val="10"/>
      <color rgb="FFC0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5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bottom/>
      <diagonal/>
    </border>
    <border>
      <left/>
      <right style="thin">
        <color auto="1"/>
      </right>
      <top/>
      <bottom/>
      <diagonal/>
    </border>
    <border>
      <left/>
      <right/>
      <top style="medium">
        <color indexed="64"/>
      </top>
      <bottom/>
      <diagonal/>
    </border>
  </borders>
  <cellStyleXfs count="14">
    <xf numFmtId="0" fontId="0" fillId="0" borderId="0"/>
    <xf numFmtId="0" fontId="9" fillId="0" borderId="0" applyNumberFormat="0" applyFill="0" applyBorder="0" applyAlignment="0" applyProtection="0">
      <alignment vertical="top"/>
      <protection locked="0"/>
    </xf>
    <xf numFmtId="9" fontId="25" fillId="0" borderId="0" applyFont="0" applyFill="0" applyBorder="0" applyAlignment="0" applyProtection="0"/>
    <xf numFmtId="0" fontId="27" fillId="0" borderId="0"/>
    <xf numFmtId="0" fontId="9" fillId="0" borderId="0" applyNumberFormat="0" applyFill="0" applyBorder="0" applyAlignment="0" applyProtection="0">
      <alignment vertical="top"/>
      <protection locked="0"/>
    </xf>
    <xf numFmtId="0" fontId="1" fillId="0" borderId="0"/>
    <xf numFmtId="0" fontId="27" fillId="0" borderId="0"/>
    <xf numFmtId="0" fontId="3" fillId="0" borderId="0"/>
    <xf numFmtId="0" fontId="27" fillId="0" borderId="0"/>
    <xf numFmtId="0" fontId="3" fillId="0" borderId="0"/>
    <xf numFmtId="0" fontId="27" fillId="0" borderId="0"/>
    <xf numFmtId="0" fontId="27" fillId="0" borderId="0"/>
    <xf numFmtId="0" fontId="32" fillId="0" borderId="0" applyNumberFormat="0" applyFill="0" applyBorder="0" applyAlignment="0" applyProtection="0">
      <alignment vertical="top"/>
      <protection locked="0"/>
    </xf>
    <xf numFmtId="0" fontId="27" fillId="0" borderId="0"/>
  </cellStyleXfs>
  <cellXfs count="239">
    <xf numFmtId="0" fontId="0" fillId="0" borderId="0" xfId="0"/>
    <xf numFmtId="0" fontId="3" fillId="0" borderId="0" xfId="0" applyFont="1"/>
    <xf numFmtId="0" fontId="5" fillId="0" borderId="0" xfId="0" applyFont="1"/>
    <xf numFmtId="0" fontId="3" fillId="0" borderId="0" xfId="0" applyFont="1" applyAlignment="1">
      <alignment horizontal="center"/>
    </xf>
    <xf numFmtId="0" fontId="10" fillId="0" borderId="0" xfId="0" applyFont="1"/>
    <xf numFmtId="0" fontId="10" fillId="0" borderId="0" xfId="0" applyFont="1" applyAlignment="1"/>
    <xf numFmtId="0" fontId="3" fillId="0" borderId="0" xfId="0" applyFont="1" applyAlignment="1"/>
    <xf numFmtId="0" fontId="3" fillId="0" borderId="12" xfId="0" applyFont="1" applyBorder="1" applyAlignment="1">
      <alignment horizontal="left"/>
    </xf>
    <xf numFmtId="0" fontId="3" fillId="0" borderId="13" xfId="0" applyFont="1" applyBorder="1" applyAlignment="1">
      <alignment horizontal="left"/>
    </xf>
    <xf numFmtId="0" fontId="3" fillId="0" borderId="12" xfId="0" applyFont="1" applyBorder="1" applyAlignment="1">
      <alignment wrapText="1"/>
    </xf>
    <xf numFmtId="0" fontId="15" fillId="0" borderId="0" xfId="0" applyFont="1"/>
    <xf numFmtId="0" fontId="15" fillId="0" borderId="0" xfId="0" applyFont="1" applyAlignment="1">
      <alignment horizontal="center"/>
    </xf>
    <xf numFmtId="0" fontId="3" fillId="0" borderId="15" xfId="0" applyFont="1" applyBorder="1" applyAlignment="1">
      <alignment horizontal="center" wrapText="1"/>
    </xf>
    <xf numFmtId="0" fontId="15" fillId="0" borderId="0" xfId="0" applyFont="1" applyAlignment="1"/>
    <xf numFmtId="0" fontId="11" fillId="0" borderId="0" xfId="0" applyFont="1" applyAlignment="1"/>
    <xf numFmtId="0" fontId="3" fillId="0" borderId="0" xfId="0" applyFont="1" applyFill="1"/>
    <xf numFmtId="0" fontId="15" fillId="0" borderId="0" xfId="0" applyFont="1" applyFill="1" applyBorder="1" applyAlignment="1">
      <alignment horizontal="center"/>
    </xf>
    <xf numFmtId="0" fontId="3" fillId="0" borderId="0" xfId="0" quotePrefix="1" applyFont="1"/>
    <xf numFmtId="0" fontId="19" fillId="0" borderId="0" xfId="0" applyFont="1"/>
    <xf numFmtId="0" fontId="20" fillId="0" borderId="0" xfId="1" applyFont="1" applyAlignment="1" applyProtection="1"/>
    <xf numFmtId="0" fontId="21" fillId="0" borderId="0" xfId="0" applyFont="1"/>
    <xf numFmtId="9" fontId="11" fillId="0" borderId="25" xfId="0" applyNumberFormat="1" applyFont="1" applyFill="1" applyBorder="1" applyAlignment="1">
      <alignment horizontal="center"/>
    </xf>
    <xf numFmtId="0" fontId="3" fillId="0" borderId="12" xfId="0" applyFont="1" applyBorder="1" applyAlignment="1">
      <alignment wrapText="1"/>
    </xf>
    <xf numFmtId="0" fontId="10" fillId="2" borderId="16" xfId="0" applyFont="1" applyFill="1" applyBorder="1" applyAlignment="1">
      <alignment horizontal="center"/>
    </xf>
    <xf numFmtId="0" fontId="10" fillId="2" borderId="17" xfId="0" applyFont="1" applyFill="1" applyBorder="1" applyAlignment="1">
      <alignment horizontal="center" wrapText="1"/>
    </xf>
    <xf numFmtId="0" fontId="10" fillId="2" borderId="16" xfId="0" applyFont="1" applyFill="1" applyBorder="1" applyAlignment="1">
      <alignment horizontal="center" wrapText="1"/>
    </xf>
    <xf numFmtId="0" fontId="3" fillId="0" borderId="19" xfId="0" applyFont="1" applyBorder="1" applyAlignment="1">
      <alignment wrapText="1"/>
    </xf>
    <xf numFmtId="0" fontId="16" fillId="0" borderId="24" xfId="0" applyFont="1" applyBorder="1" applyAlignment="1">
      <alignment horizontal="center" wrapText="1"/>
    </xf>
    <xf numFmtId="0" fontId="17" fillId="0" borderId="23" xfId="0" applyFont="1" applyFill="1" applyBorder="1" applyAlignment="1">
      <alignment horizontal="center"/>
    </xf>
    <xf numFmtId="0" fontId="24" fillId="0" borderId="0" xfId="0" applyFont="1"/>
    <xf numFmtId="164" fontId="13" fillId="0" borderId="0" xfId="0" applyNumberFormat="1" applyFont="1" applyBorder="1" applyAlignment="1">
      <alignment horizontal="right"/>
    </xf>
    <xf numFmtId="164" fontId="13" fillId="0" borderId="0" xfId="0" applyNumberFormat="1" applyFont="1" applyFill="1" applyBorder="1" applyAlignment="1">
      <alignment horizontal="right"/>
    </xf>
    <xf numFmtId="164" fontId="13" fillId="0" borderId="32" xfId="0" applyNumberFormat="1" applyFont="1" applyBorder="1" applyAlignment="1">
      <alignment horizontal="right"/>
    </xf>
    <xf numFmtId="164" fontId="13" fillId="0" borderId="32" xfId="0" applyNumberFormat="1" applyFont="1" applyFill="1" applyBorder="1" applyAlignment="1">
      <alignment horizontal="right"/>
    </xf>
    <xf numFmtId="0" fontId="3" fillId="0" borderId="0" xfId="0" applyFont="1" applyBorder="1"/>
    <xf numFmtId="0" fontId="3" fillId="0" borderId="4" xfId="0" applyFont="1" applyBorder="1"/>
    <xf numFmtId="0" fontId="3" fillId="0" borderId="9" xfId="0" applyFont="1" applyBorder="1"/>
    <xf numFmtId="164" fontId="11" fillId="0" borderId="0" xfId="0" applyNumberFormat="1" applyFont="1" applyBorder="1" applyAlignment="1">
      <alignment horizontal="right"/>
    </xf>
    <xf numFmtId="164" fontId="11" fillId="0" borderId="0" xfId="0" applyNumberFormat="1" applyFont="1" applyFill="1" applyBorder="1" applyAlignment="1">
      <alignment horizontal="right"/>
    </xf>
    <xf numFmtId="0" fontId="3" fillId="0" borderId="17" xfId="0" applyFont="1" applyBorder="1"/>
    <xf numFmtId="3" fontId="10" fillId="0" borderId="7" xfId="0" applyNumberFormat="1" applyFont="1" applyFill="1" applyBorder="1" applyAlignment="1">
      <alignment horizontal="right"/>
    </xf>
    <xf numFmtId="9" fontId="13" fillId="0" borderId="20" xfId="2" applyFont="1" applyFill="1" applyBorder="1" applyAlignment="1">
      <alignment horizontal="center"/>
    </xf>
    <xf numFmtId="9" fontId="13" fillId="0" borderId="21" xfId="2" applyFont="1" applyFill="1" applyBorder="1" applyAlignment="1">
      <alignment horizontal="center"/>
    </xf>
    <xf numFmtId="164" fontId="3" fillId="0" borderId="0" xfId="0" applyNumberFormat="1" applyFont="1"/>
    <xf numFmtId="0" fontId="10" fillId="2" borderId="18" xfId="0" applyFont="1" applyFill="1" applyBorder="1" applyAlignment="1">
      <alignment horizontal="center"/>
    </xf>
    <xf numFmtId="0" fontId="10" fillId="0" borderId="0" xfId="0" applyFont="1" applyAlignment="1">
      <alignment horizontal="center"/>
    </xf>
    <xf numFmtId="3" fontId="3" fillId="0" borderId="32" xfId="0" applyNumberFormat="1" applyFont="1" applyFill="1" applyBorder="1" applyAlignment="1">
      <alignment horizontal="right"/>
    </xf>
    <xf numFmtId="164" fontId="13" fillId="0" borderId="3" xfId="0" applyNumberFormat="1" applyFont="1" applyBorder="1" applyAlignment="1">
      <alignment horizontal="right"/>
    </xf>
    <xf numFmtId="164" fontId="13" fillId="0" borderId="3" xfId="0" applyNumberFormat="1" applyFont="1" applyFill="1" applyBorder="1" applyAlignment="1">
      <alignment horizontal="right"/>
    </xf>
    <xf numFmtId="0" fontId="10" fillId="2" borderId="0" xfId="0" applyFont="1" applyFill="1" applyBorder="1" applyAlignment="1">
      <alignment wrapText="1"/>
    </xf>
    <xf numFmtId="0" fontId="10" fillId="2" borderId="0" xfId="0" applyFont="1" applyFill="1" applyBorder="1" applyAlignment="1">
      <alignment horizontal="center"/>
    </xf>
    <xf numFmtId="3" fontId="10" fillId="0" borderId="0" xfId="0" applyNumberFormat="1" applyFont="1" applyFill="1" applyBorder="1" applyAlignment="1">
      <alignment horizontal="right"/>
    </xf>
    <xf numFmtId="3" fontId="3" fillId="0" borderId="38" xfId="0" applyNumberFormat="1" applyFont="1" applyFill="1" applyBorder="1" applyAlignment="1">
      <alignment horizontal="right"/>
    </xf>
    <xf numFmtId="0" fontId="3" fillId="0" borderId="5" xfId="0" applyFont="1" applyBorder="1"/>
    <xf numFmtId="3" fontId="3" fillId="0" borderId="36" xfId="0" applyNumberFormat="1" applyFont="1" applyFill="1" applyBorder="1" applyAlignment="1">
      <alignment horizontal="right"/>
    </xf>
    <xf numFmtId="0" fontId="3" fillId="0" borderId="22" xfId="0" applyFont="1" applyBorder="1"/>
    <xf numFmtId="3" fontId="10" fillId="0" borderId="22" xfId="0" applyNumberFormat="1" applyFont="1" applyFill="1" applyBorder="1" applyAlignment="1">
      <alignment horizontal="right"/>
    </xf>
    <xf numFmtId="0" fontId="3" fillId="0" borderId="44" xfId="0" applyFont="1" applyBorder="1"/>
    <xf numFmtId="0" fontId="3" fillId="0" borderId="6" xfId="0" applyFont="1" applyBorder="1"/>
    <xf numFmtId="0" fontId="3" fillId="0" borderId="3" xfId="0" applyFont="1" applyBorder="1"/>
    <xf numFmtId="0" fontId="3" fillId="0" borderId="37" xfId="0" applyFont="1" applyBorder="1"/>
    <xf numFmtId="0" fontId="3" fillId="0" borderId="41" xfId="0" applyFont="1" applyBorder="1"/>
    <xf numFmtId="0" fontId="10" fillId="2" borderId="5" xfId="0" applyFont="1" applyFill="1" applyBorder="1" applyAlignment="1">
      <alignment wrapText="1"/>
    </xf>
    <xf numFmtId="0" fontId="10" fillId="2" borderId="6" xfId="0" applyFont="1" applyFill="1" applyBorder="1" applyAlignment="1">
      <alignment wrapText="1"/>
    </xf>
    <xf numFmtId="0" fontId="10" fillId="2" borderId="32" xfId="0" applyFont="1" applyFill="1" applyBorder="1" applyAlignment="1">
      <alignment horizontal="center"/>
    </xf>
    <xf numFmtId="0" fontId="3" fillId="0" borderId="39" xfId="0" applyFont="1" applyBorder="1"/>
    <xf numFmtId="3" fontId="10" fillId="0" borderId="35" xfId="0" applyNumberFormat="1" applyFont="1" applyFill="1" applyBorder="1" applyAlignment="1">
      <alignment horizontal="right"/>
    </xf>
    <xf numFmtId="0" fontId="3" fillId="0" borderId="7" xfId="0" applyFont="1" applyBorder="1"/>
    <xf numFmtId="0" fontId="10" fillId="2" borderId="18" xfId="0" applyFont="1" applyFill="1" applyBorder="1" applyAlignment="1">
      <alignment wrapText="1"/>
    </xf>
    <xf numFmtId="0" fontId="10" fillId="2" borderId="1" xfId="0" applyFont="1" applyFill="1" applyBorder="1" applyAlignment="1">
      <alignment wrapText="1"/>
    </xf>
    <xf numFmtId="0" fontId="10" fillId="2" borderId="2" xfId="0" applyFont="1" applyFill="1" applyBorder="1" applyAlignment="1">
      <alignment wrapText="1"/>
    </xf>
    <xf numFmtId="0" fontId="10" fillId="2" borderId="38" xfId="0" applyFont="1" applyFill="1" applyBorder="1" applyAlignment="1">
      <alignment horizontal="center"/>
    </xf>
    <xf numFmtId="3" fontId="10" fillId="0" borderId="33" xfId="0" applyNumberFormat="1" applyFont="1" applyFill="1" applyBorder="1" applyAlignment="1">
      <alignment horizontal="right"/>
    </xf>
    <xf numFmtId="0" fontId="10" fillId="2" borderId="45" xfId="0" applyFont="1" applyFill="1" applyBorder="1" applyAlignment="1">
      <alignment horizontal="center"/>
    </xf>
    <xf numFmtId="0" fontId="3" fillId="0" borderId="8" xfId="0" applyFont="1" applyBorder="1"/>
    <xf numFmtId="0" fontId="3" fillId="3" borderId="0" xfId="0" applyFont="1" applyFill="1"/>
    <xf numFmtId="0" fontId="18" fillId="3" borderId="0" xfId="0" applyFont="1" applyFill="1" applyBorder="1" applyAlignment="1">
      <alignment horizontal="center" vertical="center"/>
    </xf>
    <xf numFmtId="0" fontId="10" fillId="3" borderId="0" xfId="0" applyFont="1" applyFill="1"/>
    <xf numFmtId="0" fontId="6" fillId="3" borderId="12" xfId="0" applyFont="1" applyFill="1" applyBorder="1"/>
    <xf numFmtId="0" fontId="3" fillId="3" borderId="0" xfId="0" applyFont="1" applyFill="1" applyBorder="1"/>
    <xf numFmtId="0" fontId="10" fillId="0" borderId="0" xfId="3" applyFont="1"/>
    <xf numFmtId="3" fontId="6" fillId="4" borderId="0" xfId="3" applyNumberFormat="1" applyFont="1" applyFill="1" applyBorder="1" applyAlignment="1">
      <alignment horizontal="left"/>
    </xf>
    <xf numFmtId="3" fontId="3" fillId="5" borderId="0" xfId="3" applyNumberFormat="1" applyFont="1" applyFill="1" applyBorder="1" applyAlignment="1">
      <alignment horizontal="center"/>
    </xf>
    <xf numFmtId="0" fontId="9" fillId="4" borderId="0" xfId="4" applyNumberFormat="1" applyFont="1" applyFill="1" applyBorder="1" applyAlignment="1" applyProtection="1">
      <alignment horizontal="left"/>
    </xf>
    <xf numFmtId="0" fontId="28" fillId="4" borderId="0" xfId="3" applyNumberFormat="1" applyFont="1" applyFill="1" applyBorder="1" applyAlignment="1">
      <alignment horizontal="left"/>
    </xf>
    <xf numFmtId="3" fontId="10" fillId="5" borderId="0" xfId="3" applyNumberFormat="1" applyFont="1" applyFill="1" applyBorder="1" applyAlignment="1">
      <alignment horizontal="center"/>
    </xf>
    <xf numFmtId="0" fontId="3" fillId="0" borderId="0" xfId="3" applyFont="1"/>
    <xf numFmtId="0" fontId="28" fillId="5" borderId="0" xfId="3" applyNumberFormat="1" applyFont="1" applyFill="1" applyAlignment="1"/>
    <xf numFmtId="0" fontId="6" fillId="5" borderId="0" xfId="3" applyNumberFormat="1" applyFont="1" applyFill="1" applyAlignment="1"/>
    <xf numFmtId="0" fontId="9" fillId="5" borderId="0" xfId="1" applyNumberFormat="1" applyFont="1" applyFill="1" applyAlignment="1" applyProtection="1"/>
    <xf numFmtId="0" fontId="3" fillId="0" borderId="12" xfId="0" applyFont="1" applyFill="1" applyBorder="1" applyAlignment="1">
      <alignment wrapText="1"/>
    </xf>
    <xf numFmtId="14" fontId="3" fillId="0" borderId="0" xfId="0" applyNumberFormat="1" applyFont="1" applyFill="1" applyAlignment="1">
      <alignment horizontal="left"/>
    </xf>
    <xf numFmtId="0" fontId="9" fillId="0" borderId="0" xfId="1" applyFont="1" applyAlignment="1" applyProtection="1"/>
    <xf numFmtId="1" fontId="3" fillId="3" borderId="3" xfId="0" applyNumberFormat="1" applyFont="1" applyFill="1" applyBorder="1" applyAlignment="1">
      <alignment horizontal="center"/>
    </xf>
    <xf numFmtId="0" fontId="3" fillId="0" borderId="0" xfId="0" applyFont="1" applyBorder="1" applyAlignment="1">
      <alignment horizontal="left"/>
    </xf>
    <xf numFmtId="0" fontId="3" fillId="3" borderId="0" xfId="0" applyFont="1" applyFill="1" applyAlignment="1"/>
    <xf numFmtId="0" fontId="3" fillId="3" borderId="12" xfId="0" applyFont="1" applyFill="1" applyBorder="1"/>
    <xf numFmtId="0" fontId="6" fillId="3" borderId="0" xfId="0" applyFont="1" applyFill="1" applyBorder="1" applyAlignment="1">
      <alignment horizontal="center" wrapText="1"/>
    </xf>
    <xf numFmtId="0" fontId="6" fillId="3" borderId="5" xfId="0" applyFont="1" applyFill="1" applyBorder="1" applyAlignment="1">
      <alignment horizontal="center" wrapText="1"/>
    </xf>
    <xf numFmtId="3" fontId="3" fillId="3" borderId="0" xfId="0" applyNumberFormat="1" applyFont="1" applyFill="1" applyBorder="1" applyAlignment="1">
      <alignment horizontal="right" wrapText="1"/>
    </xf>
    <xf numFmtId="3" fontId="3" fillId="3" borderId="0" xfId="0" applyNumberFormat="1" applyFont="1" applyFill="1" applyBorder="1" applyAlignment="1">
      <alignment horizontal="right"/>
    </xf>
    <xf numFmtId="165" fontId="13" fillId="3" borderId="0" xfId="0" applyNumberFormat="1" applyFont="1" applyFill="1" applyBorder="1" applyAlignment="1">
      <alignment horizontal="right"/>
    </xf>
    <xf numFmtId="0" fontId="3" fillId="3" borderId="4" xfId="0" applyFont="1" applyFill="1" applyBorder="1" applyAlignment="1">
      <alignment horizontal="right"/>
    </xf>
    <xf numFmtId="0" fontId="6" fillId="3" borderId="0" xfId="0" applyFont="1" applyFill="1" applyBorder="1" applyAlignment="1">
      <alignment horizontal="center" vertical="top" wrapText="1"/>
    </xf>
    <xf numFmtId="0" fontId="6" fillId="3" borderId="13" xfId="0" applyFont="1" applyFill="1" applyBorder="1"/>
    <xf numFmtId="0" fontId="10" fillId="3" borderId="7" xfId="0" applyFont="1" applyFill="1" applyBorder="1" applyAlignment="1">
      <alignment horizontal="center" wrapText="1"/>
    </xf>
    <xf numFmtId="0" fontId="10" fillId="3" borderId="8" xfId="0" applyFont="1" applyFill="1" applyBorder="1" applyAlignment="1">
      <alignment horizontal="center" wrapText="1"/>
    </xf>
    <xf numFmtId="3" fontId="10" fillId="3" borderId="7" xfId="0" applyNumberFormat="1" applyFont="1" applyFill="1" applyBorder="1" applyAlignment="1">
      <alignment horizontal="right" wrapText="1"/>
    </xf>
    <xf numFmtId="3" fontId="10" fillId="3" borderId="7" xfId="0" applyNumberFormat="1" applyFont="1" applyFill="1" applyBorder="1" applyAlignment="1">
      <alignment horizontal="right"/>
    </xf>
    <xf numFmtId="165" fontId="11" fillId="3" borderId="7" xfId="0" applyNumberFormat="1" applyFont="1" applyFill="1" applyBorder="1" applyAlignment="1">
      <alignment horizontal="right"/>
    </xf>
    <xf numFmtId="0" fontId="8" fillId="3" borderId="0" xfId="0" applyFont="1" applyFill="1" applyBorder="1"/>
    <xf numFmtId="3" fontId="3" fillId="3" borderId="0" xfId="0" applyNumberFormat="1" applyFont="1" applyFill="1"/>
    <xf numFmtId="166" fontId="13" fillId="3" borderId="38" xfId="0" applyNumberFormat="1" applyFont="1" applyFill="1" applyBorder="1" applyAlignment="1">
      <alignment horizontal="right"/>
    </xf>
    <xf numFmtId="166" fontId="13" fillId="3" borderId="5" xfId="0" applyNumberFormat="1" applyFont="1" applyFill="1" applyBorder="1" applyAlignment="1">
      <alignment horizontal="right"/>
    </xf>
    <xf numFmtId="166" fontId="13" fillId="3" borderId="45" xfId="0" applyNumberFormat="1" applyFont="1" applyFill="1" applyBorder="1" applyAlignment="1">
      <alignment horizontal="right"/>
    </xf>
    <xf numFmtId="166" fontId="11" fillId="3" borderId="5" xfId="0" applyNumberFormat="1" applyFont="1" applyFill="1" applyBorder="1" applyAlignment="1">
      <alignment horizontal="right"/>
    </xf>
    <xf numFmtId="166" fontId="13" fillId="3" borderId="32" xfId="0" applyNumberFormat="1" applyFont="1" applyFill="1" applyBorder="1" applyAlignment="1">
      <alignment horizontal="right"/>
    </xf>
    <xf numFmtId="166" fontId="13" fillId="3" borderId="0" xfId="0" applyNumberFormat="1" applyFont="1" applyFill="1" applyBorder="1" applyAlignment="1">
      <alignment horizontal="right"/>
    </xf>
    <xf numFmtId="166" fontId="13" fillId="3" borderId="15" xfId="0" applyNumberFormat="1" applyFont="1" applyFill="1" applyBorder="1" applyAlignment="1">
      <alignment horizontal="right"/>
    </xf>
    <xf numFmtId="166" fontId="11" fillId="3" borderId="0" xfId="0" applyNumberFormat="1" applyFont="1" applyFill="1" applyBorder="1" applyAlignment="1">
      <alignment horizontal="right"/>
    </xf>
    <xf numFmtId="166" fontId="13" fillId="3" borderId="36" xfId="0" applyNumberFormat="1" applyFont="1" applyFill="1" applyBorder="1" applyAlignment="1">
      <alignment horizontal="right"/>
    </xf>
    <xf numFmtId="166" fontId="13" fillId="3" borderId="22" xfId="0" applyNumberFormat="1" applyFont="1" applyFill="1" applyBorder="1" applyAlignment="1">
      <alignment horizontal="right"/>
    </xf>
    <xf numFmtId="166" fontId="13" fillId="3" borderId="14" xfId="0" applyNumberFormat="1" applyFont="1" applyFill="1" applyBorder="1" applyAlignment="1">
      <alignment horizontal="right"/>
    </xf>
    <xf numFmtId="166" fontId="11" fillId="3" borderId="22" xfId="0" applyNumberFormat="1" applyFont="1" applyFill="1" applyBorder="1" applyAlignment="1">
      <alignment horizontal="right"/>
    </xf>
    <xf numFmtId="166" fontId="11" fillId="3" borderId="35" xfId="0" applyNumberFormat="1" applyFont="1" applyFill="1" applyBorder="1" applyAlignment="1">
      <alignment horizontal="right"/>
    </xf>
    <xf numFmtId="166" fontId="11" fillId="3" borderId="7" xfId="0" applyNumberFormat="1" applyFont="1" applyFill="1" applyBorder="1" applyAlignment="1">
      <alignment horizontal="right"/>
    </xf>
    <xf numFmtId="166" fontId="11" fillId="3" borderId="43" xfId="0" applyNumberFormat="1" applyFont="1" applyFill="1" applyBorder="1" applyAlignment="1">
      <alignment horizontal="right"/>
    </xf>
    <xf numFmtId="166" fontId="11" fillId="3" borderId="8" xfId="0" applyNumberFormat="1" applyFont="1" applyFill="1" applyBorder="1" applyAlignment="1">
      <alignment horizontal="right"/>
    </xf>
    <xf numFmtId="0" fontId="10" fillId="2" borderId="2" xfId="0" applyFont="1" applyFill="1" applyBorder="1" applyAlignment="1">
      <alignment horizontal="center" wrapText="1"/>
    </xf>
    <xf numFmtId="0" fontId="3" fillId="3" borderId="9" xfId="0" applyFont="1" applyFill="1" applyBorder="1"/>
    <xf numFmtId="0" fontId="10" fillId="3" borderId="0" xfId="0" applyFont="1" applyFill="1" applyAlignment="1"/>
    <xf numFmtId="0" fontId="10" fillId="3" borderId="0" xfId="0" applyFont="1" applyFill="1" applyAlignment="1">
      <alignment wrapText="1"/>
    </xf>
    <xf numFmtId="0" fontId="3" fillId="3" borderId="0" xfId="0" applyFont="1" applyFill="1" applyAlignment="1">
      <alignment wrapText="1"/>
    </xf>
    <xf numFmtId="0" fontId="3" fillId="3" borderId="0" xfId="0" applyFont="1" applyFill="1" applyAlignment="1">
      <alignment horizontal="center"/>
    </xf>
    <xf numFmtId="0" fontId="10" fillId="3" borderId="16" xfId="0" applyFont="1" applyFill="1" applyBorder="1" applyAlignment="1">
      <alignment horizontal="center"/>
    </xf>
    <xf numFmtId="0" fontId="13" fillId="3" borderId="11" xfId="0" applyFont="1" applyFill="1" applyBorder="1" applyAlignment="1">
      <alignment wrapText="1"/>
    </xf>
    <xf numFmtId="0" fontId="3" fillId="3" borderId="5" xfId="0" applyFont="1" applyFill="1" applyBorder="1" applyAlignment="1">
      <alignment horizontal="center"/>
    </xf>
    <xf numFmtId="0" fontId="3" fillId="3" borderId="6" xfId="0" applyFont="1" applyFill="1" applyBorder="1" applyAlignment="1">
      <alignment horizontal="center"/>
    </xf>
    <xf numFmtId="0" fontId="13" fillId="3" borderId="12" xfId="0" applyFont="1" applyFill="1" applyBorder="1" applyAlignment="1">
      <alignment wrapText="1"/>
    </xf>
    <xf numFmtId="0" fontId="14" fillId="3" borderId="12" xfId="0" applyFont="1" applyFill="1" applyBorder="1" applyAlignment="1">
      <alignment wrapText="1"/>
    </xf>
    <xf numFmtId="1" fontId="3" fillId="3" borderId="0" xfId="0" applyNumberFormat="1" applyFont="1" applyFill="1" applyBorder="1" applyAlignment="1">
      <alignment horizontal="center"/>
    </xf>
    <xf numFmtId="1" fontId="10" fillId="3" borderId="4" xfId="0" applyNumberFormat="1" applyFont="1" applyFill="1" applyBorder="1" applyAlignment="1">
      <alignment horizontal="center"/>
    </xf>
    <xf numFmtId="0" fontId="13" fillId="3" borderId="10" xfId="0" applyFont="1" applyFill="1" applyBorder="1" applyAlignment="1">
      <alignment wrapText="1"/>
    </xf>
    <xf numFmtId="1" fontId="10" fillId="3" borderId="17" xfId="0" applyNumberFormat="1" applyFont="1" applyFill="1" applyBorder="1" applyAlignment="1">
      <alignment horizontal="center"/>
    </xf>
    <xf numFmtId="0" fontId="3" fillId="3" borderId="13" xfId="0" applyFont="1" applyFill="1" applyBorder="1" applyAlignment="1">
      <alignment wrapText="1"/>
    </xf>
    <xf numFmtId="9" fontId="13" fillId="3" borderId="7" xfId="0" applyNumberFormat="1" applyFont="1" applyFill="1" applyBorder="1" applyAlignment="1">
      <alignment horizontal="center"/>
    </xf>
    <xf numFmtId="9" fontId="11" fillId="3" borderId="25" xfId="0" applyNumberFormat="1" applyFont="1" applyFill="1" applyBorder="1" applyAlignment="1">
      <alignment horizontal="center"/>
    </xf>
    <xf numFmtId="0" fontId="22" fillId="3" borderId="0" xfId="0" applyFont="1" applyFill="1"/>
    <xf numFmtId="0" fontId="23" fillId="3" borderId="0" xfId="0" applyFont="1" applyFill="1" applyBorder="1" applyAlignment="1"/>
    <xf numFmtId="0" fontId="23" fillId="3" borderId="0" xfId="0" applyFont="1" applyFill="1" applyBorder="1" applyAlignment="1">
      <alignment horizontal="center"/>
    </xf>
    <xf numFmtId="0" fontId="23" fillId="3" borderId="0" xfId="0" applyFont="1" applyFill="1"/>
    <xf numFmtId="0" fontId="23" fillId="3" borderId="0" xfId="0" applyFont="1" applyFill="1" applyBorder="1" applyAlignment="1">
      <alignment wrapText="1"/>
    </xf>
    <xf numFmtId="1" fontId="23" fillId="3" borderId="0" xfId="0" applyNumberFormat="1" applyFont="1" applyFill="1" applyBorder="1" applyAlignment="1">
      <alignment horizontal="center"/>
    </xf>
    <xf numFmtId="0" fontId="23" fillId="3" borderId="0" xfId="0" applyFont="1" applyFill="1" applyBorder="1" applyAlignment="1">
      <alignment horizontal="center" wrapText="1"/>
    </xf>
    <xf numFmtId="9" fontId="23" fillId="3" borderId="0" xfId="2" applyFont="1" applyFill="1" applyAlignment="1">
      <alignment horizontal="center"/>
    </xf>
    <xf numFmtId="0" fontId="23" fillId="3" borderId="0" xfId="0" applyFont="1" applyFill="1" applyAlignment="1">
      <alignment horizontal="center"/>
    </xf>
    <xf numFmtId="0" fontId="26" fillId="3" borderId="0" xfId="0" applyFont="1" applyFill="1"/>
    <xf numFmtId="0" fontId="26" fillId="3" borderId="0" xfId="0" applyFont="1" applyFill="1" applyAlignment="1">
      <alignment horizontal="center"/>
    </xf>
    <xf numFmtId="0" fontId="26" fillId="3" borderId="0" xfId="0" applyFont="1" applyFill="1" applyBorder="1"/>
    <xf numFmtId="0" fontId="26" fillId="3" borderId="0" xfId="0" applyFont="1" applyFill="1" applyBorder="1" applyAlignment="1">
      <alignment horizontal="center"/>
    </xf>
    <xf numFmtId="0" fontId="22" fillId="3" borderId="0" xfId="0" applyFont="1" applyFill="1" applyBorder="1"/>
    <xf numFmtId="0" fontId="22" fillId="3" borderId="0" xfId="0" applyFont="1" applyFill="1" applyBorder="1" applyAlignment="1">
      <alignment horizontal="center"/>
    </xf>
    <xf numFmtId="0" fontId="29" fillId="3" borderId="0" xfId="0" applyFont="1" applyFill="1" applyBorder="1" applyAlignment="1">
      <alignment wrapText="1"/>
    </xf>
    <xf numFmtId="0" fontId="29" fillId="3" borderId="0" xfId="0" applyFont="1" applyFill="1" applyBorder="1" applyAlignment="1">
      <alignment horizontal="center"/>
    </xf>
    <xf numFmtId="0" fontId="30" fillId="3" borderId="0" xfId="0" applyFont="1" applyFill="1" applyBorder="1" applyAlignment="1">
      <alignment wrapText="1"/>
    </xf>
    <xf numFmtId="1" fontId="22" fillId="3" borderId="0" xfId="0" applyNumberFormat="1" applyFont="1" applyFill="1" applyBorder="1" applyAlignment="1">
      <alignment horizontal="center"/>
    </xf>
    <xf numFmtId="3" fontId="26" fillId="3" borderId="0" xfId="0" applyNumberFormat="1" applyFont="1" applyFill="1" applyBorder="1"/>
    <xf numFmtId="0" fontId="2" fillId="3" borderId="41" xfId="0" applyFont="1" applyFill="1" applyBorder="1"/>
    <xf numFmtId="0" fontId="6" fillId="3" borderId="32" xfId="0" applyFont="1" applyFill="1" applyBorder="1" applyAlignment="1">
      <alignment horizontal="center" wrapText="1"/>
    </xf>
    <xf numFmtId="0" fontId="10" fillId="3" borderId="39" xfId="0" applyFont="1" applyFill="1" applyBorder="1" applyAlignment="1">
      <alignment horizontal="center"/>
    </xf>
    <xf numFmtId="0" fontId="10" fillId="3" borderId="4" xfId="0" applyFont="1" applyFill="1" applyBorder="1" applyAlignment="1">
      <alignment horizontal="center"/>
    </xf>
    <xf numFmtId="0" fontId="3" fillId="3" borderId="38" xfId="0" applyFont="1" applyFill="1" applyBorder="1" applyAlignment="1">
      <alignment horizontal="center"/>
    </xf>
    <xf numFmtId="0" fontId="23" fillId="3" borderId="32" xfId="0" applyFont="1" applyFill="1" applyBorder="1"/>
    <xf numFmtId="0" fontId="23" fillId="3" borderId="0" xfId="0" applyFont="1" applyFill="1" applyBorder="1"/>
    <xf numFmtId="0" fontId="23" fillId="3" borderId="3" xfId="0" applyFont="1" applyFill="1" applyBorder="1"/>
    <xf numFmtId="0" fontId="3" fillId="3" borderId="32" xfId="0" applyFont="1" applyFill="1" applyBorder="1"/>
    <xf numFmtId="0" fontId="3" fillId="3" borderId="3" xfId="0" applyFont="1" applyFill="1" applyBorder="1"/>
    <xf numFmtId="1" fontId="3" fillId="3" borderId="32" xfId="0" applyNumberFormat="1" applyFont="1" applyFill="1" applyBorder="1" applyAlignment="1">
      <alignment horizontal="center"/>
    </xf>
    <xf numFmtId="9" fontId="13" fillId="3" borderId="33" xfId="0" applyNumberFormat="1" applyFont="1" applyFill="1" applyBorder="1" applyAlignment="1">
      <alignment horizontal="center"/>
    </xf>
    <xf numFmtId="0" fontId="15" fillId="0" borderId="15" xfId="0" applyFont="1" applyBorder="1" applyAlignment="1">
      <alignment horizontal="center"/>
    </xf>
    <xf numFmtId="0" fontId="3" fillId="0" borderId="15" xfId="0" applyFont="1" applyBorder="1"/>
    <xf numFmtId="0" fontId="6" fillId="3" borderId="6" xfId="0" applyFont="1" applyFill="1" applyBorder="1" applyAlignment="1">
      <alignment horizontal="center" wrapText="1"/>
    </xf>
    <xf numFmtId="0" fontId="23" fillId="0" borderId="0" xfId="0" applyFont="1"/>
    <xf numFmtId="0" fontId="6" fillId="3" borderId="48" xfId="0" applyFont="1" applyFill="1" applyBorder="1" applyAlignment="1">
      <alignment horizontal="center" wrapText="1"/>
    </xf>
    <xf numFmtId="0" fontId="31" fillId="3" borderId="47" xfId="5" applyNumberFormat="1" applyFont="1" applyFill="1" applyBorder="1" applyAlignment="1">
      <alignment horizontal="left"/>
    </xf>
    <xf numFmtId="164" fontId="13" fillId="0" borderId="49" xfId="0" applyNumberFormat="1" applyFont="1" applyFill="1" applyBorder="1" applyAlignment="1">
      <alignment horizontal="right"/>
    </xf>
    <xf numFmtId="164" fontId="11" fillId="0" borderId="49" xfId="0" applyNumberFormat="1" applyFont="1" applyFill="1" applyBorder="1" applyAlignment="1">
      <alignment horizontal="right"/>
    </xf>
    <xf numFmtId="0" fontId="3" fillId="0" borderId="49" xfId="0" applyFont="1" applyBorder="1"/>
    <xf numFmtId="164" fontId="33" fillId="0" borderId="7" xfId="0" applyNumberFormat="1" applyFont="1" applyFill="1" applyBorder="1" applyAlignment="1">
      <alignment horizontal="right"/>
    </xf>
    <xf numFmtId="164" fontId="33" fillId="0" borderId="33" xfId="0" applyNumberFormat="1" applyFont="1" applyFill="1" applyBorder="1" applyAlignment="1">
      <alignment horizontal="right"/>
    </xf>
    <xf numFmtId="164" fontId="33" fillId="0" borderId="8" xfId="0" applyNumberFormat="1" applyFont="1" applyFill="1" applyBorder="1" applyAlignment="1">
      <alignment horizontal="right"/>
    </xf>
    <xf numFmtId="164" fontId="34" fillId="0" borderId="7" xfId="0" applyNumberFormat="1" applyFont="1" applyFill="1" applyBorder="1" applyAlignment="1">
      <alignment horizontal="right"/>
    </xf>
    <xf numFmtId="0" fontId="35" fillId="0" borderId="0" xfId="0" applyFont="1"/>
    <xf numFmtId="49" fontId="3" fillId="0" borderId="12" xfId="0" applyNumberFormat="1" applyFont="1" applyBorder="1" applyAlignment="1">
      <alignment horizontal="left"/>
    </xf>
    <xf numFmtId="0" fontId="10" fillId="3" borderId="26" xfId="0" applyFont="1" applyFill="1" applyBorder="1" applyAlignment="1">
      <alignment wrapText="1"/>
    </xf>
    <xf numFmtId="0" fontId="10" fillId="3" borderId="10" xfId="0" applyFont="1" applyFill="1" applyBorder="1" applyAlignment="1">
      <alignment wrapText="1"/>
    </xf>
    <xf numFmtId="0" fontId="10" fillId="3" borderId="46" xfId="0" applyFont="1" applyFill="1" applyBorder="1" applyAlignment="1">
      <alignment horizontal="center" wrapText="1"/>
    </xf>
    <xf numFmtId="0" fontId="10" fillId="3" borderId="17" xfId="0" applyFont="1" applyFill="1" applyBorder="1" applyAlignment="1">
      <alignment horizontal="center" wrapText="1"/>
    </xf>
    <xf numFmtId="0" fontId="10" fillId="3" borderId="27" xfId="0" applyFont="1" applyFill="1" applyBorder="1" applyAlignment="1">
      <alignment horizontal="center" wrapText="1"/>
    </xf>
    <xf numFmtId="0" fontId="10" fillId="3" borderId="28" xfId="0" applyFont="1" applyFill="1" applyBorder="1" applyAlignment="1">
      <alignment horizontal="center" wrapText="1"/>
    </xf>
    <xf numFmtId="0" fontId="10" fillId="3" borderId="29" xfId="0" applyFont="1" applyFill="1" applyBorder="1" applyAlignment="1">
      <alignment horizontal="center" wrapText="1"/>
    </xf>
    <xf numFmtId="0" fontId="3" fillId="0" borderId="0" xfId="0" applyFont="1" applyAlignment="1">
      <alignment horizontal="left" wrapText="1"/>
    </xf>
    <xf numFmtId="0" fontId="10" fillId="2" borderId="26" xfId="0" applyFont="1" applyFill="1" applyBorder="1" applyAlignment="1">
      <alignment horizontal="left" wrapText="1"/>
    </xf>
    <xf numFmtId="0" fontId="10" fillId="2" borderId="10" xfId="0" applyFont="1" applyFill="1" applyBorder="1" applyAlignment="1">
      <alignment horizontal="left" wrapText="1"/>
    </xf>
    <xf numFmtId="0" fontId="5" fillId="0" borderId="0" xfId="0" applyFont="1" applyAlignment="1">
      <alignment vertical="center" wrapText="1"/>
    </xf>
    <xf numFmtId="0" fontId="0" fillId="0" borderId="0" xfId="0" applyAlignment="1">
      <alignment vertical="center" wrapText="1"/>
    </xf>
    <xf numFmtId="0" fontId="10" fillId="2" borderId="18" xfId="0" applyFont="1" applyFill="1" applyBorder="1" applyAlignment="1">
      <alignment horizontal="center"/>
    </xf>
    <xf numFmtId="0" fontId="10" fillId="2" borderId="2" xfId="0" applyFont="1" applyFill="1" applyBorder="1" applyAlignment="1">
      <alignment horizontal="center"/>
    </xf>
    <xf numFmtId="0" fontId="10" fillId="2" borderId="1" xfId="0" applyFont="1" applyFill="1" applyBorder="1" applyAlignment="1">
      <alignment horizontal="center"/>
    </xf>
    <xf numFmtId="0" fontId="10" fillId="2" borderId="34" xfId="0" applyFont="1" applyFill="1" applyBorder="1" applyAlignment="1">
      <alignment horizont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40" xfId="0" applyFont="1" applyFill="1" applyBorder="1" applyAlignment="1">
      <alignment wrapText="1"/>
    </xf>
    <xf numFmtId="0" fontId="10" fillId="2" borderId="41" xfId="0" applyFont="1" applyFill="1" applyBorder="1" applyAlignment="1">
      <alignment wrapText="1"/>
    </xf>
    <xf numFmtId="0" fontId="10" fillId="2" borderId="42" xfId="0" applyFont="1" applyFill="1" applyBorder="1" applyAlignment="1">
      <alignment wrapText="1"/>
    </xf>
    <xf numFmtId="0" fontId="10" fillId="2" borderId="32" xfId="0" applyFont="1" applyFill="1" applyBorder="1" applyAlignment="1">
      <alignment horizontal="center"/>
    </xf>
    <xf numFmtId="0" fontId="10" fillId="2" borderId="0" xfId="0" applyFont="1" applyFill="1" applyBorder="1" applyAlignment="1">
      <alignment horizontal="center"/>
    </xf>
    <xf numFmtId="0" fontId="10" fillId="2" borderId="4" xfId="0" applyFont="1" applyFill="1" applyBorder="1" applyAlignment="1">
      <alignment horizontal="center"/>
    </xf>
    <xf numFmtId="0" fontId="10" fillId="2" borderId="18" xfId="0" applyFont="1" applyFill="1" applyBorder="1" applyAlignment="1">
      <alignment horizontal="center" wrapText="1"/>
    </xf>
    <xf numFmtId="0" fontId="10" fillId="2" borderId="1" xfId="0" applyFont="1" applyFill="1" applyBorder="1" applyAlignment="1">
      <alignment horizontal="center" wrapText="1"/>
    </xf>
    <xf numFmtId="0" fontId="10" fillId="2" borderId="34" xfId="0" applyFont="1" applyFill="1" applyBorder="1" applyAlignment="1">
      <alignment horizontal="center" wrapText="1"/>
    </xf>
    <xf numFmtId="0" fontId="10" fillId="2" borderId="27" xfId="0" applyFont="1" applyFill="1" applyBorder="1" applyAlignment="1">
      <alignment horizontal="center" wrapText="1"/>
    </xf>
    <xf numFmtId="0" fontId="10" fillId="2" borderId="28" xfId="0" applyFont="1" applyFill="1" applyBorder="1" applyAlignment="1">
      <alignment horizontal="center" wrapText="1"/>
    </xf>
    <xf numFmtId="0" fontId="10" fillId="2" borderId="30" xfId="0" applyFont="1" applyFill="1" applyBorder="1" applyAlignment="1">
      <alignment horizontal="center" wrapText="1"/>
    </xf>
    <xf numFmtId="0" fontId="10" fillId="2" borderId="26" xfId="0" applyFont="1" applyFill="1" applyBorder="1" applyAlignment="1">
      <alignment wrapText="1"/>
    </xf>
    <xf numFmtId="0" fontId="10" fillId="2" borderId="10" xfId="0" applyFont="1" applyFill="1" applyBorder="1" applyAlignment="1">
      <alignment wrapText="1"/>
    </xf>
    <xf numFmtId="0" fontId="10" fillId="2" borderId="31" xfId="0" applyFont="1" applyFill="1" applyBorder="1" applyAlignment="1">
      <alignment horizontal="center" wrapText="1"/>
    </xf>
    <xf numFmtId="0" fontId="10" fillId="2" borderId="14" xfId="0" applyFont="1" applyFill="1" applyBorder="1" applyAlignment="1">
      <alignment horizontal="center" wrapText="1"/>
    </xf>
    <xf numFmtId="0" fontId="10" fillId="2" borderId="26" xfId="0" applyFont="1" applyFill="1" applyBorder="1"/>
    <xf numFmtId="0" fontId="10" fillId="2" borderId="10" xfId="0" applyFont="1" applyFill="1" applyBorder="1"/>
    <xf numFmtId="0" fontId="10" fillId="2" borderId="29" xfId="0" applyFont="1" applyFill="1" applyBorder="1" applyAlignment="1">
      <alignment horizontal="center" wrapText="1"/>
    </xf>
    <xf numFmtId="0" fontId="10" fillId="2" borderId="27" xfId="0" applyFont="1" applyFill="1" applyBorder="1" applyAlignment="1">
      <alignment horizontal="center"/>
    </xf>
    <xf numFmtId="0" fontId="10" fillId="2" borderId="28" xfId="0" applyFont="1" applyFill="1" applyBorder="1" applyAlignment="1">
      <alignment horizontal="center"/>
    </xf>
    <xf numFmtId="0" fontId="10" fillId="2" borderId="30" xfId="0" applyFont="1" applyFill="1" applyBorder="1" applyAlignment="1">
      <alignment horizontal="center"/>
    </xf>
    <xf numFmtId="0" fontId="11" fillId="2" borderId="22" xfId="0" applyFont="1" applyFill="1" applyBorder="1" applyAlignment="1">
      <alignment horizontal="center" wrapText="1"/>
    </xf>
    <xf numFmtId="0" fontId="11" fillId="2" borderId="37" xfId="0" applyFont="1" applyFill="1" applyBorder="1" applyAlignment="1">
      <alignment horizontal="center" wrapText="1"/>
    </xf>
    <xf numFmtId="0" fontId="10" fillId="2" borderId="36" xfId="0" applyFont="1" applyFill="1" applyBorder="1" applyAlignment="1">
      <alignment horizontal="center" wrapText="1"/>
    </xf>
    <xf numFmtId="0" fontId="10" fillId="2" borderId="22" xfId="0" applyFont="1" applyFill="1" applyBorder="1" applyAlignment="1">
      <alignment horizontal="center" wrapText="1"/>
    </xf>
  </cellXfs>
  <cellStyles count="14">
    <cellStyle name="Hyperlink" xfId="1" builtinId="8"/>
    <cellStyle name="Hyperlink 2" xfId="12"/>
    <cellStyle name="Hyperlink_AnnRep2_2010 2" xfId="4"/>
    <cellStyle name="Normal" xfId="0" builtinId="0"/>
    <cellStyle name="Normal 2" xfId="7"/>
    <cellStyle name="Normal 2 2" xfId="8"/>
    <cellStyle name="Normal 2 2 2" xfId="3"/>
    <cellStyle name="Normal 2 2 3" xfId="9"/>
    <cellStyle name="Normal 3" xfId="10"/>
    <cellStyle name="Normal 3 2" xfId="13"/>
    <cellStyle name="Normal 4" xfId="6"/>
    <cellStyle name="Normal 5" xfId="5"/>
    <cellStyle name="Normal 9" xfId="11"/>
    <cellStyle name="Percent" xfId="2"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Figure 1: Number of deaths with Clostridium difficile mentioned and recorded as the underlying cause on the death certificate by registration year, 2008-2018</a:t>
            </a:r>
          </a:p>
        </c:rich>
      </c:tx>
      <c:layout>
        <c:manualLayout>
          <c:xMode val="edge"/>
          <c:yMode val="edge"/>
          <c:x val="0.12409507507213773"/>
          <c:y val="5.2223211229031147E-2"/>
        </c:manualLayout>
      </c:layout>
      <c:overlay val="0"/>
      <c:spPr>
        <a:noFill/>
        <a:ln w="25400">
          <a:noFill/>
        </a:ln>
      </c:spPr>
    </c:title>
    <c:autoTitleDeleted val="0"/>
    <c:plotArea>
      <c:layout>
        <c:manualLayout>
          <c:layoutTarget val="inner"/>
          <c:xMode val="edge"/>
          <c:yMode val="edge"/>
          <c:x val="7.8593588417786964E-2"/>
          <c:y val="0.15932203389830557"/>
          <c:w val="0.8866430283171125"/>
          <c:h val="0.72372881355932517"/>
        </c:manualLayout>
      </c:layout>
      <c:barChart>
        <c:barDir val="col"/>
        <c:grouping val="stacked"/>
        <c:varyColors val="0"/>
        <c:ser>
          <c:idx val="0"/>
          <c:order val="0"/>
          <c:tx>
            <c:strRef>
              <c:f>'Table 1'!$A$47</c:f>
              <c:strCache>
                <c:ptCount val="1"/>
                <c:pt idx="0">
                  <c:v>Clostridium difficile underlying</c:v>
                </c:pt>
              </c:strCache>
            </c:strRef>
          </c:tx>
          <c:spPr>
            <a:solidFill>
              <a:srgbClr val="000080"/>
            </a:solidFill>
            <a:ln w="12700">
              <a:solidFill>
                <a:srgbClr val="000000"/>
              </a:solidFill>
              <a:prstDash val="solid"/>
            </a:ln>
          </c:spPr>
          <c:invertIfNegative val="0"/>
          <c:cat>
            <c:numRef>
              <c:f>'Table 1'!$B$46:$L$46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 1'!$B$47:$L$47</c:f>
              <c:numCache>
                <c:formatCode>0</c:formatCode>
                <c:ptCount val="11"/>
                <c:pt idx="0">
                  <c:v>64</c:v>
                </c:pt>
                <c:pt idx="1">
                  <c:v>39</c:v>
                </c:pt>
                <c:pt idx="2">
                  <c:v>30</c:v>
                </c:pt>
                <c:pt idx="3">
                  <c:v>31</c:v>
                </c:pt>
                <c:pt idx="4">
                  <c:v>23</c:v>
                </c:pt>
                <c:pt idx="5">
                  <c:v>41</c:v>
                </c:pt>
                <c:pt idx="6">
                  <c:v>28</c:v>
                </c:pt>
                <c:pt idx="7">
                  <c:v>30</c:v>
                </c:pt>
                <c:pt idx="8">
                  <c:v>20</c:v>
                </c:pt>
                <c:pt idx="9">
                  <c:v>25</c:v>
                </c:pt>
                <c:pt idx="10">
                  <c:v>18</c:v>
                </c:pt>
              </c:numCache>
            </c:numRef>
          </c:val>
        </c:ser>
        <c:ser>
          <c:idx val="1"/>
          <c:order val="1"/>
          <c:tx>
            <c:strRef>
              <c:f>'Table 1'!$A$48</c:f>
              <c:strCache>
                <c:ptCount val="1"/>
                <c:pt idx="0">
                  <c:v>Clostridium difficile mentioned but not underlying</c:v>
                </c:pt>
              </c:strCache>
            </c:strRef>
          </c:tx>
          <c:spPr>
            <a:solidFill>
              <a:srgbClr val="339966"/>
            </a:solidFill>
            <a:ln w="12700">
              <a:solidFill>
                <a:srgbClr val="000000"/>
              </a:solidFill>
              <a:prstDash val="solid"/>
            </a:ln>
          </c:spPr>
          <c:invertIfNegative val="0"/>
          <c:cat>
            <c:numRef>
              <c:f>'Table 1'!$B$46:$L$46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 1'!$B$48:$L$48</c:f>
              <c:numCache>
                <c:formatCode>0</c:formatCode>
                <c:ptCount val="11"/>
                <c:pt idx="0">
                  <c:v>127</c:v>
                </c:pt>
                <c:pt idx="1">
                  <c:v>85</c:v>
                </c:pt>
                <c:pt idx="2">
                  <c:v>61</c:v>
                </c:pt>
                <c:pt idx="3">
                  <c:v>50</c:v>
                </c:pt>
                <c:pt idx="4">
                  <c:v>51</c:v>
                </c:pt>
                <c:pt idx="5">
                  <c:v>39</c:v>
                </c:pt>
                <c:pt idx="6">
                  <c:v>36</c:v>
                </c:pt>
                <c:pt idx="7">
                  <c:v>37</c:v>
                </c:pt>
                <c:pt idx="8">
                  <c:v>44</c:v>
                </c:pt>
                <c:pt idx="9">
                  <c:v>27</c:v>
                </c:pt>
                <c:pt idx="10">
                  <c:v>33</c:v>
                </c:pt>
              </c:numCache>
            </c:numRef>
          </c:val>
        </c:ser>
        <c:dLbls>
          <c:showLegendKey val="0"/>
          <c:showVal val="0"/>
          <c:showCatName val="0"/>
          <c:showSerName val="0"/>
          <c:showPercent val="0"/>
          <c:showBubbleSize val="0"/>
        </c:dLbls>
        <c:gapWidth val="150"/>
        <c:overlap val="100"/>
        <c:axId val="330140504"/>
        <c:axId val="330141680"/>
      </c:barChart>
      <c:catAx>
        <c:axId val="33014050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Registration Year</a:t>
                </a:r>
              </a:p>
            </c:rich>
          </c:tx>
          <c:layout>
            <c:manualLayout>
              <c:xMode val="edge"/>
              <c:yMode val="edge"/>
              <c:x val="0.45915202472672617"/>
              <c:y val="0.94406777444634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30141680"/>
        <c:crosses val="autoZero"/>
        <c:auto val="1"/>
        <c:lblAlgn val="ctr"/>
        <c:lblOffset val="100"/>
        <c:tickLblSkip val="1"/>
        <c:tickMarkSkip val="1"/>
        <c:noMultiLvlLbl val="0"/>
      </c:catAx>
      <c:valAx>
        <c:axId val="330141680"/>
        <c:scaling>
          <c:orientation val="minMax"/>
          <c:max val="200"/>
        </c:scaling>
        <c:delete val="0"/>
        <c:axPos val="l"/>
        <c:majorGridlines>
          <c:spPr>
            <a:ln w="3175">
              <a:solidFill>
                <a:srgbClr val="FFFFFF"/>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Number of Deaths</a:t>
                </a:r>
              </a:p>
            </c:rich>
          </c:tx>
          <c:layout>
            <c:manualLayout>
              <c:xMode val="edge"/>
              <c:yMode val="edge"/>
              <c:x val="4.136528143885136E-3"/>
              <c:y val="0.398305078413241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30140504"/>
        <c:crosses val="autoZero"/>
        <c:crossBetween val="between"/>
      </c:valAx>
      <c:spPr>
        <a:solidFill>
          <a:srgbClr val="FFFFFF"/>
        </a:solidFill>
        <a:ln w="25400">
          <a:noFill/>
        </a:ln>
      </c:spPr>
    </c:plotArea>
    <c:legend>
      <c:legendPos val="r"/>
      <c:layout>
        <c:manualLayout>
          <c:xMode val="edge"/>
          <c:yMode val="edge"/>
          <c:x val="0.4804395754878466"/>
          <c:y val="0.2782661189090494"/>
          <c:w val="0.39074273412271254"/>
          <c:h val="0.14590766011899758"/>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16</xdr:col>
      <xdr:colOff>469900</xdr:colOff>
      <xdr:row>21</xdr:row>
      <xdr:rowOff>152400</xdr:rowOff>
    </xdr:to>
    <xdr:graphicFrame macro="">
      <xdr:nvGraphicFramePr>
        <xdr:cNvPr id="4"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0</xdr:row>
          <xdr:rowOff>9525</xdr:rowOff>
        </xdr:from>
        <xdr:to>
          <xdr:col>9</xdr:col>
          <xdr:colOff>0</xdr:colOff>
          <xdr:row>7</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mailto:info@nisra.gov.uk"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tabSelected="1" workbookViewId="0">
      <selection activeCell="A2" sqref="A2"/>
    </sheetView>
  </sheetViews>
  <sheetFormatPr defaultColWidth="9.140625" defaultRowHeight="18" x14ac:dyDescent="0.25"/>
  <cols>
    <col min="1" max="16384" width="9.140625" style="18"/>
  </cols>
  <sheetData>
    <row r="1" spans="1:1" ht="19.5" x14ac:dyDescent="0.3">
      <c r="A1" s="29" t="s">
        <v>82</v>
      </c>
    </row>
    <row r="3" spans="1:1" s="20" customFormat="1" ht="16.5" x14ac:dyDescent="0.25">
      <c r="A3" s="19" t="s">
        <v>133</v>
      </c>
    </row>
    <row r="4" spans="1:1" s="20" customFormat="1" ht="16.5" x14ac:dyDescent="0.25"/>
    <row r="5" spans="1:1" s="20" customFormat="1" ht="16.5" x14ac:dyDescent="0.25">
      <c r="A5" s="19" t="s">
        <v>135</v>
      </c>
    </row>
    <row r="6" spans="1:1" s="20" customFormat="1" ht="16.5" x14ac:dyDescent="0.25"/>
    <row r="7" spans="1:1" s="20" customFormat="1" ht="16.5" x14ac:dyDescent="0.25">
      <c r="A7" s="19" t="s">
        <v>134</v>
      </c>
    </row>
    <row r="8" spans="1:1" s="20" customFormat="1" ht="16.5" x14ac:dyDescent="0.25"/>
    <row r="9" spans="1:1" s="20" customFormat="1" ht="16.5" x14ac:dyDescent="0.25">
      <c r="A9" s="19" t="s">
        <v>136</v>
      </c>
    </row>
    <row r="10" spans="1:1" s="20" customFormat="1" ht="16.5" x14ac:dyDescent="0.25"/>
    <row r="11" spans="1:1" s="20" customFormat="1" ht="16.5" x14ac:dyDescent="0.25">
      <c r="A11" s="19" t="s">
        <v>137</v>
      </c>
    </row>
    <row r="12" spans="1:1" s="20" customFormat="1" ht="16.5" x14ac:dyDescent="0.25"/>
    <row r="13" spans="1:1" s="20" customFormat="1" ht="16.5" x14ac:dyDescent="0.25">
      <c r="A13" s="19" t="s">
        <v>130</v>
      </c>
    </row>
    <row r="14" spans="1:1" s="20" customFormat="1" ht="16.5" x14ac:dyDescent="0.25"/>
    <row r="15" spans="1:1" s="20" customFormat="1" ht="16.5" x14ac:dyDescent="0.25">
      <c r="A15" s="19" t="s">
        <v>49</v>
      </c>
    </row>
  </sheetData>
  <hyperlinks>
    <hyperlink ref="A3" location="'Table 1'!A1" display="Table 1: Number of deaths with Clostridium difficile mentioned and recorded as the underlying cause on the death certificate by registration year, 2001-2012P"/>
    <hyperlink ref="A5" location="'Figure 1'!A1" display="Figure 1: Number of deaths with Clostridium difficile mentioned and recorded as the underlying cause on the death certificate by registration year, 2001-2012P"/>
    <hyperlink ref="A7" location="'Table 2'!A1" display="Table 2: Age-standardised mortality rates1 for deaths with Clostridium difficile mentioned on the death certificate by sex, 2001-2012P"/>
    <hyperlink ref="A9" location="'Table 3'!A1" display="Table 3: Number of deaths and age-specific mortality rates1 for deaths with Clostridium difficile mentioned on the death certificate by sex and age, 2012P"/>
    <hyperlink ref="A11" location="'Table 4'!A1" display="Table 4: Number and percentage of deaths with Clostridium difficile mentioned on the death certificate by underlying cause of death (ICD), 2012P"/>
    <hyperlink ref="A13" location="'Table 5'!A1" display="Table 5: Number of deaths with Clostridium difficile mentioned on the death certificate by place of death, 2006-2012P"/>
    <hyperlink ref="A15" location="Notes!A1" display="Not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workbookViewId="0">
      <selection activeCell="E22" sqref="E22"/>
    </sheetView>
  </sheetViews>
  <sheetFormatPr defaultColWidth="9.140625" defaultRowHeight="12.75" x14ac:dyDescent="0.2"/>
  <cols>
    <col min="1" max="1" width="48.140625" style="75" customWidth="1"/>
    <col min="2" max="9" width="5.28515625" style="133" bestFit="1" customWidth="1"/>
    <col min="10" max="10" width="5.28515625" style="133" customWidth="1"/>
    <col min="11" max="11" width="5.28515625" style="133" bestFit="1" customWidth="1"/>
    <col min="12" max="12" width="4.7109375" style="133" customWidth="1"/>
    <col min="13" max="13" width="12" style="75" customWidth="1"/>
    <col min="14" max="16384" width="9.140625" style="75"/>
  </cols>
  <sheetData>
    <row r="1" spans="1:13" x14ac:dyDescent="0.2">
      <c r="A1" s="130" t="s">
        <v>55</v>
      </c>
      <c r="B1" s="95"/>
      <c r="C1" s="95"/>
      <c r="D1" s="95"/>
      <c r="E1" s="95"/>
      <c r="F1" s="95"/>
      <c r="G1" s="95"/>
      <c r="H1" s="95"/>
      <c r="I1" s="95"/>
      <c r="J1" s="95"/>
      <c r="K1" s="95"/>
      <c r="L1" s="95"/>
    </row>
    <row r="2" spans="1:13" ht="12.75" customHeight="1" x14ac:dyDescent="0.2">
      <c r="A2" s="131" t="s">
        <v>122</v>
      </c>
      <c r="B2" s="132"/>
      <c r="C2" s="132"/>
      <c r="D2" s="132"/>
      <c r="E2" s="132"/>
      <c r="F2" s="132"/>
      <c r="G2" s="132"/>
      <c r="H2" s="132"/>
      <c r="I2" s="132"/>
      <c r="J2" s="132"/>
      <c r="K2" s="132"/>
      <c r="L2" s="132"/>
    </row>
    <row r="3" spans="1:13" ht="13.5" thickBot="1" x14ac:dyDescent="0.25"/>
    <row r="4" spans="1:13" ht="12.75" customHeight="1" x14ac:dyDescent="0.2">
      <c r="A4" s="194" t="s">
        <v>56</v>
      </c>
      <c r="B4" s="198"/>
      <c r="C4" s="199"/>
      <c r="D4" s="199"/>
      <c r="E4" s="199"/>
      <c r="F4" s="199"/>
      <c r="G4" s="199"/>
      <c r="H4" s="199"/>
      <c r="I4" s="199"/>
      <c r="J4" s="199"/>
      <c r="K4" s="199"/>
      <c r="L4" s="200"/>
      <c r="M4" s="196" t="s">
        <v>121</v>
      </c>
    </row>
    <row r="5" spans="1:13" x14ac:dyDescent="0.2">
      <c r="A5" s="195"/>
      <c r="B5" s="134">
        <v>2008</v>
      </c>
      <c r="C5" s="134">
        <v>2009</v>
      </c>
      <c r="D5" s="134">
        <v>2010</v>
      </c>
      <c r="E5" s="134">
        <v>2011</v>
      </c>
      <c r="F5" s="134">
        <v>2012</v>
      </c>
      <c r="G5" s="134">
        <v>2013</v>
      </c>
      <c r="H5" s="134">
        <v>2014</v>
      </c>
      <c r="I5" s="134">
        <v>2015</v>
      </c>
      <c r="J5" s="134">
        <v>2016</v>
      </c>
      <c r="K5" s="134">
        <v>2017</v>
      </c>
      <c r="L5" s="134">
        <v>2018</v>
      </c>
      <c r="M5" s="197"/>
    </row>
    <row r="6" spans="1:13" x14ac:dyDescent="0.2">
      <c r="A6" s="135" t="s">
        <v>57</v>
      </c>
      <c r="B6" s="171">
        <v>191</v>
      </c>
      <c r="C6" s="136">
        <v>124</v>
      </c>
      <c r="D6" s="136">
        <v>91</v>
      </c>
      <c r="E6" s="136">
        <v>81</v>
      </c>
      <c r="F6" s="136">
        <v>74</v>
      </c>
      <c r="G6" s="136">
        <v>80</v>
      </c>
      <c r="H6" s="136">
        <v>64</v>
      </c>
      <c r="I6" s="136">
        <v>67</v>
      </c>
      <c r="J6" s="136">
        <v>64</v>
      </c>
      <c r="K6" s="136">
        <v>52</v>
      </c>
      <c r="L6" s="137">
        <v>51</v>
      </c>
      <c r="M6" s="169">
        <f>SUM(B6:L6)</f>
        <v>939</v>
      </c>
    </row>
    <row r="7" spans="1:13" x14ac:dyDescent="0.2">
      <c r="A7" s="138"/>
      <c r="B7" s="172"/>
      <c r="C7" s="173"/>
      <c r="D7" s="173"/>
      <c r="E7" s="173"/>
      <c r="F7" s="173"/>
      <c r="G7" s="173"/>
      <c r="H7" s="173"/>
      <c r="I7" s="173"/>
      <c r="J7" s="173"/>
      <c r="K7" s="173"/>
      <c r="L7" s="174"/>
      <c r="M7" s="170"/>
    </row>
    <row r="8" spans="1:13" x14ac:dyDescent="0.2">
      <c r="A8" s="139" t="s">
        <v>1</v>
      </c>
      <c r="B8" s="175"/>
      <c r="C8" s="79"/>
      <c r="D8" s="79"/>
      <c r="E8" s="79"/>
      <c r="F8" s="79"/>
      <c r="G8" s="79"/>
      <c r="H8" s="79"/>
      <c r="I8" s="79"/>
      <c r="J8" s="79"/>
      <c r="K8" s="79"/>
      <c r="L8" s="176"/>
      <c r="M8" s="170"/>
    </row>
    <row r="9" spans="1:13" x14ac:dyDescent="0.2">
      <c r="A9" s="138" t="s">
        <v>58</v>
      </c>
      <c r="B9" s="177">
        <v>64</v>
      </c>
      <c r="C9" s="140">
        <v>39</v>
      </c>
      <c r="D9" s="140">
        <v>30</v>
      </c>
      <c r="E9" s="140">
        <v>31</v>
      </c>
      <c r="F9" s="140">
        <v>23</v>
      </c>
      <c r="G9" s="140">
        <v>41</v>
      </c>
      <c r="H9" s="140">
        <v>28</v>
      </c>
      <c r="I9" s="140">
        <v>30</v>
      </c>
      <c r="J9" s="140">
        <v>20</v>
      </c>
      <c r="K9" s="140">
        <v>25</v>
      </c>
      <c r="L9" s="93">
        <v>18</v>
      </c>
      <c r="M9" s="141">
        <f>SUM(B9:L9)</f>
        <v>349</v>
      </c>
    </row>
    <row r="10" spans="1:13" ht="22.5" customHeight="1" x14ac:dyDescent="0.2">
      <c r="A10" s="142"/>
      <c r="B10" s="175"/>
      <c r="C10" s="79"/>
      <c r="D10" s="79"/>
      <c r="E10" s="79"/>
      <c r="F10" s="79"/>
      <c r="G10" s="79"/>
      <c r="H10" s="79"/>
      <c r="I10" s="173"/>
      <c r="J10" s="79"/>
      <c r="K10" s="79"/>
      <c r="L10" s="176"/>
      <c r="M10" s="143"/>
    </row>
    <row r="11" spans="1:13" ht="13.5" thickBot="1" x14ac:dyDescent="0.25">
      <c r="A11" s="144" t="s">
        <v>33</v>
      </c>
      <c r="B11" s="178">
        <f>B9/B6</f>
        <v>0.33507853403141363</v>
      </c>
      <c r="C11" s="145">
        <f t="shared" ref="C11:M11" si="0">C9/C6</f>
        <v>0.31451612903225806</v>
      </c>
      <c r="D11" s="145">
        <f t="shared" si="0"/>
        <v>0.32967032967032966</v>
      </c>
      <c r="E11" s="145">
        <f t="shared" si="0"/>
        <v>0.38271604938271603</v>
      </c>
      <c r="F11" s="145">
        <f t="shared" si="0"/>
        <v>0.3108108108108108</v>
      </c>
      <c r="G11" s="145">
        <f t="shared" si="0"/>
        <v>0.51249999999999996</v>
      </c>
      <c r="H11" s="145">
        <f t="shared" si="0"/>
        <v>0.4375</v>
      </c>
      <c r="I11" s="145">
        <f t="shared" si="0"/>
        <v>0.44776119402985076</v>
      </c>
      <c r="J11" s="145">
        <f t="shared" si="0"/>
        <v>0.3125</v>
      </c>
      <c r="K11" s="145">
        <f t="shared" si="0"/>
        <v>0.48076923076923078</v>
      </c>
      <c r="L11" s="145">
        <f t="shared" si="0"/>
        <v>0.35294117647058826</v>
      </c>
      <c r="M11" s="146">
        <f t="shared" si="0"/>
        <v>0.37167199148029817</v>
      </c>
    </row>
    <row r="14" spans="1:13" x14ac:dyDescent="0.2">
      <c r="A14" s="147"/>
    </row>
    <row r="15" spans="1:13" x14ac:dyDescent="0.2">
      <c r="A15" s="147"/>
      <c r="L15" s="75"/>
    </row>
    <row r="16" spans="1:13" s="150" customFormat="1" hidden="1" x14ac:dyDescent="0.2">
      <c r="A16" s="148" t="s">
        <v>0</v>
      </c>
      <c r="B16" s="149">
        <f t="shared" ref="B16:E16" si="1">B5</f>
        <v>2008</v>
      </c>
      <c r="C16" s="149">
        <f t="shared" si="1"/>
        <v>2009</v>
      </c>
      <c r="D16" s="149">
        <f t="shared" si="1"/>
        <v>2010</v>
      </c>
      <c r="E16" s="149">
        <f t="shared" si="1"/>
        <v>2011</v>
      </c>
      <c r="F16" s="149">
        <v>2011</v>
      </c>
      <c r="G16" s="149">
        <v>2012</v>
      </c>
      <c r="H16" s="149">
        <v>2013</v>
      </c>
      <c r="I16" s="149">
        <v>2014</v>
      </c>
      <c r="J16" s="149"/>
      <c r="K16" s="149">
        <v>2015</v>
      </c>
    </row>
    <row r="17" spans="1:24" s="150" customFormat="1" hidden="1" x14ac:dyDescent="0.2">
      <c r="A17" s="151" t="s">
        <v>61</v>
      </c>
      <c r="B17" s="149">
        <f t="shared" ref="B17:D17" si="2">B6</f>
        <v>191</v>
      </c>
      <c r="C17" s="149">
        <f t="shared" si="2"/>
        <v>124</v>
      </c>
      <c r="D17" s="149">
        <f t="shared" si="2"/>
        <v>91</v>
      </c>
      <c r="E17" s="149">
        <f>E6</f>
        <v>81</v>
      </c>
      <c r="F17" s="149">
        <f>F6</f>
        <v>74</v>
      </c>
      <c r="G17" s="149">
        <f>G6</f>
        <v>80</v>
      </c>
      <c r="H17" s="149">
        <f>H6</f>
        <v>64</v>
      </c>
      <c r="I17" s="149">
        <f t="shared" ref="I17" si="3">I6</f>
        <v>67</v>
      </c>
      <c r="J17" s="149"/>
      <c r="K17" s="149">
        <f>K6</f>
        <v>52</v>
      </c>
    </row>
    <row r="18" spans="1:24" s="150" customFormat="1" hidden="1" x14ac:dyDescent="0.2">
      <c r="A18" s="151" t="s">
        <v>62</v>
      </c>
      <c r="B18" s="152">
        <f t="shared" ref="B18:D18" si="4">B9</f>
        <v>64</v>
      </c>
      <c r="C18" s="152">
        <f t="shared" si="4"/>
        <v>39</v>
      </c>
      <c r="D18" s="152">
        <f t="shared" si="4"/>
        <v>30</v>
      </c>
      <c r="E18" s="152">
        <f>E9</f>
        <v>31</v>
      </c>
      <c r="F18" s="152">
        <f>F9</f>
        <v>23</v>
      </c>
      <c r="G18" s="152">
        <f>G9</f>
        <v>41</v>
      </c>
      <c r="H18" s="152">
        <f>H9</f>
        <v>28</v>
      </c>
      <c r="I18" s="152">
        <f t="shared" ref="I18" si="5">I9</f>
        <v>30</v>
      </c>
      <c r="J18" s="152"/>
      <c r="K18" s="152">
        <f>K9</f>
        <v>25</v>
      </c>
    </row>
    <row r="19" spans="1:24" s="150" customFormat="1" hidden="1" x14ac:dyDescent="0.2">
      <c r="A19" s="151"/>
      <c r="B19" s="153"/>
      <c r="C19" s="149"/>
      <c r="D19" s="153"/>
      <c r="E19" s="153"/>
      <c r="F19" s="153"/>
      <c r="G19" s="153"/>
      <c r="H19" s="153"/>
      <c r="I19" s="153"/>
      <c r="J19" s="153"/>
      <c r="K19" s="153"/>
    </row>
    <row r="20" spans="1:24" s="150" customFormat="1" ht="12.75" hidden="1" customHeight="1" x14ac:dyDescent="0.2">
      <c r="A20" s="151" t="s">
        <v>63</v>
      </c>
      <c r="B20" s="152">
        <f t="shared" ref="B20:D20" si="6">B17-B18</f>
        <v>127</v>
      </c>
      <c r="C20" s="152">
        <f t="shared" si="6"/>
        <v>85</v>
      </c>
      <c r="D20" s="152">
        <f t="shared" si="6"/>
        <v>61</v>
      </c>
      <c r="E20" s="152">
        <f t="shared" ref="E20:K20" si="7">E17-E18</f>
        <v>50</v>
      </c>
      <c r="F20" s="152">
        <f t="shared" si="7"/>
        <v>51</v>
      </c>
      <c r="G20" s="152">
        <f t="shared" si="7"/>
        <v>39</v>
      </c>
      <c r="H20" s="152">
        <f t="shared" si="7"/>
        <v>36</v>
      </c>
      <c r="I20" s="152">
        <f t="shared" si="7"/>
        <v>37</v>
      </c>
      <c r="J20" s="152"/>
      <c r="K20" s="152">
        <f t="shared" si="7"/>
        <v>27</v>
      </c>
    </row>
    <row r="21" spans="1:24" s="150" customFormat="1" x14ac:dyDescent="0.2">
      <c r="B21" s="154"/>
      <c r="C21" s="154"/>
      <c r="D21" s="154"/>
      <c r="E21" s="154"/>
      <c r="F21" s="154"/>
      <c r="G21" s="154"/>
      <c r="H21" s="154"/>
      <c r="I21" s="154"/>
      <c r="J21" s="154"/>
      <c r="K21" s="154"/>
    </row>
    <row r="22" spans="1:24" s="150" customFormat="1" x14ac:dyDescent="0.2">
      <c r="B22" s="155"/>
      <c r="C22" s="155"/>
      <c r="D22" s="155"/>
      <c r="E22" s="155"/>
      <c r="F22" s="155"/>
      <c r="G22" s="155"/>
      <c r="H22" s="155"/>
      <c r="I22" s="155"/>
      <c r="J22" s="155"/>
      <c r="K22" s="155"/>
    </row>
    <row r="23" spans="1:24" s="150" customFormat="1" x14ac:dyDescent="0.2">
      <c r="B23" s="155"/>
      <c r="C23" s="155"/>
      <c r="D23" s="155"/>
      <c r="E23" s="155"/>
      <c r="F23" s="155"/>
      <c r="G23" s="155"/>
      <c r="H23" s="155"/>
      <c r="I23" s="155"/>
      <c r="J23" s="155"/>
      <c r="K23" s="155"/>
    </row>
    <row r="24" spans="1:24" s="150" customFormat="1" x14ac:dyDescent="0.2">
      <c r="B24" s="155"/>
      <c r="C24" s="155"/>
      <c r="D24" s="155"/>
      <c r="E24" s="155"/>
      <c r="F24" s="155"/>
      <c r="G24" s="155"/>
      <c r="H24" s="155"/>
      <c r="I24" s="155"/>
      <c r="J24" s="155"/>
      <c r="K24" s="155"/>
    </row>
    <row r="25" spans="1:24" s="150" customFormat="1" x14ac:dyDescent="0.2">
      <c r="B25" s="155"/>
      <c r="C25" s="155"/>
      <c r="D25" s="155"/>
      <c r="E25" s="155"/>
      <c r="F25" s="155"/>
      <c r="G25" s="155"/>
      <c r="H25" s="155"/>
      <c r="I25" s="155"/>
      <c r="J25" s="155"/>
      <c r="K25" s="155"/>
      <c r="L25" s="155"/>
    </row>
    <row r="26" spans="1:24" s="150" customFormat="1" x14ac:dyDescent="0.2">
      <c r="B26" s="155"/>
      <c r="C26" s="155"/>
      <c r="D26" s="155"/>
      <c r="E26" s="155"/>
      <c r="F26" s="155"/>
      <c r="G26" s="155"/>
      <c r="H26" s="155"/>
      <c r="I26" s="155"/>
      <c r="J26" s="155"/>
      <c r="K26" s="155"/>
      <c r="L26" s="155"/>
    </row>
    <row r="27" spans="1:24" s="150" customFormat="1" x14ac:dyDescent="0.2">
      <c r="B27" s="155"/>
      <c r="C27" s="155"/>
      <c r="D27" s="155"/>
      <c r="E27" s="155"/>
      <c r="F27" s="155"/>
      <c r="G27" s="155"/>
      <c r="H27" s="155"/>
      <c r="I27" s="155"/>
      <c r="J27" s="155"/>
      <c r="K27" s="155"/>
      <c r="L27" s="155"/>
    </row>
    <row r="28" spans="1:24" s="150" customFormat="1" x14ac:dyDescent="0.2">
      <c r="A28" s="156"/>
      <c r="B28" s="157"/>
      <c r="C28" s="157"/>
      <c r="D28" s="157"/>
      <c r="E28" s="157"/>
      <c r="F28" s="157"/>
      <c r="G28" s="157"/>
      <c r="H28" s="157"/>
      <c r="I28" s="157"/>
      <c r="J28" s="157"/>
      <c r="K28" s="157"/>
      <c r="L28" s="157"/>
      <c r="M28" s="156"/>
      <c r="N28" s="156"/>
      <c r="O28" s="156"/>
      <c r="P28" s="156"/>
      <c r="Q28" s="156"/>
      <c r="R28" s="156"/>
      <c r="S28" s="156"/>
      <c r="T28" s="156"/>
      <c r="U28" s="156"/>
      <c r="V28" s="156"/>
      <c r="W28" s="156"/>
      <c r="X28" s="156"/>
    </row>
    <row r="29" spans="1:24" s="150" customFormat="1" x14ac:dyDescent="0.2">
      <c r="A29" s="156"/>
      <c r="B29" s="157"/>
      <c r="C29" s="157"/>
      <c r="D29" s="157"/>
      <c r="E29" s="157"/>
      <c r="F29" s="157"/>
      <c r="G29" s="157"/>
      <c r="H29" s="157"/>
      <c r="I29" s="157"/>
      <c r="J29" s="157"/>
      <c r="K29" s="157"/>
      <c r="L29" s="157"/>
      <c r="M29" s="156"/>
      <c r="N29" s="156"/>
      <c r="O29" s="156"/>
      <c r="P29" s="156"/>
      <c r="Q29" s="156"/>
      <c r="R29" s="156"/>
      <c r="S29" s="156"/>
      <c r="T29" s="156"/>
      <c r="U29" s="156"/>
      <c r="V29" s="156"/>
      <c r="W29" s="156"/>
      <c r="X29" s="156"/>
    </row>
    <row r="30" spans="1:24" s="150" customFormat="1" x14ac:dyDescent="0.2">
      <c r="A30" s="156"/>
      <c r="B30" s="157"/>
      <c r="C30" s="157"/>
      <c r="D30" s="157"/>
      <c r="E30" s="157"/>
      <c r="F30" s="157"/>
      <c r="G30" s="157"/>
      <c r="H30" s="157"/>
      <c r="I30" s="157"/>
      <c r="J30" s="157"/>
      <c r="K30" s="157"/>
      <c r="L30" s="157"/>
      <c r="M30" s="156"/>
      <c r="N30" s="156"/>
      <c r="O30" s="156"/>
      <c r="P30" s="156"/>
      <c r="Q30" s="156"/>
      <c r="R30" s="156"/>
      <c r="S30" s="156"/>
      <c r="T30" s="156"/>
      <c r="U30" s="156"/>
      <c r="V30" s="156"/>
      <c r="W30" s="156"/>
      <c r="X30" s="156"/>
    </row>
    <row r="31" spans="1:24" s="150" customFormat="1" x14ac:dyDescent="0.2">
      <c r="A31" s="156"/>
      <c r="B31" s="157"/>
      <c r="C31" s="157"/>
      <c r="D31" s="157"/>
      <c r="E31" s="157"/>
      <c r="F31" s="157"/>
      <c r="G31" s="157"/>
      <c r="H31" s="157"/>
      <c r="I31" s="157"/>
      <c r="J31" s="157"/>
      <c r="K31" s="157"/>
      <c r="L31" s="157"/>
      <c r="M31" s="156"/>
      <c r="N31" s="156"/>
      <c r="O31" s="156"/>
      <c r="P31" s="156"/>
      <c r="Q31" s="156"/>
      <c r="R31" s="156"/>
      <c r="S31" s="156"/>
      <c r="T31" s="156"/>
      <c r="U31" s="156"/>
      <c r="V31" s="156"/>
      <c r="W31" s="156"/>
      <c r="X31" s="156"/>
    </row>
    <row r="32" spans="1:24" s="150" customFormat="1" x14ac:dyDescent="0.2">
      <c r="A32" s="156"/>
      <c r="B32" s="157"/>
      <c r="C32" s="157"/>
      <c r="D32" s="157"/>
      <c r="E32" s="157"/>
      <c r="F32" s="157"/>
      <c r="G32" s="157"/>
      <c r="H32" s="157"/>
      <c r="I32" s="157"/>
      <c r="J32" s="157"/>
      <c r="K32" s="157"/>
      <c r="L32" s="157"/>
      <c r="M32" s="156"/>
      <c r="N32" s="156"/>
      <c r="O32" s="156"/>
      <c r="P32" s="156"/>
      <c r="Q32" s="156"/>
      <c r="R32" s="156"/>
      <c r="S32" s="156"/>
      <c r="T32" s="156"/>
      <c r="U32" s="156"/>
      <c r="V32" s="156"/>
      <c r="W32" s="156"/>
      <c r="X32" s="156"/>
    </row>
    <row r="33" spans="1:24" s="150" customFormat="1" x14ac:dyDescent="0.2">
      <c r="A33" s="156"/>
      <c r="B33" s="157"/>
      <c r="C33" s="157"/>
      <c r="D33" s="157"/>
      <c r="E33" s="157"/>
      <c r="F33" s="157"/>
      <c r="G33" s="157"/>
      <c r="H33" s="157"/>
      <c r="I33" s="157"/>
      <c r="J33" s="157"/>
      <c r="K33" s="157"/>
      <c r="L33" s="157"/>
      <c r="M33" s="156"/>
      <c r="N33" s="156"/>
      <c r="O33" s="156"/>
      <c r="P33" s="156"/>
      <c r="Q33" s="156"/>
      <c r="R33" s="156"/>
      <c r="S33" s="156"/>
      <c r="T33" s="156"/>
      <c r="U33" s="156"/>
      <c r="V33" s="156"/>
      <c r="W33" s="156"/>
      <c r="X33" s="156"/>
    </row>
    <row r="34" spans="1:24" s="150" customFormat="1" x14ac:dyDescent="0.2">
      <c r="A34" s="156"/>
      <c r="B34" s="157"/>
      <c r="C34" s="157"/>
      <c r="D34" s="157"/>
      <c r="E34" s="157"/>
      <c r="F34" s="157"/>
      <c r="G34" s="157"/>
      <c r="H34" s="157"/>
      <c r="I34" s="157"/>
      <c r="J34" s="157"/>
      <c r="K34" s="157"/>
      <c r="L34" s="157"/>
      <c r="M34" s="156"/>
      <c r="N34" s="156"/>
      <c r="O34" s="156"/>
      <c r="P34" s="156"/>
      <c r="Q34" s="156"/>
      <c r="R34" s="156"/>
      <c r="S34" s="156"/>
      <c r="T34" s="156"/>
      <c r="U34" s="156"/>
      <c r="V34" s="156"/>
      <c r="W34" s="156"/>
      <c r="X34" s="156"/>
    </row>
    <row r="35" spans="1:24" s="150" customFormat="1" x14ac:dyDescent="0.2">
      <c r="A35" s="156"/>
      <c r="B35" s="157"/>
      <c r="C35" s="157"/>
      <c r="D35" s="157"/>
      <c r="E35" s="157"/>
      <c r="F35" s="157"/>
      <c r="G35" s="157"/>
      <c r="H35" s="157"/>
      <c r="I35" s="157"/>
      <c r="J35" s="157"/>
      <c r="K35" s="157"/>
      <c r="L35" s="157"/>
      <c r="M35" s="156"/>
      <c r="N35" s="156"/>
      <c r="O35" s="156"/>
      <c r="P35" s="156"/>
      <c r="Q35" s="156"/>
      <c r="R35" s="156"/>
      <c r="S35" s="156"/>
      <c r="T35" s="156"/>
      <c r="U35" s="156"/>
      <c r="V35" s="156"/>
      <c r="W35" s="156"/>
      <c r="X35" s="156"/>
    </row>
    <row r="36" spans="1:24" s="150" customFormat="1" x14ac:dyDescent="0.2">
      <c r="A36" s="156"/>
      <c r="B36" s="157"/>
      <c r="C36" s="157"/>
      <c r="D36" s="157"/>
      <c r="E36" s="157"/>
      <c r="F36" s="157"/>
      <c r="G36" s="157"/>
      <c r="H36" s="157"/>
      <c r="I36" s="157"/>
      <c r="J36" s="157"/>
      <c r="K36" s="157"/>
      <c r="L36" s="157"/>
      <c r="M36" s="156"/>
      <c r="N36" s="156"/>
      <c r="O36" s="156"/>
      <c r="P36" s="156"/>
      <c r="Q36" s="156"/>
      <c r="R36" s="156"/>
      <c r="S36" s="156"/>
      <c r="T36" s="156"/>
      <c r="U36" s="156"/>
      <c r="V36" s="156"/>
      <c r="W36" s="156"/>
      <c r="X36" s="156"/>
    </row>
    <row r="37" spans="1:24" s="150" customFormat="1" x14ac:dyDescent="0.2">
      <c r="A37" s="156"/>
      <c r="B37" s="157"/>
      <c r="C37" s="157"/>
      <c r="D37" s="157"/>
      <c r="E37" s="157"/>
      <c r="F37" s="157"/>
      <c r="G37" s="157"/>
      <c r="H37" s="157"/>
      <c r="I37" s="157"/>
      <c r="J37" s="157"/>
      <c r="K37" s="157"/>
      <c r="L37" s="157"/>
      <c r="M37" s="156"/>
      <c r="N37" s="156"/>
      <c r="O37" s="156"/>
      <c r="P37" s="156"/>
      <c r="Q37" s="156"/>
      <c r="R37" s="156"/>
      <c r="S37" s="156"/>
      <c r="T37" s="156"/>
      <c r="U37" s="156"/>
      <c r="V37" s="156"/>
      <c r="W37" s="156"/>
      <c r="X37" s="156"/>
    </row>
    <row r="38" spans="1:24" s="150" customFormat="1" x14ac:dyDescent="0.2">
      <c r="A38" s="156"/>
      <c r="B38" s="157"/>
      <c r="C38" s="157"/>
      <c r="D38" s="157"/>
      <c r="E38" s="157"/>
      <c r="F38" s="157"/>
      <c r="G38" s="157"/>
      <c r="H38" s="157"/>
      <c r="I38" s="157"/>
      <c r="J38" s="157"/>
      <c r="K38" s="157"/>
      <c r="L38" s="157"/>
      <c r="M38" s="156"/>
      <c r="N38" s="156"/>
      <c r="O38" s="156"/>
      <c r="P38" s="156"/>
      <c r="Q38" s="156"/>
      <c r="R38" s="156"/>
      <c r="S38" s="156"/>
      <c r="T38" s="156"/>
      <c r="U38" s="156"/>
      <c r="V38" s="156"/>
      <c r="W38" s="156"/>
      <c r="X38" s="156"/>
    </row>
    <row r="39" spans="1:24" x14ac:dyDescent="0.2">
      <c r="A39" s="156"/>
      <c r="B39" s="157"/>
      <c r="C39" s="157"/>
      <c r="D39" s="157"/>
      <c r="E39" s="157"/>
      <c r="F39" s="157"/>
      <c r="G39" s="157"/>
      <c r="H39" s="157"/>
      <c r="I39" s="157"/>
      <c r="J39" s="157"/>
      <c r="K39" s="157"/>
      <c r="L39" s="157"/>
      <c r="M39" s="156"/>
      <c r="N39" s="156"/>
      <c r="O39" s="156"/>
      <c r="P39" s="156"/>
      <c r="Q39" s="156"/>
      <c r="R39" s="156"/>
      <c r="S39" s="156"/>
      <c r="T39" s="156"/>
      <c r="U39" s="156"/>
      <c r="V39" s="156"/>
      <c r="W39" s="156"/>
      <c r="X39" s="156"/>
    </row>
    <row r="40" spans="1:24" x14ac:dyDescent="0.2">
      <c r="A40" s="156"/>
      <c r="B40" s="157"/>
      <c r="C40" s="157"/>
      <c r="D40" s="157"/>
      <c r="E40" s="157"/>
      <c r="F40" s="157"/>
      <c r="G40" s="157"/>
      <c r="H40" s="157"/>
      <c r="I40" s="157"/>
      <c r="J40" s="157"/>
      <c r="K40" s="157"/>
      <c r="L40" s="157"/>
      <c r="M40" s="156"/>
      <c r="N40" s="156"/>
      <c r="O40" s="156"/>
      <c r="P40" s="156"/>
      <c r="Q40" s="156"/>
      <c r="R40" s="156"/>
      <c r="S40" s="156"/>
      <c r="T40" s="156"/>
      <c r="U40" s="156"/>
      <c r="V40" s="156"/>
      <c r="W40" s="156"/>
      <c r="X40" s="156"/>
    </row>
    <row r="41" spans="1:24" x14ac:dyDescent="0.2">
      <c r="A41" s="156"/>
      <c r="B41" s="157"/>
      <c r="C41" s="157"/>
      <c r="D41" s="157"/>
      <c r="E41" s="157"/>
      <c r="F41" s="157"/>
      <c r="G41" s="157"/>
      <c r="H41" s="157"/>
      <c r="I41" s="157"/>
      <c r="J41" s="157"/>
      <c r="K41" s="157"/>
      <c r="L41" s="157"/>
      <c r="M41" s="156"/>
      <c r="N41" s="156"/>
      <c r="O41" s="156"/>
      <c r="P41" s="156"/>
      <c r="Q41" s="156"/>
      <c r="R41" s="156"/>
      <c r="S41" s="156"/>
      <c r="T41" s="156"/>
      <c r="U41" s="156"/>
      <c r="V41" s="156"/>
      <c r="W41" s="156"/>
      <c r="X41" s="156"/>
    </row>
    <row r="42" spans="1:24" x14ac:dyDescent="0.2">
      <c r="A42" s="156"/>
      <c r="B42" s="157"/>
      <c r="C42" s="157"/>
      <c r="D42" s="157"/>
      <c r="E42" s="157"/>
      <c r="F42" s="157"/>
      <c r="G42" s="157"/>
      <c r="H42" s="157"/>
      <c r="I42" s="157"/>
      <c r="J42" s="157"/>
      <c r="K42" s="157"/>
      <c r="L42" s="157"/>
      <c r="M42" s="156"/>
      <c r="N42" s="156"/>
      <c r="O42" s="156"/>
      <c r="P42" s="156"/>
      <c r="Q42" s="156"/>
      <c r="R42" s="156"/>
      <c r="S42" s="156"/>
      <c r="T42" s="156"/>
      <c r="U42" s="156"/>
      <c r="V42" s="156"/>
      <c r="W42" s="156"/>
      <c r="X42" s="156"/>
    </row>
    <row r="43" spans="1:24" x14ac:dyDescent="0.2">
      <c r="A43" s="156"/>
      <c r="B43" s="157"/>
      <c r="C43" s="157"/>
      <c r="D43" s="157"/>
      <c r="E43" s="157"/>
      <c r="F43" s="157"/>
      <c r="G43" s="157"/>
      <c r="H43" s="157"/>
      <c r="I43" s="157"/>
      <c r="J43" s="157"/>
      <c r="K43" s="157"/>
      <c r="L43" s="157"/>
      <c r="M43" s="156"/>
      <c r="N43" s="156"/>
      <c r="O43" s="156"/>
      <c r="P43" s="156"/>
      <c r="Q43" s="156"/>
      <c r="R43" s="156"/>
      <c r="S43" s="156"/>
      <c r="T43" s="156"/>
      <c r="U43" s="156"/>
      <c r="V43" s="156"/>
      <c r="W43" s="156"/>
      <c r="X43" s="156"/>
    </row>
    <row r="44" spans="1:24" s="160" customFormat="1" x14ac:dyDescent="0.2">
      <c r="A44" s="158"/>
      <c r="B44" s="159"/>
      <c r="C44" s="159"/>
      <c r="D44" s="159"/>
      <c r="E44" s="159"/>
      <c r="F44" s="159"/>
      <c r="G44" s="159"/>
      <c r="H44" s="159"/>
      <c r="I44" s="159"/>
      <c r="J44" s="159"/>
      <c r="K44" s="159"/>
      <c r="L44" s="159"/>
      <c r="M44" s="158"/>
      <c r="N44" s="158"/>
      <c r="O44" s="158"/>
      <c r="P44" s="158"/>
      <c r="Q44" s="158"/>
      <c r="R44" s="158"/>
      <c r="S44" s="158"/>
      <c r="T44" s="158"/>
      <c r="U44" s="158"/>
      <c r="V44" s="158"/>
      <c r="W44" s="158"/>
      <c r="X44" s="158"/>
    </row>
    <row r="45" spans="1:24" s="160" customFormat="1" x14ac:dyDescent="0.2">
      <c r="A45" s="160" t="s">
        <v>93</v>
      </c>
      <c r="B45" s="161"/>
      <c r="C45" s="161"/>
      <c r="D45" s="161"/>
      <c r="E45" s="161"/>
      <c r="F45" s="161"/>
      <c r="G45" s="161"/>
      <c r="H45" s="161"/>
      <c r="I45" s="161"/>
      <c r="J45" s="161"/>
      <c r="K45" s="161"/>
      <c r="L45" s="161"/>
      <c r="M45" s="158"/>
      <c r="N45" s="158"/>
      <c r="O45" s="158"/>
      <c r="P45" s="158"/>
      <c r="Q45" s="158"/>
      <c r="R45" s="158"/>
      <c r="S45" s="158"/>
      <c r="T45" s="158"/>
      <c r="U45" s="158"/>
      <c r="V45" s="158"/>
      <c r="W45" s="158"/>
      <c r="X45" s="158"/>
    </row>
    <row r="46" spans="1:24" s="160" customFormat="1" x14ac:dyDescent="0.2">
      <c r="A46" s="162"/>
      <c r="B46" s="163">
        <f>B5</f>
        <v>2008</v>
      </c>
      <c r="C46" s="163">
        <f t="shared" ref="C46:L46" si="8">C5</f>
        <v>2009</v>
      </c>
      <c r="D46" s="163">
        <f t="shared" si="8"/>
        <v>2010</v>
      </c>
      <c r="E46" s="163">
        <f t="shared" si="8"/>
        <v>2011</v>
      </c>
      <c r="F46" s="163">
        <f t="shared" si="8"/>
        <v>2012</v>
      </c>
      <c r="G46" s="163">
        <f t="shared" si="8"/>
        <v>2013</v>
      </c>
      <c r="H46" s="163">
        <f t="shared" si="8"/>
        <v>2014</v>
      </c>
      <c r="I46" s="163">
        <f t="shared" si="8"/>
        <v>2015</v>
      </c>
      <c r="J46" s="163">
        <f t="shared" si="8"/>
        <v>2016</v>
      </c>
      <c r="K46" s="163">
        <f t="shared" si="8"/>
        <v>2017</v>
      </c>
      <c r="L46" s="163">
        <f t="shared" si="8"/>
        <v>2018</v>
      </c>
      <c r="N46" s="158"/>
      <c r="O46" s="158"/>
      <c r="P46" s="158"/>
      <c r="Q46" s="158"/>
      <c r="R46" s="158"/>
      <c r="S46" s="158"/>
      <c r="T46" s="158"/>
      <c r="U46" s="158"/>
      <c r="V46" s="158"/>
      <c r="W46" s="158"/>
      <c r="X46" s="158"/>
    </row>
    <row r="47" spans="1:24" s="79" customFormat="1" x14ac:dyDescent="0.2">
      <c r="A47" s="164" t="s">
        <v>119</v>
      </c>
      <c r="B47" s="165">
        <f>B9</f>
        <v>64</v>
      </c>
      <c r="C47" s="165">
        <f t="shared" ref="C47:K47" si="9">C9</f>
        <v>39</v>
      </c>
      <c r="D47" s="165">
        <f t="shared" si="9"/>
        <v>30</v>
      </c>
      <c r="E47" s="165">
        <f t="shared" si="9"/>
        <v>31</v>
      </c>
      <c r="F47" s="165">
        <f t="shared" si="9"/>
        <v>23</v>
      </c>
      <c r="G47" s="165">
        <f t="shared" si="9"/>
        <v>41</v>
      </c>
      <c r="H47" s="165">
        <f t="shared" si="9"/>
        <v>28</v>
      </c>
      <c r="I47" s="165">
        <f t="shared" si="9"/>
        <v>30</v>
      </c>
      <c r="J47" s="165">
        <f t="shared" si="9"/>
        <v>20</v>
      </c>
      <c r="K47" s="165">
        <f t="shared" si="9"/>
        <v>25</v>
      </c>
      <c r="L47" s="165">
        <f t="shared" ref="L47" si="10">L9</f>
        <v>18</v>
      </c>
      <c r="M47" s="160"/>
    </row>
    <row r="48" spans="1:24" s="79" customFormat="1" x14ac:dyDescent="0.2">
      <c r="A48" s="164" t="s">
        <v>120</v>
      </c>
      <c r="B48" s="165">
        <f>B6-B9</f>
        <v>127</v>
      </c>
      <c r="C48" s="165">
        <f t="shared" ref="C48:K48" si="11">C6-C9</f>
        <v>85</v>
      </c>
      <c r="D48" s="165">
        <f t="shared" si="11"/>
        <v>61</v>
      </c>
      <c r="E48" s="165">
        <f t="shared" si="11"/>
        <v>50</v>
      </c>
      <c r="F48" s="165">
        <f t="shared" si="11"/>
        <v>51</v>
      </c>
      <c r="G48" s="165">
        <f t="shared" si="11"/>
        <v>39</v>
      </c>
      <c r="H48" s="165">
        <f t="shared" si="11"/>
        <v>36</v>
      </c>
      <c r="I48" s="165">
        <f t="shared" si="11"/>
        <v>37</v>
      </c>
      <c r="J48" s="165">
        <f t="shared" si="11"/>
        <v>44</v>
      </c>
      <c r="K48" s="165">
        <f t="shared" si="11"/>
        <v>27</v>
      </c>
      <c r="L48" s="165">
        <f t="shared" ref="L48" si="12">L6-L9</f>
        <v>33</v>
      </c>
      <c r="M48" s="160"/>
    </row>
    <row r="49" spans="1:24" s="160" customFormat="1" x14ac:dyDescent="0.2">
      <c r="A49" s="158"/>
      <c r="B49" s="158"/>
      <c r="C49" s="158"/>
      <c r="D49" s="158"/>
      <c r="E49" s="158"/>
      <c r="F49" s="158"/>
      <c r="G49" s="158"/>
      <c r="H49" s="158"/>
      <c r="I49" s="158"/>
      <c r="J49" s="158"/>
      <c r="K49" s="158"/>
      <c r="L49" s="159"/>
      <c r="M49" s="158"/>
      <c r="N49" s="158"/>
      <c r="O49" s="158"/>
      <c r="P49" s="158"/>
      <c r="Q49" s="158"/>
      <c r="R49" s="158"/>
      <c r="S49" s="158"/>
      <c r="T49" s="158"/>
      <c r="U49" s="158"/>
      <c r="V49" s="158"/>
      <c r="W49" s="158"/>
      <c r="X49" s="158"/>
    </row>
    <row r="50" spans="1:24" s="160" customFormat="1" x14ac:dyDescent="0.2">
      <c r="A50" s="158"/>
      <c r="B50" s="159"/>
      <c r="C50" s="159"/>
      <c r="D50" s="159"/>
      <c r="E50" s="159"/>
      <c r="F50" s="159"/>
      <c r="G50" s="159"/>
      <c r="H50" s="159"/>
      <c r="I50" s="159"/>
      <c r="J50" s="159"/>
      <c r="K50" s="159"/>
      <c r="L50" s="159"/>
      <c r="M50" s="158"/>
      <c r="N50" s="158"/>
      <c r="O50" s="158"/>
      <c r="P50" s="158"/>
      <c r="Q50" s="158"/>
      <c r="R50" s="158"/>
      <c r="S50" s="158"/>
      <c r="T50" s="158"/>
      <c r="U50" s="158"/>
      <c r="V50" s="158"/>
      <c r="W50" s="158"/>
      <c r="X50" s="158"/>
    </row>
    <row r="51" spans="1:24" s="160" customFormat="1" x14ac:dyDescent="0.2">
      <c r="A51" s="158"/>
      <c r="B51" s="159"/>
      <c r="C51" s="159"/>
      <c r="D51" s="159"/>
      <c r="E51" s="159"/>
      <c r="F51" s="159"/>
      <c r="G51" s="159"/>
      <c r="H51" s="159"/>
      <c r="I51" s="159"/>
      <c r="J51" s="159"/>
      <c r="K51" s="159"/>
      <c r="L51" s="159"/>
      <c r="M51" s="158"/>
      <c r="N51" s="158"/>
      <c r="O51" s="158"/>
      <c r="P51" s="158"/>
      <c r="Q51" s="158"/>
      <c r="R51" s="158"/>
      <c r="S51" s="158"/>
      <c r="T51" s="158"/>
      <c r="U51" s="158"/>
      <c r="V51" s="158"/>
      <c r="W51" s="158"/>
      <c r="X51" s="158"/>
    </row>
  </sheetData>
  <mergeCells count="3">
    <mergeCell ref="A4:A5"/>
    <mergeCell ref="M4:M5"/>
    <mergeCell ref="B4:L4"/>
  </mergeCells>
  <phoneticPr fontId="4" type="noConversion"/>
  <pageMargins left="0.75" right="0.75" top="1" bottom="1" header="0.5" footer="0.5"/>
  <pageSetup paperSize="9" scale="8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R34"/>
  <sheetViews>
    <sheetView showGridLines="0" workbookViewId="0">
      <selection activeCell="S21" sqref="S21"/>
    </sheetView>
  </sheetViews>
  <sheetFormatPr defaultRowHeight="12.75" x14ac:dyDescent="0.2"/>
  <cols>
    <col min="17" max="17" width="11" bestFit="1" customWidth="1"/>
  </cols>
  <sheetData>
    <row r="16" spans="17:17" x14ac:dyDescent="0.2">
      <c r="Q16" s="15"/>
    </row>
    <row r="32" spans="18:18" x14ac:dyDescent="0.2">
      <c r="R32" s="182"/>
    </row>
    <row r="34" spans="2:2" x14ac:dyDescent="0.2">
      <c r="B34"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zoomScaleNormal="100" workbookViewId="0">
      <selection activeCell="K13" sqref="K13"/>
    </sheetView>
  </sheetViews>
  <sheetFormatPr defaultColWidth="9.140625" defaultRowHeight="12.75" x14ac:dyDescent="0.2"/>
  <cols>
    <col min="1" max="1" width="14" style="1" customWidth="1"/>
    <col min="2" max="2" width="10.5703125" style="3" customWidth="1"/>
    <col min="3" max="3" width="1.85546875" style="1" customWidth="1"/>
    <col min="4" max="4" width="9.7109375" style="3" customWidth="1"/>
    <col min="5" max="5" width="1.7109375" style="1" customWidth="1"/>
    <col min="6" max="6" width="12" style="3" customWidth="1"/>
    <col min="7" max="7" width="1.7109375" style="1" customWidth="1"/>
    <col min="8" max="16384" width="9.140625" style="1"/>
  </cols>
  <sheetData>
    <row r="1" spans="1:11" ht="14.25" x14ac:dyDescent="0.2">
      <c r="A1" s="5" t="s">
        <v>64</v>
      </c>
      <c r="C1" s="6"/>
      <c r="E1" s="6"/>
      <c r="G1" s="6"/>
    </row>
    <row r="2" spans="1:11" x14ac:dyDescent="0.2">
      <c r="A2" s="14" t="s">
        <v>132</v>
      </c>
      <c r="C2" s="6"/>
      <c r="E2" s="6"/>
      <c r="G2" s="6"/>
    </row>
    <row r="3" spans="1:11" ht="13.5" thickBot="1" x14ac:dyDescent="0.25">
      <c r="A3" s="4"/>
      <c r="B3" s="45"/>
      <c r="C3" s="4"/>
    </row>
    <row r="4" spans="1:11" ht="45.75" customHeight="1" x14ac:dyDescent="0.2">
      <c r="A4" s="202" t="s">
        <v>0</v>
      </c>
      <c r="B4" s="210" t="s">
        <v>84</v>
      </c>
      <c r="C4" s="211"/>
      <c r="D4" s="211"/>
      <c r="E4" s="211"/>
      <c r="F4" s="211"/>
      <c r="G4" s="212"/>
    </row>
    <row r="5" spans="1:11" x14ac:dyDescent="0.2">
      <c r="A5" s="203"/>
      <c r="B5" s="206" t="s">
        <v>3</v>
      </c>
      <c r="C5" s="207"/>
      <c r="D5" s="206" t="s">
        <v>4</v>
      </c>
      <c r="E5" s="208"/>
      <c r="F5" s="206" t="s">
        <v>5</v>
      </c>
      <c r="G5" s="209"/>
    </row>
    <row r="6" spans="1:11" x14ac:dyDescent="0.2">
      <c r="A6" s="7">
        <v>2008</v>
      </c>
      <c r="B6" s="30">
        <v>168.42308686163196</v>
      </c>
      <c r="C6" s="30"/>
      <c r="D6" s="32">
        <v>145.28845334789239</v>
      </c>
      <c r="E6" s="47"/>
      <c r="F6" s="37">
        <v>153.8916124650672</v>
      </c>
      <c r="G6" s="35"/>
      <c r="H6" s="34"/>
      <c r="I6" s="43"/>
      <c r="J6" s="43"/>
      <c r="K6" s="43"/>
    </row>
    <row r="7" spans="1:11" x14ac:dyDescent="0.2">
      <c r="A7" s="7">
        <v>2009</v>
      </c>
      <c r="B7" s="30">
        <v>77.371135526491656</v>
      </c>
      <c r="C7" s="30"/>
      <c r="D7" s="32">
        <v>107.41092815019016</v>
      </c>
      <c r="E7" s="47"/>
      <c r="F7" s="37">
        <v>97.55239161365418</v>
      </c>
      <c r="G7" s="35"/>
      <c r="H7" s="34"/>
      <c r="I7" s="43"/>
      <c r="J7" s="43"/>
      <c r="K7" s="43"/>
    </row>
    <row r="8" spans="1:11" x14ac:dyDescent="0.2">
      <c r="A8" s="7">
        <v>2010</v>
      </c>
      <c r="B8" s="30">
        <v>80.359030804840927</v>
      </c>
      <c r="C8" s="30"/>
      <c r="D8" s="32">
        <v>64.550326964325393</v>
      </c>
      <c r="E8" s="47"/>
      <c r="F8" s="37">
        <v>70.346737329719915</v>
      </c>
      <c r="G8" s="35"/>
      <c r="H8" s="34"/>
      <c r="I8" s="43"/>
      <c r="J8" s="43"/>
      <c r="K8" s="43"/>
    </row>
    <row r="9" spans="1:11" x14ac:dyDescent="0.2">
      <c r="A9" s="7">
        <v>2011</v>
      </c>
      <c r="B9" s="30">
        <v>62.796666781186211</v>
      </c>
      <c r="C9" s="30"/>
      <c r="D9" s="32">
        <v>55.718827208832778</v>
      </c>
      <c r="E9" s="47"/>
      <c r="F9" s="37">
        <v>60.018714976488354</v>
      </c>
      <c r="G9" s="35"/>
      <c r="H9" s="34"/>
      <c r="I9" s="43"/>
      <c r="J9" s="43"/>
      <c r="K9" s="43"/>
    </row>
    <row r="10" spans="1:11" x14ac:dyDescent="0.2">
      <c r="A10" s="7">
        <v>2012</v>
      </c>
      <c r="B10" s="30">
        <v>65.258032682391416</v>
      </c>
      <c r="C10" s="30"/>
      <c r="D10" s="32">
        <v>45.680181007975101</v>
      </c>
      <c r="E10" s="47"/>
      <c r="F10" s="37">
        <v>53.467522059660567</v>
      </c>
      <c r="G10" s="35"/>
      <c r="H10" s="34"/>
      <c r="I10" s="43"/>
      <c r="J10" s="43"/>
      <c r="K10" s="43"/>
    </row>
    <row r="11" spans="1:11" x14ac:dyDescent="0.2">
      <c r="A11" s="7">
        <v>2013</v>
      </c>
      <c r="B11" s="31">
        <v>48.483400432416794</v>
      </c>
      <c r="C11" s="31"/>
      <c r="D11" s="33">
        <v>63.662770372418215</v>
      </c>
      <c r="E11" s="48"/>
      <c r="F11" s="38">
        <v>57.136537765809273</v>
      </c>
      <c r="G11" s="35"/>
      <c r="H11" s="34"/>
      <c r="I11" s="43"/>
      <c r="J11" s="43"/>
      <c r="K11" s="43"/>
    </row>
    <row r="12" spans="1:11" x14ac:dyDescent="0.2">
      <c r="A12" s="7">
        <v>2014</v>
      </c>
      <c r="B12" s="31">
        <v>59.003045484511055</v>
      </c>
      <c r="C12" s="31"/>
      <c r="D12" s="33">
        <v>34.369189410841742</v>
      </c>
      <c r="E12" s="48"/>
      <c r="F12" s="38">
        <v>43.244085798359585</v>
      </c>
      <c r="G12" s="35"/>
      <c r="H12" s="34"/>
      <c r="I12" s="43"/>
      <c r="J12" s="43"/>
      <c r="K12" s="43"/>
    </row>
    <row r="13" spans="1:11" ht="12" customHeight="1" x14ac:dyDescent="0.2">
      <c r="A13" s="7">
        <v>2015</v>
      </c>
      <c r="B13" s="31">
        <v>34.188467868793786</v>
      </c>
      <c r="C13" s="31"/>
      <c r="D13" s="33">
        <v>51.222328705160798</v>
      </c>
      <c r="E13" s="48"/>
      <c r="F13" s="38">
        <v>45.71015645397916</v>
      </c>
      <c r="G13" s="35"/>
      <c r="H13" s="34"/>
      <c r="I13" s="43"/>
      <c r="J13" s="43"/>
      <c r="K13" s="43"/>
    </row>
    <row r="14" spans="1:11" x14ac:dyDescent="0.2">
      <c r="A14" s="7">
        <v>2016</v>
      </c>
      <c r="B14" s="31">
        <v>45.412138765825475</v>
      </c>
      <c r="C14" s="31"/>
      <c r="D14" s="33">
        <v>39.88055047351417</v>
      </c>
      <c r="E14" s="48"/>
      <c r="F14" s="38">
        <v>42.816155636935818</v>
      </c>
      <c r="G14" s="35"/>
      <c r="H14" s="34"/>
      <c r="I14" s="43"/>
      <c r="J14" s="43"/>
      <c r="K14" s="43"/>
    </row>
    <row r="15" spans="1:11" ht="14.25" x14ac:dyDescent="0.2">
      <c r="A15" s="193" t="s">
        <v>138</v>
      </c>
      <c r="B15" s="31">
        <v>41.898183534252347</v>
      </c>
      <c r="C15" s="31"/>
      <c r="D15" s="33">
        <v>29.443469420407855</v>
      </c>
      <c r="E15" s="48"/>
      <c r="F15" s="38">
        <v>50.574997526525131</v>
      </c>
      <c r="G15" s="35"/>
      <c r="H15" s="192"/>
      <c r="I15" s="43"/>
      <c r="J15" s="43"/>
      <c r="K15" s="43"/>
    </row>
    <row r="16" spans="1:11" ht="13.5" thickBot="1" x14ac:dyDescent="0.25">
      <c r="A16" s="8">
        <v>2018</v>
      </c>
      <c r="B16" s="188">
        <v>33.210262519583139</v>
      </c>
      <c r="C16" s="188"/>
      <c r="D16" s="189">
        <v>32.577470000533282</v>
      </c>
      <c r="E16" s="190"/>
      <c r="F16" s="191">
        <v>32.324100307779524</v>
      </c>
      <c r="G16" s="36"/>
      <c r="I16" s="43"/>
      <c r="J16" s="43"/>
      <c r="K16" s="43"/>
    </row>
    <row r="17" spans="1:9" x14ac:dyDescent="0.2">
      <c r="A17" s="94"/>
      <c r="B17" s="185"/>
      <c r="C17" s="185"/>
      <c r="D17" s="185"/>
      <c r="E17" s="185"/>
      <c r="F17" s="186"/>
      <c r="G17" s="187"/>
    </row>
    <row r="18" spans="1:9" x14ac:dyDescent="0.2">
      <c r="A18" s="204" t="s">
        <v>90</v>
      </c>
      <c r="B18" s="205"/>
      <c r="C18" s="205"/>
      <c r="D18" s="205"/>
      <c r="E18" s="205"/>
      <c r="F18" s="205"/>
      <c r="G18" s="205"/>
      <c r="H18" s="205"/>
      <c r="I18" s="205"/>
    </row>
    <row r="19" spans="1:9" x14ac:dyDescent="0.2">
      <c r="A19" s="205"/>
      <c r="B19" s="205"/>
      <c r="C19" s="205"/>
      <c r="D19" s="205"/>
      <c r="E19" s="205"/>
      <c r="F19" s="205"/>
      <c r="G19" s="205"/>
      <c r="H19" s="205"/>
      <c r="I19" s="205"/>
    </row>
    <row r="20" spans="1:9" x14ac:dyDescent="0.2">
      <c r="A20" s="205"/>
      <c r="B20" s="205"/>
      <c r="C20" s="205"/>
      <c r="D20" s="205"/>
      <c r="E20" s="205"/>
      <c r="F20" s="205"/>
      <c r="G20" s="205"/>
      <c r="H20" s="205"/>
      <c r="I20" s="205"/>
    </row>
    <row r="21" spans="1:9" x14ac:dyDescent="0.2">
      <c r="A21" s="205"/>
      <c r="B21" s="205"/>
      <c r="C21" s="205"/>
      <c r="D21" s="205"/>
      <c r="E21" s="205"/>
      <c r="F21" s="205"/>
      <c r="G21" s="205"/>
      <c r="H21" s="205"/>
      <c r="I21" s="205"/>
    </row>
    <row r="22" spans="1:9" x14ac:dyDescent="0.2">
      <c r="A22" s="205"/>
      <c r="B22" s="205"/>
      <c r="C22" s="205"/>
      <c r="D22" s="205"/>
      <c r="E22" s="205"/>
      <c r="F22" s="205"/>
      <c r="G22" s="205"/>
      <c r="H22" s="205"/>
      <c r="I22" s="205"/>
    </row>
    <row r="23" spans="1:9" x14ac:dyDescent="0.2">
      <c r="A23" s="205"/>
      <c r="B23" s="205"/>
      <c r="C23" s="205"/>
      <c r="D23" s="205"/>
      <c r="E23" s="205"/>
      <c r="F23" s="205"/>
      <c r="G23" s="205"/>
      <c r="H23" s="205"/>
      <c r="I23" s="205"/>
    </row>
    <row r="24" spans="1:9" x14ac:dyDescent="0.2">
      <c r="A24" s="205"/>
      <c r="B24" s="205"/>
      <c r="C24" s="205"/>
      <c r="D24" s="205"/>
      <c r="E24" s="205"/>
      <c r="F24" s="205"/>
      <c r="G24" s="205"/>
      <c r="H24" s="205"/>
      <c r="I24" s="205"/>
    </row>
    <row r="25" spans="1:9" x14ac:dyDescent="0.2">
      <c r="A25" s="205"/>
      <c r="B25" s="205"/>
      <c r="C25" s="205"/>
      <c r="D25" s="205"/>
      <c r="E25" s="205"/>
      <c r="F25" s="205"/>
      <c r="G25" s="205"/>
      <c r="H25" s="205"/>
      <c r="I25" s="205"/>
    </row>
    <row r="26" spans="1:9" x14ac:dyDescent="0.2">
      <c r="A26" s="205"/>
      <c r="B26" s="205"/>
      <c r="C26" s="205"/>
      <c r="D26" s="205"/>
      <c r="E26" s="205"/>
      <c r="F26" s="205"/>
      <c r="G26" s="205"/>
      <c r="H26" s="205"/>
      <c r="I26" s="205"/>
    </row>
    <row r="27" spans="1:9" x14ac:dyDescent="0.2">
      <c r="A27" s="205"/>
      <c r="B27" s="205"/>
      <c r="C27" s="205"/>
      <c r="D27" s="205"/>
      <c r="E27" s="205"/>
      <c r="F27" s="205"/>
      <c r="G27" s="205"/>
      <c r="H27" s="205"/>
      <c r="I27" s="205"/>
    </row>
    <row r="28" spans="1:9" x14ac:dyDescent="0.2">
      <c r="A28" s="205"/>
      <c r="B28" s="205"/>
      <c r="C28" s="205"/>
      <c r="D28" s="205"/>
      <c r="E28" s="205"/>
      <c r="F28" s="205"/>
      <c r="G28" s="205"/>
      <c r="H28" s="205"/>
      <c r="I28" s="205"/>
    </row>
    <row r="29" spans="1:9" ht="42.75" customHeight="1" x14ac:dyDescent="0.2">
      <c r="A29" s="201" t="s">
        <v>139</v>
      </c>
      <c r="B29" s="201"/>
      <c r="C29" s="201"/>
      <c r="D29" s="201"/>
      <c r="E29" s="201"/>
      <c r="F29" s="201"/>
      <c r="G29" s="201"/>
      <c r="H29" s="201"/>
      <c r="I29" s="201"/>
    </row>
  </sheetData>
  <mergeCells count="7">
    <mergeCell ref="A29:I29"/>
    <mergeCell ref="A4:A5"/>
    <mergeCell ref="A18:I28"/>
    <mergeCell ref="B5:C5"/>
    <mergeCell ref="D5:E5"/>
    <mergeCell ref="F5:G5"/>
    <mergeCell ref="B4:G4"/>
  </mergeCells>
  <phoneticPr fontId="4"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election activeCell="F21" sqref="F21"/>
    </sheetView>
  </sheetViews>
  <sheetFormatPr defaultColWidth="9.140625" defaultRowHeight="12.75" x14ac:dyDescent="0.2"/>
  <cols>
    <col min="1" max="1" width="13.42578125" style="1" customWidth="1"/>
    <col min="2" max="2" width="11.28515625" style="1" customWidth="1"/>
    <col min="3" max="3" width="1" style="1" customWidth="1"/>
    <col min="4" max="4" width="10.5703125" style="1" customWidth="1"/>
    <col min="5" max="5" width="2.28515625" style="1" customWidth="1"/>
    <col min="6" max="6" width="12.28515625" style="1" customWidth="1"/>
    <col min="7" max="7" width="0.5703125" style="1" customWidth="1"/>
    <col min="8" max="8" width="10.7109375" style="1" customWidth="1"/>
    <col min="9" max="9" width="1" style="1" customWidth="1"/>
    <col min="10" max="10" width="12" style="1" customWidth="1"/>
    <col min="11" max="11" width="0.85546875" style="1" hidden="1" customWidth="1"/>
    <col min="12" max="12" width="12.28515625" style="1" customWidth="1"/>
    <col min="13" max="13" width="1.28515625" style="1" customWidth="1"/>
    <col min="14" max="16384" width="9.140625" style="1"/>
  </cols>
  <sheetData>
    <row r="1" spans="1:14" s="6" customFormat="1" ht="14.25" x14ac:dyDescent="0.2">
      <c r="A1" s="5" t="s">
        <v>65</v>
      </c>
      <c r="B1" s="5"/>
    </row>
    <row r="2" spans="1:14" s="6" customFormat="1" x14ac:dyDescent="0.2">
      <c r="A2" s="5" t="s">
        <v>124</v>
      </c>
      <c r="B2" s="5"/>
    </row>
    <row r="3" spans="1:14" s="6" customFormat="1" ht="13.5" thickBot="1" x14ac:dyDescent="0.25">
      <c r="C3" s="5"/>
      <c r="D3" s="5"/>
    </row>
    <row r="4" spans="1:14" ht="13.5" customHeight="1" x14ac:dyDescent="0.2">
      <c r="A4" s="213" t="s">
        <v>6</v>
      </c>
      <c r="B4" s="222" t="s">
        <v>123</v>
      </c>
      <c r="C4" s="223"/>
      <c r="D4" s="223"/>
      <c r="E4" s="223"/>
      <c r="F4" s="223"/>
      <c r="G4" s="223"/>
      <c r="H4" s="223"/>
      <c r="I4" s="223"/>
      <c r="J4" s="223"/>
      <c r="K4" s="223"/>
      <c r="L4" s="223"/>
      <c r="M4" s="224"/>
    </row>
    <row r="5" spans="1:14" ht="12.75" customHeight="1" x14ac:dyDescent="0.2">
      <c r="A5" s="214"/>
      <c r="B5" s="68"/>
      <c r="C5" s="69"/>
      <c r="D5" s="69" t="s">
        <v>7</v>
      </c>
      <c r="E5" s="69"/>
      <c r="F5" s="62"/>
      <c r="G5" s="63"/>
      <c r="H5" s="219" t="s">
        <v>85</v>
      </c>
      <c r="I5" s="220"/>
      <c r="J5" s="220"/>
      <c r="K5" s="220"/>
      <c r="L5" s="220"/>
      <c r="M5" s="221"/>
    </row>
    <row r="6" spans="1:14" x14ac:dyDescent="0.2">
      <c r="A6" s="215"/>
      <c r="B6" s="64" t="s">
        <v>3</v>
      </c>
      <c r="C6" s="49"/>
      <c r="D6" s="71" t="s">
        <v>4</v>
      </c>
      <c r="E6" s="69"/>
      <c r="F6" s="44" t="s">
        <v>5</v>
      </c>
      <c r="G6" s="70"/>
      <c r="H6" s="216" t="s">
        <v>3</v>
      </c>
      <c r="I6" s="217"/>
      <c r="J6" s="73" t="s">
        <v>4</v>
      </c>
      <c r="K6" s="50"/>
      <c r="L6" s="217" t="s">
        <v>5</v>
      </c>
      <c r="M6" s="218"/>
    </row>
    <row r="7" spans="1:14" x14ac:dyDescent="0.2">
      <c r="A7" s="61" t="s">
        <v>8</v>
      </c>
      <c r="B7" s="52">
        <v>1</v>
      </c>
      <c r="C7" s="53"/>
      <c r="D7" s="52">
        <v>0</v>
      </c>
      <c r="E7" s="58"/>
      <c r="F7" s="51">
        <v>1</v>
      </c>
      <c r="G7" s="59"/>
      <c r="H7" s="112">
        <v>1.8</v>
      </c>
      <c r="I7" s="113"/>
      <c r="J7" s="114">
        <v>0</v>
      </c>
      <c r="K7" s="113"/>
      <c r="L7" s="115">
        <v>0.91832592856526263</v>
      </c>
      <c r="M7" s="65"/>
      <c r="N7" s="34"/>
    </row>
    <row r="8" spans="1:14" x14ac:dyDescent="0.2">
      <c r="A8" s="61" t="s">
        <v>9</v>
      </c>
      <c r="B8" s="46">
        <v>3</v>
      </c>
      <c r="C8" s="34"/>
      <c r="D8" s="46">
        <v>6</v>
      </c>
      <c r="E8" s="59"/>
      <c r="F8" s="51">
        <v>9</v>
      </c>
      <c r="G8" s="59"/>
      <c r="H8" s="116">
        <v>9.4</v>
      </c>
      <c r="I8" s="117"/>
      <c r="J8" s="118">
        <v>17.939257673517471</v>
      </c>
      <c r="K8" s="117"/>
      <c r="L8" s="119">
        <v>13.75660890419439</v>
      </c>
      <c r="M8" s="35"/>
      <c r="N8" s="34"/>
    </row>
    <row r="9" spans="1:14" x14ac:dyDescent="0.2">
      <c r="A9" s="61" t="s">
        <v>10</v>
      </c>
      <c r="B9" s="54">
        <v>17</v>
      </c>
      <c r="C9" s="55"/>
      <c r="D9" s="54">
        <v>24</v>
      </c>
      <c r="E9" s="60"/>
      <c r="F9" s="56">
        <v>41</v>
      </c>
      <c r="G9" s="60"/>
      <c r="H9" s="120">
        <v>295.10000000000002</v>
      </c>
      <c r="I9" s="121"/>
      <c r="J9" s="122">
        <v>296.76525868038379</v>
      </c>
      <c r="K9" s="121"/>
      <c r="L9" s="123">
        <v>296.08873996186958</v>
      </c>
      <c r="M9" s="39"/>
      <c r="N9" s="34"/>
    </row>
    <row r="10" spans="1:14" ht="13.5" thickBot="1" x14ac:dyDescent="0.25">
      <c r="A10" s="57" t="s">
        <v>11</v>
      </c>
      <c r="B10" s="66">
        <f>SUM(B7:B9)</f>
        <v>21</v>
      </c>
      <c r="C10" s="67"/>
      <c r="D10" s="72">
        <f t="shared" ref="D10" si="0">SUM(D8:D9)</f>
        <v>30</v>
      </c>
      <c r="E10" s="74"/>
      <c r="F10" s="40">
        <f>SUM(B10:D10)</f>
        <v>51</v>
      </c>
      <c r="G10" s="67"/>
      <c r="H10" s="124">
        <v>22.7</v>
      </c>
      <c r="I10" s="125"/>
      <c r="J10" s="126">
        <v>31.4</v>
      </c>
      <c r="K10" s="127"/>
      <c r="L10" s="125">
        <v>27.104001241469547</v>
      </c>
      <c r="M10" s="36"/>
      <c r="N10" s="34"/>
    </row>
    <row r="12" spans="1:14" ht="14.25" x14ac:dyDescent="0.2">
      <c r="A12" s="2" t="s">
        <v>66</v>
      </c>
      <c r="B12" s="2"/>
    </row>
  </sheetData>
  <mergeCells count="5">
    <mergeCell ref="A4:A6"/>
    <mergeCell ref="H6:I6"/>
    <mergeCell ref="L6:M6"/>
    <mergeCell ref="H5:M5"/>
    <mergeCell ref="B4:M4"/>
  </mergeCells>
  <phoneticPr fontId="4"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zoomScaleNormal="100" workbookViewId="0">
      <selection activeCell="B31" sqref="B31"/>
    </sheetView>
  </sheetViews>
  <sheetFormatPr defaultColWidth="9.140625" defaultRowHeight="12.75" x14ac:dyDescent="0.2"/>
  <cols>
    <col min="1" max="1" width="59" style="10" customWidth="1"/>
    <col min="2" max="2" width="18.28515625" style="10" customWidth="1"/>
    <col min="3" max="4" width="16.140625" style="11" customWidth="1"/>
    <col min="5" max="6" width="9.140625" style="10"/>
    <col min="7" max="7" width="10.140625" style="10" customWidth="1"/>
    <col min="8" max="16384" width="9.140625" style="10"/>
  </cols>
  <sheetData>
    <row r="1" spans="1:4" s="13" customFormat="1" x14ac:dyDescent="0.2">
      <c r="A1" s="5" t="s">
        <v>59</v>
      </c>
    </row>
    <row r="2" spans="1:4" s="13" customFormat="1" x14ac:dyDescent="0.2">
      <c r="A2" s="5" t="s">
        <v>129</v>
      </c>
    </row>
    <row r="3" spans="1:4" ht="8.4499999999999993" customHeight="1" thickBot="1" x14ac:dyDescent="0.25">
      <c r="B3" s="4"/>
    </row>
    <row r="4" spans="1:4" ht="33" customHeight="1" x14ac:dyDescent="0.2">
      <c r="A4" s="225" t="s">
        <v>12</v>
      </c>
      <c r="B4" s="227" t="s">
        <v>13</v>
      </c>
      <c r="C4" s="223" t="s">
        <v>123</v>
      </c>
      <c r="D4" s="224"/>
    </row>
    <row r="5" spans="1:4" ht="29.45" customHeight="1" x14ac:dyDescent="0.2">
      <c r="A5" s="226"/>
      <c r="B5" s="228"/>
      <c r="C5" s="23" t="s">
        <v>7</v>
      </c>
      <c r="D5" s="24" t="s">
        <v>14</v>
      </c>
    </row>
    <row r="6" spans="1:4" x14ac:dyDescent="0.2">
      <c r="A6" s="9" t="s">
        <v>15</v>
      </c>
      <c r="B6" s="12" t="s">
        <v>16</v>
      </c>
      <c r="C6" s="16">
        <v>18</v>
      </c>
      <c r="D6" s="41">
        <f t="shared" ref="D6:D16" si="0">C6/$C$17</f>
        <v>0.35294117647058826</v>
      </c>
    </row>
    <row r="7" spans="1:4" x14ac:dyDescent="0.2">
      <c r="A7" s="9" t="s">
        <v>17</v>
      </c>
      <c r="B7" s="12" t="s">
        <v>18</v>
      </c>
      <c r="C7" s="16">
        <v>7</v>
      </c>
      <c r="D7" s="42">
        <f t="shared" si="0"/>
        <v>0.13725490196078433</v>
      </c>
    </row>
    <row r="8" spans="1:4" x14ac:dyDescent="0.2">
      <c r="A8" s="22" t="s">
        <v>88</v>
      </c>
      <c r="B8" s="12" t="s">
        <v>89</v>
      </c>
      <c r="C8" s="16">
        <v>2</v>
      </c>
      <c r="D8" s="42">
        <f t="shared" si="0"/>
        <v>3.9215686274509803E-2</v>
      </c>
    </row>
    <row r="9" spans="1:4" x14ac:dyDescent="0.2">
      <c r="A9" s="9" t="s">
        <v>19</v>
      </c>
      <c r="B9" s="12" t="s">
        <v>20</v>
      </c>
      <c r="C9" s="16">
        <v>1</v>
      </c>
      <c r="D9" s="42">
        <f t="shared" si="0"/>
        <v>1.9607843137254902E-2</v>
      </c>
    </row>
    <row r="10" spans="1:4" x14ac:dyDescent="0.2">
      <c r="A10" s="9" t="s">
        <v>21</v>
      </c>
      <c r="B10" s="12" t="s">
        <v>22</v>
      </c>
      <c r="C10" s="16">
        <v>2</v>
      </c>
      <c r="D10" s="42">
        <f t="shared" si="0"/>
        <v>3.9215686274509803E-2</v>
      </c>
    </row>
    <row r="11" spans="1:4" x14ac:dyDescent="0.2">
      <c r="A11" s="9" t="s">
        <v>23</v>
      </c>
      <c r="B11" s="12" t="s">
        <v>24</v>
      </c>
      <c r="C11" s="16">
        <v>4</v>
      </c>
      <c r="D11" s="42">
        <f t="shared" si="0"/>
        <v>7.8431372549019607E-2</v>
      </c>
    </row>
    <row r="12" spans="1:4" x14ac:dyDescent="0.2">
      <c r="A12" s="9" t="s">
        <v>25</v>
      </c>
      <c r="B12" s="12" t="s">
        <v>26</v>
      </c>
      <c r="C12" s="16">
        <v>5</v>
      </c>
      <c r="D12" s="42">
        <f>C12/$C$17</f>
        <v>9.8039215686274508E-2</v>
      </c>
    </row>
    <row r="13" spans="1:4" x14ac:dyDescent="0.2">
      <c r="A13" s="9" t="s">
        <v>27</v>
      </c>
      <c r="B13" s="12" t="s">
        <v>28</v>
      </c>
      <c r="C13" s="16">
        <v>2</v>
      </c>
      <c r="D13" s="42">
        <f>C13/$C$17</f>
        <v>3.9215686274509803E-2</v>
      </c>
    </row>
    <row r="14" spans="1:4" x14ac:dyDescent="0.2">
      <c r="A14" s="180" t="s">
        <v>127</v>
      </c>
      <c r="B14" s="11" t="s">
        <v>125</v>
      </c>
      <c r="C14" s="179">
        <v>2</v>
      </c>
      <c r="D14" s="42">
        <f t="shared" ref="D14:D15" si="1">C14/$C$17</f>
        <v>3.9215686274509803E-2</v>
      </c>
    </row>
    <row r="15" spans="1:4" x14ac:dyDescent="0.2">
      <c r="A15" s="180" t="s">
        <v>128</v>
      </c>
      <c r="B15" s="11" t="s">
        <v>126</v>
      </c>
      <c r="C15" s="179">
        <v>2</v>
      </c>
      <c r="D15" s="42">
        <f t="shared" si="1"/>
        <v>3.9215686274509803E-2</v>
      </c>
    </row>
    <row r="16" spans="1:4" x14ac:dyDescent="0.2">
      <c r="A16" s="90" t="s">
        <v>92</v>
      </c>
      <c r="B16" s="12" t="s">
        <v>91</v>
      </c>
      <c r="C16" s="16">
        <v>6</v>
      </c>
      <c r="D16" s="42">
        <f t="shared" si="0"/>
        <v>0.11764705882352941</v>
      </c>
    </row>
    <row r="17" spans="1:4" ht="16.5" customHeight="1" thickBot="1" x14ac:dyDescent="0.25">
      <c r="A17" s="26" t="s">
        <v>29</v>
      </c>
      <c r="B17" s="27"/>
      <c r="C17" s="28">
        <f>SUM(C6:C16)</f>
        <v>51</v>
      </c>
      <c r="D17" s="21">
        <f>SUM(D6:D16)</f>
        <v>1</v>
      </c>
    </row>
    <row r="19" spans="1:4" x14ac:dyDescent="0.2">
      <c r="A19" s="184"/>
    </row>
    <row r="20" spans="1:4" x14ac:dyDescent="0.2">
      <c r="A20" s="184"/>
      <c r="B20" s="11"/>
      <c r="C20" s="10"/>
      <c r="D20" s="10"/>
    </row>
    <row r="21" spans="1:4" x14ac:dyDescent="0.2">
      <c r="A21" s="184"/>
      <c r="B21" s="11"/>
      <c r="C21" s="10"/>
      <c r="D21" s="10"/>
    </row>
    <row r="22" spans="1:4" x14ac:dyDescent="0.2">
      <c r="A22" s="184"/>
      <c r="B22" s="11"/>
      <c r="C22" s="10"/>
      <c r="D22" s="10"/>
    </row>
    <row r="23" spans="1:4" x14ac:dyDescent="0.2">
      <c r="B23" s="11"/>
      <c r="C23" s="10"/>
      <c r="D23" s="10"/>
    </row>
    <row r="24" spans="1:4" x14ac:dyDescent="0.2">
      <c r="B24" s="11"/>
      <c r="C24" s="10"/>
      <c r="D24" s="10"/>
    </row>
    <row r="25" spans="1:4" x14ac:dyDescent="0.2">
      <c r="B25" s="11"/>
      <c r="C25" s="10"/>
      <c r="D25" s="10"/>
    </row>
    <row r="26" spans="1:4" x14ac:dyDescent="0.2">
      <c r="B26" s="11"/>
      <c r="C26" s="10"/>
      <c r="D26" s="10"/>
    </row>
    <row r="27" spans="1:4" x14ac:dyDescent="0.2">
      <c r="B27" s="11"/>
      <c r="C27" s="10"/>
      <c r="D27" s="10"/>
    </row>
    <row r="28" spans="1:4" x14ac:dyDescent="0.2">
      <c r="B28" s="11"/>
      <c r="C28" s="10"/>
      <c r="D28" s="10"/>
    </row>
    <row r="29" spans="1:4" x14ac:dyDescent="0.2">
      <c r="B29" s="11"/>
      <c r="C29" s="10"/>
      <c r="D29" s="10"/>
    </row>
    <row r="30" spans="1:4" x14ac:dyDescent="0.2">
      <c r="B30" s="11"/>
      <c r="C30" s="10"/>
      <c r="D30" s="10"/>
    </row>
    <row r="31" spans="1:4" x14ac:dyDescent="0.2">
      <c r="B31" s="11"/>
      <c r="C31" s="10"/>
      <c r="D31" s="10"/>
    </row>
  </sheetData>
  <mergeCells count="3">
    <mergeCell ref="A4:A5"/>
    <mergeCell ref="B4:B5"/>
    <mergeCell ref="C4:D4"/>
  </mergeCells>
  <phoneticPr fontId="4" type="noConversion"/>
  <pageMargins left="0.75" right="0.75" top="1" bottom="1" header="0.5" footer="0.5"/>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workbookViewId="0">
      <selection activeCell="S9" sqref="S9"/>
    </sheetView>
  </sheetViews>
  <sheetFormatPr defaultColWidth="9.140625" defaultRowHeight="12.75" x14ac:dyDescent="0.2"/>
  <cols>
    <col min="1" max="1" width="27" style="75" customWidth="1"/>
    <col min="2" max="12" width="6.7109375" style="75" customWidth="1"/>
    <col min="13" max="13" width="4.140625" style="75" customWidth="1"/>
    <col min="14" max="14" width="4.28515625" style="75" customWidth="1"/>
    <col min="15" max="15" width="7.85546875" style="75" customWidth="1"/>
    <col min="16" max="16" width="5.85546875" style="75" customWidth="1"/>
    <col min="17" max="17" width="7.140625" style="75" customWidth="1"/>
    <col min="18" max="18" width="7.42578125" style="75" customWidth="1"/>
    <col min="19" max="19" width="18.140625" style="75" customWidth="1"/>
    <col min="20" max="16384" width="9.140625" style="75"/>
  </cols>
  <sheetData>
    <row r="1" spans="1:20" x14ac:dyDescent="0.2">
      <c r="A1" s="77" t="s">
        <v>130</v>
      </c>
    </row>
    <row r="2" spans="1:20" s="95" customFormat="1" ht="13.5" thickBot="1" x14ac:dyDescent="0.25"/>
    <row r="3" spans="1:20" x14ac:dyDescent="0.2">
      <c r="A3" s="229" t="s">
        <v>30</v>
      </c>
      <c r="B3" s="223"/>
      <c r="C3" s="223"/>
      <c r="D3" s="223"/>
      <c r="E3" s="223"/>
      <c r="F3" s="223"/>
      <c r="G3" s="223"/>
      <c r="H3" s="223"/>
      <c r="I3" s="223"/>
      <c r="J3" s="223"/>
      <c r="K3" s="223"/>
      <c r="L3" s="231"/>
      <c r="M3" s="232" t="s">
        <v>131</v>
      </c>
      <c r="N3" s="233"/>
      <c r="O3" s="233"/>
      <c r="P3" s="233"/>
      <c r="Q3" s="233"/>
      <c r="R3" s="234"/>
    </row>
    <row r="4" spans="1:20" ht="51" customHeight="1" x14ac:dyDescent="0.2">
      <c r="A4" s="230"/>
      <c r="B4" s="25">
        <v>2008</v>
      </c>
      <c r="C4" s="25">
        <v>2009</v>
      </c>
      <c r="D4" s="25">
        <v>2010</v>
      </c>
      <c r="E4" s="25">
        <v>2011</v>
      </c>
      <c r="F4" s="128">
        <v>2012</v>
      </c>
      <c r="G4" s="128">
        <v>2013</v>
      </c>
      <c r="H4" s="128">
        <v>2014</v>
      </c>
      <c r="I4" s="128">
        <v>2015</v>
      </c>
      <c r="J4" s="128">
        <v>2016</v>
      </c>
      <c r="K4" s="128">
        <v>2017</v>
      </c>
      <c r="L4" s="128">
        <v>2018</v>
      </c>
      <c r="M4" s="235" t="s">
        <v>86</v>
      </c>
      <c r="N4" s="236"/>
      <c r="O4" s="237" t="s">
        <v>31</v>
      </c>
      <c r="P4" s="238"/>
      <c r="Q4" s="219" t="s">
        <v>87</v>
      </c>
      <c r="R4" s="221"/>
    </row>
    <row r="5" spans="1:20" x14ac:dyDescent="0.2">
      <c r="A5" s="96" t="s">
        <v>34</v>
      </c>
      <c r="B5" s="97">
        <v>9</v>
      </c>
      <c r="C5" s="97">
        <v>10</v>
      </c>
      <c r="D5" s="98">
        <v>4</v>
      </c>
      <c r="E5" s="97">
        <v>7</v>
      </c>
      <c r="F5" s="97">
        <v>4</v>
      </c>
      <c r="G5" s="97">
        <v>5</v>
      </c>
      <c r="H5" s="97">
        <v>8</v>
      </c>
      <c r="I5" s="97">
        <v>6</v>
      </c>
      <c r="J5" s="97">
        <v>6</v>
      </c>
      <c r="K5" s="97">
        <v>4</v>
      </c>
      <c r="L5" s="181">
        <v>3</v>
      </c>
      <c r="M5" s="99">
        <f t="shared" ref="M5:M36" si="0">SUM(B5:L5)</f>
        <v>66</v>
      </c>
      <c r="N5" s="99"/>
      <c r="O5" s="166">
        <v>6896</v>
      </c>
      <c r="P5" s="100"/>
      <c r="Q5" s="101">
        <f>M5/O5</f>
        <v>9.5707656612528998E-3</v>
      </c>
      <c r="R5" s="102"/>
      <c r="S5" s="111"/>
      <c r="T5"/>
    </row>
    <row r="6" spans="1:20" x14ac:dyDescent="0.2">
      <c r="A6" s="78" t="s">
        <v>35</v>
      </c>
      <c r="B6" s="97">
        <v>23</v>
      </c>
      <c r="C6" s="97">
        <v>9</v>
      </c>
      <c r="D6" s="97">
        <v>11</v>
      </c>
      <c r="E6" s="97">
        <v>11</v>
      </c>
      <c r="F6" s="97">
        <v>12</v>
      </c>
      <c r="G6" s="97">
        <v>16</v>
      </c>
      <c r="H6" s="97">
        <v>6</v>
      </c>
      <c r="I6" s="97">
        <v>9</v>
      </c>
      <c r="J6" s="97">
        <v>7</v>
      </c>
      <c r="K6" s="97">
        <v>7</v>
      </c>
      <c r="L6" s="183">
        <v>4</v>
      </c>
      <c r="M6" s="99">
        <f t="shared" si="0"/>
        <v>115</v>
      </c>
      <c r="N6" s="99"/>
      <c r="O6" s="166">
        <v>10670</v>
      </c>
      <c r="P6" s="100"/>
      <c r="Q6" s="101">
        <f t="shared" ref="Q6:Q36" si="1">M6/O6</f>
        <v>1.077788191190253E-2</v>
      </c>
      <c r="R6" s="102"/>
      <c r="S6" s="111"/>
      <c r="T6"/>
    </row>
    <row r="7" spans="1:20" x14ac:dyDescent="0.2">
      <c r="A7" s="78" t="s">
        <v>104</v>
      </c>
      <c r="B7" s="97" t="s">
        <v>2</v>
      </c>
      <c r="C7" s="97" t="s">
        <v>2</v>
      </c>
      <c r="D7" s="97" t="s">
        <v>2</v>
      </c>
      <c r="E7" s="97" t="s">
        <v>2</v>
      </c>
      <c r="F7" s="97" t="s">
        <v>2</v>
      </c>
      <c r="G7" s="97" t="s">
        <v>2</v>
      </c>
      <c r="H7" s="97" t="s">
        <v>2</v>
      </c>
      <c r="I7" s="97" t="s">
        <v>2</v>
      </c>
      <c r="J7" s="97">
        <v>1</v>
      </c>
      <c r="K7" s="97" t="s">
        <v>2</v>
      </c>
      <c r="L7" s="183" t="s">
        <v>2</v>
      </c>
      <c r="M7" s="99">
        <f t="shared" si="0"/>
        <v>1</v>
      </c>
      <c r="N7" s="99"/>
      <c r="O7" s="100">
        <v>179</v>
      </c>
      <c r="P7" s="100"/>
      <c r="Q7" s="101">
        <f t="shared" si="1"/>
        <v>5.5865921787709499E-3</v>
      </c>
      <c r="R7" s="102"/>
      <c r="S7" s="111"/>
      <c r="T7"/>
    </row>
    <row r="8" spans="1:20" x14ac:dyDescent="0.2">
      <c r="A8" s="78" t="s">
        <v>105</v>
      </c>
      <c r="B8" s="97">
        <v>1</v>
      </c>
      <c r="C8" s="97" t="s">
        <v>2</v>
      </c>
      <c r="D8" s="97" t="s">
        <v>2</v>
      </c>
      <c r="E8" s="97" t="s">
        <v>2</v>
      </c>
      <c r="F8" s="97" t="s">
        <v>2</v>
      </c>
      <c r="G8" s="97" t="s">
        <v>2</v>
      </c>
      <c r="H8" s="97" t="s">
        <v>2</v>
      </c>
      <c r="I8" s="97" t="s">
        <v>2</v>
      </c>
      <c r="J8" s="97" t="s">
        <v>2</v>
      </c>
      <c r="K8" s="97" t="s">
        <v>2</v>
      </c>
      <c r="L8" s="183" t="s">
        <v>2</v>
      </c>
      <c r="M8" s="99">
        <f t="shared" si="0"/>
        <v>1</v>
      </c>
      <c r="N8" s="99"/>
      <c r="O8" s="100">
        <v>134</v>
      </c>
      <c r="P8" s="100"/>
      <c r="Q8" s="101">
        <f t="shared" si="1"/>
        <v>7.462686567164179E-3</v>
      </c>
      <c r="R8" s="102"/>
      <c r="S8" s="111"/>
      <c r="T8"/>
    </row>
    <row r="9" spans="1:20" x14ac:dyDescent="0.2">
      <c r="A9" s="78" t="s">
        <v>36</v>
      </c>
      <c r="B9" s="97">
        <v>22</v>
      </c>
      <c r="C9" s="97">
        <v>11</v>
      </c>
      <c r="D9" s="97">
        <v>13</v>
      </c>
      <c r="E9" s="97">
        <v>8</v>
      </c>
      <c r="F9" s="97">
        <v>7</v>
      </c>
      <c r="G9" s="97">
        <v>8</v>
      </c>
      <c r="H9" s="97">
        <v>7</v>
      </c>
      <c r="I9" s="97">
        <v>7</v>
      </c>
      <c r="J9" s="97">
        <v>7</v>
      </c>
      <c r="K9" s="97">
        <v>3</v>
      </c>
      <c r="L9" s="183">
        <v>3</v>
      </c>
      <c r="M9" s="99">
        <f t="shared" si="0"/>
        <v>96</v>
      </c>
      <c r="N9" s="99"/>
      <c r="O9" s="166">
        <v>7299</v>
      </c>
      <c r="P9" s="100"/>
      <c r="Q9" s="101">
        <f t="shared" si="1"/>
        <v>1.3152486642005754E-2</v>
      </c>
      <c r="R9" s="102"/>
      <c r="S9" s="111"/>
      <c r="T9"/>
    </row>
    <row r="10" spans="1:20" x14ac:dyDescent="0.2">
      <c r="A10" s="78" t="s">
        <v>106</v>
      </c>
      <c r="B10" s="97">
        <v>2</v>
      </c>
      <c r="C10" s="97" t="s">
        <v>2</v>
      </c>
      <c r="D10" s="97" t="s">
        <v>2</v>
      </c>
      <c r="E10" s="97" t="s">
        <v>2</v>
      </c>
      <c r="F10" s="97" t="s">
        <v>2</v>
      </c>
      <c r="G10" s="97" t="s">
        <v>2</v>
      </c>
      <c r="H10" s="97" t="s">
        <v>2</v>
      </c>
      <c r="I10" s="97" t="s">
        <v>2</v>
      </c>
      <c r="J10" s="97" t="s">
        <v>2</v>
      </c>
      <c r="K10" s="97" t="s">
        <v>2</v>
      </c>
      <c r="L10" s="183" t="s">
        <v>2</v>
      </c>
      <c r="M10" s="99">
        <f t="shared" si="0"/>
        <v>2</v>
      </c>
      <c r="N10" s="99"/>
      <c r="O10" s="100">
        <v>192</v>
      </c>
      <c r="P10" s="100"/>
      <c r="Q10" s="101">
        <f t="shared" si="1"/>
        <v>1.0416666666666666E-2</v>
      </c>
      <c r="R10" s="102"/>
      <c r="S10" s="111"/>
      <c r="T10"/>
    </row>
    <row r="11" spans="1:20" x14ac:dyDescent="0.2">
      <c r="A11" s="78" t="s">
        <v>37</v>
      </c>
      <c r="B11" s="97">
        <v>8</v>
      </c>
      <c r="C11" s="97">
        <v>6</v>
      </c>
      <c r="D11" s="97">
        <v>6</v>
      </c>
      <c r="E11" s="97">
        <v>3</v>
      </c>
      <c r="F11" s="97">
        <v>3</v>
      </c>
      <c r="G11" s="97">
        <v>7</v>
      </c>
      <c r="H11" s="97">
        <v>1</v>
      </c>
      <c r="I11" s="97">
        <v>1</v>
      </c>
      <c r="J11" s="97">
        <v>1</v>
      </c>
      <c r="K11" s="97">
        <v>2</v>
      </c>
      <c r="L11" s="183">
        <v>1</v>
      </c>
      <c r="M11" s="99">
        <f t="shared" si="0"/>
        <v>39</v>
      </c>
      <c r="N11" s="99"/>
      <c r="O11" s="166">
        <v>3819</v>
      </c>
      <c r="P11" s="100"/>
      <c r="Q11" s="101">
        <f t="shared" si="1"/>
        <v>1.0212097407698351E-2</v>
      </c>
      <c r="R11" s="102"/>
      <c r="S11" s="111"/>
      <c r="T11"/>
    </row>
    <row r="12" spans="1:20" x14ac:dyDescent="0.2">
      <c r="A12" s="78" t="s">
        <v>38</v>
      </c>
      <c r="B12" s="97">
        <v>8</v>
      </c>
      <c r="C12" s="97">
        <v>7</v>
      </c>
      <c r="D12" s="97">
        <v>3</v>
      </c>
      <c r="E12" s="97">
        <v>5</v>
      </c>
      <c r="F12" s="97">
        <v>4</v>
      </c>
      <c r="G12" s="97">
        <v>5</v>
      </c>
      <c r="H12" s="97">
        <v>6</v>
      </c>
      <c r="I12" s="97">
        <v>5</v>
      </c>
      <c r="J12" s="97">
        <v>7</v>
      </c>
      <c r="K12" s="97">
        <v>7</v>
      </c>
      <c r="L12" s="183">
        <v>3</v>
      </c>
      <c r="M12" s="99">
        <f t="shared" si="0"/>
        <v>60</v>
      </c>
      <c r="N12" s="99"/>
      <c r="O12" s="166">
        <v>8447</v>
      </c>
      <c r="P12" s="100"/>
      <c r="Q12" s="101">
        <f t="shared" si="1"/>
        <v>7.1031135314312778E-3</v>
      </c>
      <c r="R12" s="102"/>
      <c r="S12" s="111"/>
      <c r="T12"/>
    </row>
    <row r="13" spans="1:20" x14ac:dyDescent="0.2">
      <c r="A13" s="78" t="s">
        <v>39</v>
      </c>
      <c r="B13" s="97">
        <v>8</v>
      </c>
      <c r="C13" s="97">
        <v>4</v>
      </c>
      <c r="D13" s="97">
        <v>1</v>
      </c>
      <c r="E13" s="97" t="s">
        <v>2</v>
      </c>
      <c r="F13" s="97" t="s">
        <v>2</v>
      </c>
      <c r="G13" s="97">
        <v>1</v>
      </c>
      <c r="H13" s="97">
        <v>3</v>
      </c>
      <c r="I13" s="97" t="s">
        <v>2</v>
      </c>
      <c r="J13" s="97">
        <v>1</v>
      </c>
      <c r="K13" s="97">
        <v>1</v>
      </c>
      <c r="L13" s="183">
        <v>1</v>
      </c>
      <c r="M13" s="99">
        <f t="shared" si="0"/>
        <v>20</v>
      </c>
      <c r="N13" s="99"/>
      <c r="O13" s="166">
        <v>3454</v>
      </c>
      <c r="P13" s="100"/>
      <c r="Q13" s="101">
        <f t="shared" si="1"/>
        <v>5.7903879559930514E-3</v>
      </c>
      <c r="R13" s="102"/>
      <c r="S13" s="111"/>
      <c r="T13"/>
    </row>
    <row r="14" spans="1:20" ht="15" x14ac:dyDescent="0.25">
      <c r="A14" s="167" t="s">
        <v>116</v>
      </c>
      <c r="B14" s="168" t="s">
        <v>2</v>
      </c>
      <c r="C14" s="97" t="s">
        <v>2</v>
      </c>
      <c r="D14" s="97" t="s">
        <v>2</v>
      </c>
      <c r="E14" s="97" t="s">
        <v>2</v>
      </c>
      <c r="F14" s="97" t="s">
        <v>2</v>
      </c>
      <c r="G14" s="97" t="s">
        <v>2</v>
      </c>
      <c r="H14" s="97" t="s">
        <v>2</v>
      </c>
      <c r="I14" s="97" t="s">
        <v>2</v>
      </c>
      <c r="J14" s="97" t="s">
        <v>2</v>
      </c>
      <c r="K14" s="97">
        <v>1</v>
      </c>
      <c r="L14" s="183" t="s">
        <v>2</v>
      </c>
      <c r="M14" s="99">
        <f t="shared" si="0"/>
        <v>1</v>
      </c>
      <c r="N14" s="99"/>
      <c r="O14" s="100">
        <v>196</v>
      </c>
      <c r="P14" s="100"/>
      <c r="Q14" s="101">
        <f t="shared" si="1"/>
        <v>5.1020408163265302E-3</v>
      </c>
      <c r="R14" s="102"/>
      <c r="S14" s="111"/>
      <c r="T14"/>
    </row>
    <row r="15" spans="1:20" x14ac:dyDescent="0.2">
      <c r="A15" s="78" t="s">
        <v>107</v>
      </c>
      <c r="B15" s="97">
        <v>1</v>
      </c>
      <c r="C15" s="97" t="s">
        <v>2</v>
      </c>
      <c r="D15" s="97" t="s">
        <v>2</v>
      </c>
      <c r="E15" s="97" t="s">
        <v>2</v>
      </c>
      <c r="F15" s="97" t="s">
        <v>2</v>
      </c>
      <c r="G15" s="97">
        <v>1</v>
      </c>
      <c r="H15" s="97">
        <v>1</v>
      </c>
      <c r="I15" s="97">
        <v>1</v>
      </c>
      <c r="J15" s="97" t="s">
        <v>2</v>
      </c>
      <c r="K15" s="97">
        <v>1</v>
      </c>
      <c r="L15" s="183">
        <v>1</v>
      </c>
      <c r="M15" s="99">
        <f t="shared" si="0"/>
        <v>6</v>
      </c>
      <c r="N15" s="99"/>
      <c r="O15" s="166">
        <v>1085</v>
      </c>
      <c r="P15" s="100"/>
      <c r="Q15" s="101">
        <f t="shared" si="1"/>
        <v>5.5299539170506912E-3</v>
      </c>
      <c r="R15" s="102"/>
      <c r="S15" s="111"/>
      <c r="T15"/>
    </row>
    <row r="16" spans="1:20" x14ac:dyDescent="0.2">
      <c r="A16" s="78" t="s">
        <v>40</v>
      </c>
      <c r="B16" s="97">
        <v>1</v>
      </c>
      <c r="C16" s="97">
        <v>7</v>
      </c>
      <c r="D16" s="97">
        <v>2</v>
      </c>
      <c r="E16" s="97">
        <v>2</v>
      </c>
      <c r="F16" s="97" t="s">
        <v>2</v>
      </c>
      <c r="G16" s="97" t="s">
        <v>2</v>
      </c>
      <c r="H16" s="97" t="s">
        <v>2</v>
      </c>
      <c r="I16" s="97" t="s">
        <v>2</v>
      </c>
      <c r="J16" s="97" t="s">
        <v>2</v>
      </c>
      <c r="K16" s="97" t="s">
        <v>2</v>
      </c>
      <c r="L16" s="183" t="s">
        <v>2</v>
      </c>
      <c r="M16" s="99">
        <f t="shared" si="0"/>
        <v>12</v>
      </c>
      <c r="N16" s="99"/>
      <c r="O16" s="166">
        <v>1415</v>
      </c>
      <c r="P16" s="100"/>
      <c r="Q16" s="101">
        <f t="shared" si="1"/>
        <v>8.4805653710247342E-3</v>
      </c>
      <c r="R16" s="102"/>
      <c r="S16" s="111"/>
      <c r="T16"/>
    </row>
    <row r="17" spans="1:20" x14ac:dyDescent="0.2">
      <c r="A17" s="78" t="s">
        <v>108</v>
      </c>
      <c r="B17" s="97">
        <v>1</v>
      </c>
      <c r="C17" s="97" t="s">
        <v>2</v>
      </c>
      <c r="D17" s="97" t="s">
        <v>2</v>
      </c>
      <c r="E17" s="97" t="s">
        <v>2</v>
      </c>
      <c r="F17" s="97" t="s">
        <v>2</v>
      </c>
      <c r="G17" s="97" t="s">
        <v>2</v>
      </c>
      <c r="H17" s="97" t="s">
        <v>2</v>
      </c>
      <c r="I17" s="97" t="s">
        <v>2</v>
      </c>
      <c r="J17" s="97" t="s">
        <v>2</v>
      </c>
      <c r="K17" s="97" t="s">
        <v>2</v>
      </c>
      <c r="L17" s="183" t="s">
        <v>2</v>
      </c>
      <c r="M17" s="99">
        <f t="shared" si="0"/>
        <v>1</v>
      </c>
      <c r="N17" s="99"/>
      <c r="O17" s="100">
        <v>64</v>
      </c>
      <c r="P17" s="100"/>
      <c r="Q17" s="101">
        <f t="shared" si="1"/>
        <v>1.5625E-2</v>
      </c>
      <c r="R17" s="102"/>
      <c r="S17" s="111"/>
      <c r="T17"/>
    </row>
    <row r="18" spans="1:20" x14ac:dyDescent="0.2">
      <c r="A18" s="78" t="s">
        <v>109</v>
      </c>
      <c r="B18" s="97">
        <v>1</v>
      </c>
      <c r="C18" s="97" t="s">
        <v>2</v>
      </c>
      <c r="D18" s="97" t="s">
        <v>2</v>
      </c>
      <c r="E18" s="97" t="s">
        <v>2</v>
      </c>
      <c r="F18" s="97" t="s">
        <v>2</v>
      </c>
      <c r="G18" s="97" t="s">
        <v>2</v>
      </c>
      <c r="H18" s="97" t="s">
        <v>2</v>
      </c>
      <c r="I18" s="97" t="s">
        <v>2</v>
      </c>
      <c r="J18" s="97" t="s">
        <v>2</v>
      </c>
      <c r="K18" s="97" t="s">
        <v>2</v>
      </c>
      <c r="L18" s="183" t="s">
        <v>2</v>
      </c>
      <c r="M18" s="99">
        <f t="shared" si="0"/>
        <v>1</v>
      </c>
      <c r="N18" s="99"/>
      <c r="O18" s="100">
        <v>121</v>
      </c>
      <c r="P18" s="100"/>
      <c r="Q18" s="101">
        <f t="shared" si="1"/>
        <v>8.2644628099173556E-3</v>
      </c>
      <c r="R18" s="102"/>
      <c r="S18" s="111"/>
      <c r="T18"/>
    </row>
    <row r="19" spans="1:20" x14ac:dyDescent="0.2">
      <c r="A19" s="78" t="s">
        <v>41</v>
      </c>
      <c r="B19" s="97">
        <v>1</v>
      </c>
      <c r="C19" s="97">
        <v>1</v>
      </c>
      <c r="D19" s="97">
        <v>1</v>
      </c>
      <c r="E19" s="97" t="s">
        <v>2</v>
      </c>
      <c r="F19" s="97">
        <v>1</v>
      </c>
      <c r="G19" s="97">
        <v>4</v>
      </c>
      <c r="H19" s="97">
        <v>1</v>
      </c>
      <c r="I19" s="97">
        <v>1</v>
      </c>
      <c r="J19" s="97" t="s">
        <v>2</v>
      </c>
      <c r="K19" s="97" t="s">
        <v>2</v>
      </c>
      <c r="L19" s="183" t="s">
        <v>2</v>
      </c>
      <c r="M19" s="99">
        <f t="shared" si="0"/>
        <v>10</v>
      </c>
      <c r="N19" s="99"/>
      <c r="O19" s="166">
        <v>2078</v>
      </c>
      <c r="P19" s="100"/>
      <c r="Q19" s="101">
        <f t="shared" si="1"/>
        <v>4.8123195380173241E-3</v>
      </c>
      <c r="R19" s="102"/>
      <c r="S19" s="111"/>
      <c r="T19"/>
    </row>
    <row r="20" spans="1:20" x14ac:dyDescent="0.2">
      <c r="A20" s="78" t="s">
        <v>110</v>
      </c>
      <c r="B20" s="97">
        <v>1</v>
      </c>
      <c r="C20" s="97" t="s">
        <v>2</v>
      </c>
      <c r="D20" s="97" t="s">
        <v>2</v>
      </c>
      <c r="E20" s="97">
        <v>1</v>
      </c>
      <c r="F20" s="97" t="s">
        <v>2</v>
      </c>
      <c r="G20" s="97">
        <v>1</v>
      </c>
      <c r="H20" s="97">
        <v>1</v>
      </c>
      <c r="I20" s="97" t="s">
        <v>2</v>
      </c>
      <c r="J20" s="97" t="s">
        <v>2</v>
      </c>
      <c r="K20" s="97" t="s">
        <v>2</v>
      </c>
      <c r="L20" s="183">
        <v>1</v>
      </c>
      <c r="M20" s="99">
        <f t="shared" si="0"/>
        <v>5</v>
      </c>
      <c r="N20" s="99"/>
      <c r="O20" s="166">
        <v>432</v>
      </c>
      <c r="P20" s="100"/>
      <c r="Q20" s="101">
        <f t="shared" si="1"/>
        <v>1.1574074074074073E-2</v>
      </c>
      <c r="R20" s="102"/>
      <c r="S20" s="111"/>
      <c r="T20"/>
    </row>
    <row r="21" spans="1:20" x14ac:dyDescent="0.2">
      <c r="A21" s="78" t="s">
        <v>42</v>
      </c>
      <c r="B21" s="97">
        <v>16</v>
      </c>
      <c r="C21" s="97">
        <v>9</v>
      </c>
      <c r="D21" s="97">
        <v>9</v>
      </c>
      <c r="E21" s="97">
        <v>4</v>
      </c>
      <c r="F21" s="97">
        <v>4</v>
      </c>
      <c r="G21" s="97">
        <v>2</v>
      </c>
      <c r="H21" s="97">
        <v>5</v>
      </c>
      <c r="I21" s="97">
        <v>5</v>
      </c>
      <c r="J21" s="97">
        <v>5</v>
      </c>
      <c r="K21" s="97">
        <v>5</v>
      </c>
      <c r="L21" s="183">
        <v>2</v>
      </c>
      <c r="M21" s="99">
        <f t="shared" si="0"/>
        <v>66</v>
      </c>
      <c r="N21" s="99"/>
      <c r="O21" s="166">
        <v>4399</v>
      </c>
      <c r="P21" s="100"/>
      <c r="Q21" s="101">
        <f t="shared" si="1"/>
        <v>1.5003409865878609E-2</v>
      </c>
      <c r="R21" s="102"/>
      <c r="S21" s="111"/>
    </row>
    <row r="22" spans="1:20" x14ac:dyDescent="0.2">
      <c r="A22" s="78" t="s">
        <v>43</v>
      </c>
      <c r="B22" s="97">
        <v>2</v>
      </c>
      <c r="C22" s="97" t="s">
        <v>2</v>
      </c>
      <c r="D22" s="97">
        <v>4</v>
      </c>
      <c r="E22" s="97">
        <v>2</v>
      </c>
      <c r="F22" s="97" t="s">
        <v>2</v>
      </c>
      <c r="G22" s="97" t="s">
        <v>2</v>
      </c>
      <c r="H22" s="97" t="s">
        <v>2</v>
      </c>
      <c r="I22" s="97" t="s">
        <v>2</v>
      </c>
      <c r="J22" s="97" t="s">
        <v>2</v>
      </c>
      <c r="K22" s="97" t="s">
        <v>2</v>
      </c>
      <c r="L22" s="183" t="s">
        <v>2</v>
      </c>
      <c r="M22" s="99">
        <f t="shared" si="0"/>
        <v>8</v>
      </c>
      <c r="N22" s="99"/>
      <c r="O22" s="166">
        <v>513</v>
      </c>
      <c r="P22" s="100"/>
      <c r="Q22" s="101">
        <f t="shared" si="1"/>
        <v>1.5594541910331383E-2</v>
      </c>
      <c r="R22" s="102"/>
      <c r="S22" s="111"/>
    </row>
    <row r="23" spans="1:20" x14ac:dyDescent="0.2">
      <c r="A23" s="78" t="s">
        <v>111</v>
      </c>
      <c r="B23" s="97">
        <v>1</v>
      </c>
      <c r="C23" s="97" t="s">
        <v>2</v>
      </c>
      <c r="D23" s="97" t="s">
        <v>2</v>
      </c>
      <c r="E23" s="97" t="s">
        <v>2</v>
      </c>
      <c r="F23" s="97" t="s">
        <v>2</v>
      </c>
      <c r="G23" s="97" t="s">
        <v>2</v>
      </c>
      <c r="H23" s="97" t="s">
        <v>2</v>
      </c>
      <c r="I23" s="97" t="s">
        <v>2</v>
      </c>
      <c r="J23" s="97">
        <v>1</v>
      </c>
      <c r="K23" s="97" t="s">
        <v>2</v>
      </c>
      <c r="L23" s="183" t="s">
        <v>2</v>
      </c>
      <c r="M23" s="99">
        <f t="shared" si="0"/>
        <v>2</v>
      </c>
      <c r="N23" s="99"/>
      <c r="O23" s="166">
        <v>233</v>
      </c>
      <c r="P23" s="100"/>
      <c r="Q23" s="101">
        <f t="shared" si="1"/>
        <v>8.5836909871244635E-3</v>
      </c>
      <c r="R23" s="102"/>
      <c r="S23" s="111"/>
    </row>
    <row r="24" spans="1:20" x14ac:dyDescent="0.2">
      <c r="A24" s="78" t="s">
        <v>44</v>
      </c>
      <c r="B24" s="97">
        <v>1</v>
      </c>
      <c r="C24" s="97" t="s">
        <v>2</v>
      </c>
      <c r="D24" s="97" t="s">
        <v>2</v>
      </c>
      <c r="E24" s="97">
        <v>2</v>
      </c>
      <c r="F24" s="97">
        <v>1</v>
      </c>
      <c r="G24" s="97">
        <v>2</v>
      </c>
      <c r="H24" s="97">
        <v>1</v>
      </c>
      <c r="I24" s="97">
        <v>1</v>
      </c>
      <c r="J24" s="97">
        <v>1</v>
      </c>
      <c r="K24" s="97">
        <v>2</v>
      </c>
      <c r="L24" s="183">
        <v>1</v>
      </c>
      <c r="M24" s="99">
        <f t="shared" si="0"/>
        <v>12</v>
      </c>
      <c r="N24" s="99"/>
      <c r="O24" s="166">
        <v>390</v>
      </c>
      <c r="P24" s="100"/>
      <c r="Q24" s="101">
        <f t="shared" si="1"/>
        <v>3.0769230769230771E-2</v>
      </c>
      <c r="R24" s="102"/>
      <c r="S24" s="111"/>
    </row>
    <row r="25" spans="1:20" x14ac:dyDescent="0.2">
      <c r="A25" s="78" t="s">
        <v>112</v>
      </c>
      <c r="B25" s="97">
        <v>1</v>
      </c>
      <c r="C25" s="97" t="s">
        <v>2</v>
      </c>
      <c r="D25" s="97" t="s">
        <v>2</v>
      </c>
      <c r="E25" s="97" t="s">
        <v>2</v>
      </c>
      <c r="F25" s="97" t="s">
        <v>2</v>
      </c>
      <c r="G25" s="97" t="s">
        <v>2</v>
      </c>
      <c r="H25" s="97" t="s">
        <v>2</v>
      </c>
      <c r="I25" s="97" t="s">
        <v>2</v>
      </c>
      <c r="J25" s="97" t="s">
        <v>2</v>
      </c>
      <c r="K25" s="97" t="s">
        <v>2</v>
      </c>
      <c r="L25" s="183" t="s">
        <v>2</v>
      </c>
      <c r="M25" s="99">
        <f t="shared" si="0"/>
        <v>1</v>
      </c>
      <c r="N25" s="99"/>
      <c r="O25" s="166">
        <v>445</v>
      </c>
      <c r="P25" s="100"/>
      <c r="Q25" s="101">
        <f t="shared" si="1"/>
        <v>2.2471910112359553E-3</v>
      </c>
      <c r="R25" s="102"/>
      <c r="S25" s="111"/>
    </row>
    <row r="26" spans="1:20" x14ac:dyDescent="0.2">
      <c r="A26" s="78" t="s">
        <v>32</v>
      </c>
      <c r="B26" s="97">
        <v>18</v>
      </c>
      <c r="C26" s="97">
        <v>15</v>
      </c>
      <c r="D26" s="97">
        <v>6</v>
      </c>
      <c r="E26" s="97">
        <v>9</v>
      </c>
      <c r="F26" s="97">
        <v>11</v>
      </c>
      <c r="G26" s="97">
        <v>2</v>
      </c>
      <c r="H26" s="97">
        <v>10</v>
      </c>
      <c r="I26" s="97">
        <v>8</v>
      </c>
      <c r="J26" s="97">
        <v>6</v>
      </c>
      <c r="K26" s="97">
        <v>5</v>
      </c>
      <c r="L26" s="183">
        <v>10</v>
      </c>
      <c r="M26" s="99">
        <f t="shared" si="0"/>
        <v>100</v>
      </c>
      <c r="N26" s="99"/>
      <c r="O26" s="166">
        <v>11570</v>
      </c>
      <c r="P26" s="100"/>
      <c r="Q26" s="101">
        <f t="shared" si="1"/>
        <v>8.6430423509075201E-3</v>
      </c>
      <c r="R26" s="102"/>
      <c r="S26" s="111"/>
    </row>
    <row r="27" spans="1:20" x14ac:dyDescent="0.2">
      <c r="A27" s="78" t="s">
        <v>113</v>
      </c>
      <c r="B27" s="97">
        <v>2</v>
      </c>
      <c r="C27" s="97">
        <v>1</v>
      </c>
      <c r="D27" s="97" t="s">
        <v>2</v>
      </c>
      <c r="E27" s="97" t="s">
        <v>2</v>
      </c>
      <c r="F27" s="97" t="s">
        <v>2</v>
      </c>
      <c r="G27" s="97" t="s">
        <v>2</v>
      </c>
      <c r="H27" s="97">
        <v>1</v>
      </c>
      <c r="I27" s="97" t="s">
        <v>2</v>
      </c>
      <c r="J27" s="97" t="s">
        <v>2</v>
      </c>
      <c r="K27" s="97" t="s">
        <v>2</v>
      </c>
      <c r="L27" s="183">
        <v>2</v>
      </c>
      <c r="M27" s="99">
        <f t="shared" si="0"/>
        <v>6</v>
      </c>
      <c r="N27" s="99"/>
      <c r="O27" s="166">
        <v>284</v>
      </c>
      <c r="P27" s="100"/>
      <c r="Q27" s="101">
        <f t="shared" si="1"/>
        <v>2.1126760563380281E-2</v>
      </c>
      <c r="R27" s="102"/>
      <c r="S27" s="111"/>
    </row>
    <row r="28" spans="1:20" x14ac:dyDescent="0.2">
      <c r="A28" s="78" t="s">
        <v>83</v>
      </c>
      <c r="B28" s="97" t="s">
        <v>2</v>
      </c>
      <c r="C28" s="97" t="s">
        <v>2</v>
      </c>
      <c r="D28" s="97" t="s">
        <v>2</v>
      </c>
      <c r="E28" s="97" t="s">
        <v>2</v>
      </c>
      <c r="F28" s="97">
        <v>3</v>
      </c>
      <c r="G28" s="97">
        <v>2</v>
      </c>
      <c r="H28" s="97" t="s">
        <v>2</v>
      </c>
      <c r="I28" s="97">
        <v>1</v>
      </c>
      <c r="J28" s="97" t="s">
        <v>2</v>
      </c>
      <c r="K28" s="97">
        <v>3</v>
      </c>
      <c r="L28" s="183">
        <v>1</v>
      </c>
      <c r="M28" s="99">
        <f t="shared" si="0"/>
        <v>10</v>
      </c>
      <c r="N28" s="99"/>
      <c r="O28" s="166">
        <v>2458</v>
      </c>
      <c r="P28" s="100"/>
      <c r="Q28" s="101">
        <f t="shared" si="1"/>
        <v>4.0683482506102524E-3</v>
      </c>
      <c r="R28" s="102"/>
      <c r="S28" s="111"/>
    </row>
    <row r="29" spans="1:20" x14ac:dyDescent="0.2">
      <c r="A29" s="78" t="s">
        <v>114</v>
      </c>
      <c r="B29" s="97">
        <v>1</v>
      </c>
      <c r="C29" s="97" t="s">
        <v>2</v>
      </c>
      <c r="D29" s="97" t="s">
        <v>2</v>
      </c>
      <c r="E29" s="97" t="s">
        <v>2</v>
      </c>
      <c r="F29" s="97" t="s">
        <v>2</v>
      </c>
      <c r="G29" s="97" t="s">
        <v>2</v>
      </c>
      <c r="H29" s="97" t="s">
        <v>2</v>
      </c>
      <c r="I29" s="97" t="s">
        <v>2</v>
      </c>
      <c r="J29" s="97" t="s">
        <v>2</v>
      </c>
      <c r="K29" s="97" t="s">
        <v>2</v>
      </c>
      <c r="L29" s="183" t="s">
        <v>2</v>
      </c>
      <c r="M29" s="99">
        <f t="shared" si="0"/>
        <v>1</v>
      </c>
      <c r="N29" s="99"/>
      <c r="O29" s="166">
        <v>675</v>
      </c>
      <c r="P29" s="100"/>
      <c r="Q29" s="101">
        <f t="shared" si="1"/>
        <v>1.4814814814814814E-3</v>
      </c>
      <c r="R29" s="102"/>
      <c r="S29" s="111"/>
    </row>
    <row r="30" spans="1:20" x14ac:dyDescent="0.2">
      <c r="A30" s="78" t="s">
        <v>45</v>
      </c>
      <c r="B30" s="97">
        <v>25</v>
      </c>
      <c r="C30" s="97">
        <v>24</v>
      </c>
      <c r="D30" s="97">
        <v>16</v>
      </c>
      <c r="E30" s="97">
        <v>15</v>
      </c>
      <c r="F30" s="97">
        <v>9</v>
      </c>
      <c r="G30" s="97">
        <v>13</v>
      </c>
      <c r="H30" s="97">
        <v>4</v>
      </c>
      <c r="I30" s="97">
        <v>11</v>
      </c>
      <c r="J30" s="97">
        <v>10</v>
      </c>
      <c r="K30" s="97">
        <v>6</v>
      </c>
      <c r="L30" s="183">
        <v>6</v>
      </c>
      <c r="M30" s="99">
        <f t="shared" si="0"/>
        <v>139</v>
      </c>
      <c r="N30" s="99"/>
      <c r="O30" s="166">
        <v>12195</v>
      </c>
      <c r="P30" s="100"/>
      <c r="Q30" s="101">
        <f t="shared" si="1"/>
        <v>1.1398113981139811E-2</v>
      </c>
      <c r="R30" s="102"/>
      <c r="S30" s="111"/>
    </row>
    <row r="31" spans="1:20" x14ac:dyDescent="0.2">
      <c r="A31" s="78" t="s">
        <v>115</v>
      </c>
      <c r="B31" s="97" t="s">
        <v>2</v>
      </c>
      <c r="C31" s="97">
        <v>1</v>
      </c>
      <c r="D31" s="97" t="s">
        <v>2</v>
      </c>
      <c r="E31" s="97" t="s">
        <v>2</v>
      </c>
      <c r="F31" s="97" t="s">
        <v>2</v>
      </c>
      <c r="G31" s="97" t="s">
        <v>2</v>
      </c>
      <c r="H31" s="97" t="s">
        <v>2</v>
      </c>
      <c r="I31" s="97" t="s">
        <v>2</v>
      </c>
      <c r="J31" s="97" t="s">
        <v>2</v>
      </c>
      <c r="K31" s="97" t="s">
        <v>2</v>
      </c>
      <c r="L31" s="183" t="s">
        <v>2</v>
      </c>
      <c r="M31" s="99">
        <f t="shared" si="0"/>
        <v>1</v>
      </c>
      <c r="N31" s="99"/>
      <c r="O31" s="166">
        <v>113</v>
      </c>
      <c r="P31" s="100"/>
      <c r="Q31" s="101">
        <f t="shared" si="1"/>
        <v>8.8495575221238937E-3</v>
      </c>
      <c r="R31" s="102"/>
      <c r="S31" s="111"/>
    </row>
    <row r="32" spans="1:20" x14ac:dyDescent="0.2">
      <c r="A32" s="78" t="s">
        <v>46</v>
      </c>
      <c r="B32" s="97">
        <v>11</v>
      </c>
      <c r="C32" s="97">
        <v>7</v>
      </c>
      <c r="D32" s="97">
        <v>4</v>
      </c>
      <c r="E32" s="97">
        <v>2</v>
      </c>
      <c r="F32" s="97">
        <v>2</v>
      </c>
      <c r="G32" s="97" t="s">
        <v>2</v>
      </c>
      <c r="H32" s="97">
        <v>1</v>
      </c>
      <c r="I32" s="97" t="s">
        <v>2</v>
      </c>
      <c r="J32" s="97" t="s">
        <v>2</v>
      </c>
      <c r="K32" s="97" t="s">
        <v>2</v>
      </c>
      <c r="L32" s="183" t="s">
        <v>2</v>
      </c>
      <c r="M32" s="99">
        <f t="shared" si="0"/>
        <v>27</v>
      </c>
      <c r="N32" s="99"/>
      <c r="O32" s="166">
        <v>464</v>
      </c>
      <c r="P32" s="100"/>
      <c r="Q32" s="101">
        <f t="shared" si="1"/>
        <v>5.8189655172413791E-2</v>
      </c>
      <c r="R32" s="102"/>
      <c r="S32" s="111"/>
    </row>
    <row r="33" spans="1:19" ht="14.25" x14ac:dyDescent="0.2">
      <c r="A33" s="78" t="s">
        <v>67</v>
      </c>
      <c r="B33" s="103" t="s">
        <v>2</v>
      </c>
      <c r="C33" s="103" t="s">
        <v>2</v>
      </c>
      <c r="D33" s="103" t="s">
        <v>2</v>
      </c>
      <c r="E33" s="103" t="s">
        <v>2</v>
      </c>
      <c r="F33" s="103" t="s">
        <v>2</v>
      </c>
      <c r="G33" s="103" t="s">
        <v>2</v>
      </c>
      <c r="H33" s="103" t="s">
        <v>2</v>
      </c>
      <c r="I33" s="103" t="s">
        <v>2</v>
      </c>
      <c r="J33" s="103" t="s">
        <v>2</v>
      </c>
      <c r="K33" s="103" t="s">
        <v>2</v>
      </c>
      <c r="L33" s="183" t="s">
        <v>2</v>
      </c>
      <c r="M33" s="99">
        <f t="shared" si="0"/>
        <v>0</v>
      </c>
      <c r="N33" s="99"/>
      <c r="O33" s="100">
        <v>310</v>
      </c>
      <c r="P33" s="100"/>
      <c r="Q33" s="101">
        <f t="shared" si="1"/>
        <v>0</v>
      </c>
      <c r="R33" s="102"/>
      <c r="S33" s="111"/>
    </row>
    <row r="34" spans="1:19" x14ac:dyDescent="0.2">
      <c r="A34" s="78" t="s">
        <v>47</v>
      </c>
      <c r="B34" s="97">
        <v>16</v>
      </c>
      <c r="C34" s="97">
        <v>7</v>
      </c>
      <c r="D34" s="97">
        <v>11</v>
      </c>
      <c r="E34" s="97">
        <v>6</v>
      </c>
      <c r="F34" s="97">
        <v>7</v>
      </c>
      <c r="G34" s="97">
        <v>7</v>
      </c>
      <c r="H34" s="97">
        <v>4</v>
      </c>
      <c r="I34" s="97">
        <v>8</v>
      </c>
      <c r="J34" s="97">
        <v>6</v>
      </c>
      <c r="K34" s="97">
        <v>3</v>
      </c>
      <c r="L34" s="183">
        <v>7</v>
      </c>
      <c r="M34" s="99">
        <f t="shared" si="0"/>
        <v>82</v>
      </c>
      <c r="N34" s="99"/>
      <c r="O34" s="166">
        <v>30122</v>
      </c>
      <c r="P34" s="100"/>
      <c r="Q34" s="101">
        <f t="shared" si="1"/>
        <v>2.7222627979549829E-3</v>
      </c>
      <c r="R34" s="102"/>
      <c r="S34" s="111"/>
    </row>
    <row r="35" spans="1:19" ht="14.25" x14ac:dyDescent="0.2">
      <c r="A35" s="78" t="s">
        <v>68</v>
      </c>
      <c r="B35" s="97">
        <v>10</v>
      </c>
      <c r="C35" s="97">
        <v>5</v>
      </c>
      <c r="D35" s="97" t="s">
        <v>2</v>
      </c>
      <c r="E35" s="97">
        <v>4</v>
      </c>
      <c r="F35" s="97">
        <v>6</v>
      </c>
      <c r="G35" s="97">
        <v>4</v>
      </c>
      <c r="H35" s="97">
        <v>4</v>
      </c>
      <c r="I35" s="97">
        <v>3</v>
      </c>
      <c r="J35" s="97">
        <v>5</v>
      </c>
      <c r="K35" s="97">
        <v>2</v>
      </c>
      <c r="L35" s="183">
        <v>5</v>
      </c>
      <c r="M35" s="99">
        <f t="shared" si="0"/>
        <v>48</v>
      </c>
      <c r="N35" s="99"/>
      <c r="O35" s="166">
        <v>54667</v>
      </c>
      <c r="P35" s="100"/>
      <c r="Q35" s="101">
        <f t="shared" si="1"/>
        <v>8.7804342656447212E-4</v>
      </c>
      <c r="R35" s="102"/>
      <c r="S35" s="111"/>
    </row>
    <row r="36" spans="1:19" ht="13.5" thickBot="1" x14ac:dyDescent="0.25">
      <c r="A36" s="104" t="s">
        <v>48</v>
      </c>
      <c r="B36" s="105">
        <v>191</v>
      </c>
      <c r="C36" s="105">
        <v>124</v>
      </c>
      <c r="D36" s="105">
        <v>91</v>
      </c>
      <c r="E36" s="105">
        <v>81</v>
      </c>
      <c r="F36" s="105">
        <v>74</v>
      </c>
      <c r="G36" s="105">
        <v>80</v>
      </c>
      <c r="H36" s="105">
        <v>64</v>
      </c>
      <c r="I36" s="105">
        <v>67</v>
      </c>
      <c r="J36" s="105">
        <f>SUM(J5:J35)</f>
        <v>64</v>
      </c>
      <c r="K36" s="105">
        <f>SUM(K5:K35)</f>
        <v>52</v>
      </c>
      <c r="L36" s="106">
        <f>SUM(L5:L35)</f>
        <v>51</v>
      </c>
      <c r="M36" s="107">
        <f t="shared" si="0"/>
        <v>939</v>
      </c>
      <c r="N36" s="107"/>
      <c r="O36" s="108">
        <f>SUM(O5:O35)</f>
        <v>165319</v>
      </c>
      <c r="P36" s="108"/>
      <c r="Q36" s="109">
        <f t="shared" si="1"/>
        <v>5.6799278969749392E-3</v>
      </c>
      <c r="R36" s="129"/>
      <c r="S36" s="108"/>
    </row>
    <row r="38" spans="1:19" ht="14.25" x14ac:dyDescent="0.2">
      <c r="A38" s="110" t="s">
        <v>70</v>
      </c>
      <c r="O38" s="111"/>
    </row>
    <row r="39" spans="1:19" ht="14.25" x14ac:dyDescent="0.2">
      <c r="A39" s="110" t="s">
        <v>69</v>
      </c>
    </row>
    <row r="40" spans="1:19" x14ac:dyDescent="0.2">
      <c r="O40" s="111"/>
    </row>
    <row r="41" spans="1:19" x14ac:dyDescent="0.2">
      <c r="C41" s="76"/>
    </row>
    <row r="42" spans="1:19" x14ac:dyDescent="0.2">
      <c r="C42" s="76"/>
    </row>
    <row r="43" spans="1:19" x14ac:dyDescent="0.2">
      <c r="C43" s="76"/>
    </row>
    <row r="44" spans="1:19" x14ac:dyDescent="0.2">
      <c r="C44" s="76"/>
    </row>
    <row r="45" spans="1:19" x14ac:dyDescent="0.2">
      <c r="C45" s="76"/>
    </row>
    <row r="46" spans="1:19" x14ac:dyDescent="0.2">
      <c r="C46" s="76"/>
    </row>
    <row r="47" spans="1:19" x14ac:dyDescent="0.2">
      <c r="C47" s="76"/>
    </row>
    <row r="48" spans="1:19" x14ac:dyDescent="0.2">
      <c r="C48" s="76"/>
    </row>
    <row r="49" spans="3:3" x14ac:dyDescent="0.2">
      <c r="C49" s="76"/>
    </row>
    <row r="50" spans="3:3" x14ac:dyDescent="0.2">
      <c r="C50" s="76"/>
    </row>
    <row r="51" spans="3:3" x14ac:dyDescent="0.2">
      <c r="C51" s="76"/>
    </row>
    <row r="52" spans="3:3" x14ac:dyDescent="0.2">
      <c r="C52" s="76"/>
    </row>
    <row r="53" spans="3:3" x14ac:dyDescent="0.2">
      <c r="C53" s="76"/>
    </row>
    <row r="54" spans="3:3" x14ac:dyDescent="0.2">
      <c r="C54" s="76"/>
    </row>
    <row r="55" spans="3:3" x14ac:dyDescent="0.2">
      <c r="C55" s="76"/>
    </row>
    <row r="56" spans="3:3" x14ac:dyDescent="0.2">
      <c r="C56" s="76"/>
    </row>
  </sheetData>
  <mergeCells count="6">
    <mergeCell ref="A3:A4"/>
    <mergeCell ref="B3:L3"/>
    <mergeCell ref="M3:R3"/>
    <mergeCell ref="M4:N4"/>
    <mergeCell ref="O4:P4"/>
    <mergeCell ref="Q4:R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6"/>
  <sheetViews>
    <sheetView showGridLines="0" zoomScaleNormal="100" workbookViewId="0">
      <selection activeCell="B41" sqref="B41"/>
    </sheetView>
  </sheetViews>
  <sheetFormatPr defaultColWidth="9.140625" defaultRowHeight="12.75" x14ac:dyDescent="0.2"/>
  <cols>
    <col min="1" max="1" width="23.85546875" style="1" customWidth="1"/>
    <col min="2" max="2" width="14.140625" style="1" customWidth="1"/>
    <col min="3" max="16384" width="9.140625" style="1"/>
  </cols>
  <sheetData>
    <row r="1" spans="1:1" x14ac:dyDescent="0.2">
      <c r="A1" s="4" t="s">
        <v>49</v>
      </c>
    </row>
    <row r="3" spans="1:1" x14ac:dyDescent="0.2">
      <c r="A3" s="1" t="s">
        <v>101</v>
      </c>
    </row>
    <row r="4" spans="1:1" x14ac:dyDescent="0.2">
      <c r="A4" s="1" t="s">
        <v>102</v>
      </c>
    </row>
    <row r="5" spans="1:1" x14ac:dyDescent="0.2">
      <c r="A5" s="1" t="s">
        <v>103</v>
      </c>
    </row>
    <row r="6" spans="1:1" x14ac:dyDescent="0.2">
      <c r="A6" s="92" t="s">
        <v>100</v>
      </c>
    </row>
    <row r="8" spans="1:1" x14ac:dyDescent="0.2">
      <c r="A8" s="1" t="s">
        <v>71</v>
      </c>
    </row>
    <row r="9" spans="1:1" x14ac:dyDescent="0.2">
      <c r="A9" s="1" t="s">
        <v>72</v>
      </c>
    </row>
    <row r="10" spans="1:1" x14ac:dyDescent="0.2">
      <c r="A10" s="1" t="s">
        <v>73</v>
      </c>
    </row>
    <row r="12" spans="1:1" x14ac:dyDescent="0.2">
      <c r="A12" s="1" t="s">
        <v>74</v>
      </c>
    </row>
    <row r="13" spans="1:1" x14ac:dyDescent="0.2">
      <c r="A13" s="17" t="s">
        <v>75</v>
      </c>
    </row>
    <row r="14" spans="1:1" x14ac:dyDescent="0.2">
      <c r="A14" s="1" t="s">
        <v>76</v>
      </c>
    </row>
    <row r="15" spans="1:1" x14ac:dyDescent="0.2">
      <c r="A15" s="1" t="s">
        <v>77</v>
      </c>
    </row>
    <row r="16" spans="1:1" x14ac:dyDescent="0.2">
      <c r="A16" s="1" t="s">
        <v>78</v>
      </c>
    </row>
    <row r="18" spans="1:4" x14ac:dyDescent="0.2">
      <c r="A18" s="1" t="s">
        <v>79</v>
      </c>
    </row>
    <row r="19" spans="1:4" x14ac:dyDescent="0.2">
      <c r="A19" s="1" t="s">
        <v>80</v>
      </c>
    </row>
    <row r="21" spans="1:4" x14ac:dyDescent="0.2">
      <c r="A21" s="1" t="s">
        <v>53</v>
      </c>
    </row>
    <row r="22" spans="1:4" x14ac:dyDescent="0.2">
      <c r="A22" s="1" t="s">
        <v>54</v>
      </c>
    </row>
    <row r="24" spans="1:4" x14ac:dyDescent="0.2">
      <c r="A24" s="80" t="s">
        <v>50</v>
      </c>
      <c r="B24" s="81" t="s">
        <v>94</v>
      </c>
      <c r="C24" s="82"/>
      <c r="D24" s="82"/>
    </row>
    <row r="25" spans="1:4" x14ac:dyDescent="0.2">
      <c r="A25" s="83"/>
      <c r="B25" s="81" t="s">
        <v>95</v>
      </c>
      <c r="C25" s="82"/>
      <c r="D25" s="82"/>
    </row>
    <row r="26" spans="1:4" x14ac:dyDescent="0.2">
      <c r="A26" s="84"/>
      <c r="B26" s="81" t="s">
        <v>96</v>
      </c>
      <c r="C26" s="85"/>
      <c r="D26" s="85"/>
    </row>
    <row r="27" spans="1:4" x14ac:dyDescent="0.2">
      <c r="A27" s="84"/>
      <c r="B27" s="81" t="s">
        <v>97</v>
      </c>
      <c r="C27" s="85"/>
      <c r="D27" s="85"/>
    </row>
    <row r="28" spans="1:4" x14ac:dyDescent="0.2">
      <c r="A28" s="84"/>
      <c r="B28" s="81" t="s">
        <v>98</v>
      </c>
      <c r="C28" s="85"/>
      <c r="D28" s="85"/>
    </row>
    <row r="29" spans="1:4" x14ac:dyDescent="0.2">
      <c r="A29" s="86"/>
      <c r="B29" s="86"/>
      <c r="C29" s="86"/>
      <c r="D29" s="86"/>
    </row>
    <row r="30" spans="1:4" x14ac:dyDescent="0.2">
      <c r="A30" s="87" t="s">
        <v>51</v>
      </c>
      <c r="B30" s="88" t="s">
        <v>118</v>
      </c>
      <c r="C30" s="88"/>
      <c r="D30" s="86"/>
    </row>
    <row r="31" spans="1:4" x14ac:dyDescent="0.2">
      <c r="A31" s="86"/>
      <c r="B31" s="86"/>
      <c r="C31" s="86"/>
      <c r="D31" s="86"/>
    </row>
    <row r="32" spans="1:4" x14ac:dyDescent="0.2">
      <c r="A32" s="87" t="s">
        <v>52</v>
      </c>
      <c r="B32" s="89" t="s">
        <v>99</v>
      </c>
      <c r="C32" s="86"/>
      <c r="D32" s="86"/>
    </row>
    <row r="33" spans="1:4" x14ac:dyDescent="0.2">
      <c r="A33" s="86"/>
      <c r="B33" s="86"/>
      <c r="C33" s="86"/>
      <c r="D33" s="86"/>
    </row>
    <row r="34" spans="1:4" x14ac:dyDescent="0.2">
      <c r="A34" s="87" t="s">
        <v>60</v>
      </c>
      <c r="B34" s="88" t="s">
        <v>117</v>
      </c>
      <c r="C34" s="86"/>
      <c r="D34" s="86"/>
    </row>
    <row r="36" spans="1:4" x14ac:dyDescent="0.2">
      <c r="A36" s="4" t="s">
        <v>81</v>
      </c>
      <c r="B36" s="91">
        <v>44055</v>
      </c>
    </row>
  </sheetData>
  <phoneticPr fontId="4" type="noConversion"/>
  <hyperlinks>
    <hyperlink ref="B32" r:id="rId1"/>
  </hyperlinks>
  <pageMargins left="0.75" right="0.75" top="1" bottom="1" header="0.5" footer="0.5"/>
  <pageSetup paperSize="9" scale="95" orientation="landscape" r:id="rId2"/>
  <headerFooter alignWithMargins="0"/>
  <drawing r:id="rId3"/>
  <legacyDrawing r:id="rId4"/>
  <oleObjects>
    <mc:AlternateContent xmlns:mc="http://schemas.openxmlformats.org/markup-compatibility/2006">
      <mc:Choice Requires="x14">
        <oleObject shapeId="1025" r:id="rId5">
          <objectPr defaultSize="0" autoPict="0" r:id="rId6">
            <anchor moveWithCells="1" sizeWithCells="1">
              <from>
                <xdr:col>7</xdr:col>
                <xdr:colOff>9525</xdr:colOff>
                <xdr:row>0</xdr:row>
                <xdr:rowOff>9525</xdr:rowOff>
              </from>
              <to>
                <xdr:col>9</xdr:col>
                <xdr:colOff>0</xdr:colOff>
                <xdr:row>7</xdr:row>
                <xdr:rowOff>9525</xdr:rowOff>
              </to>
            </anchor>
          </objectPr>
        </oleObject>
      </mc:Choice>
      <mc:Fallback>
        <oleObject shapeId="1025"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Contents</vt:lpstr>
      <vt:lpstr>Table 1</vt:lpstr>
      <vt:lpstr>Figure 1</vt:lpstr>
      <vt:lpstr>Table 2</vt:lpstr>
      <vt:lpstr>Table 3</vt:lpstr>
      <vt:lpstr>Table 4</vt:lpstr>
      <vt:lpstr>Table 5</vt:lpstr>
      <vt:lpstr>Notes</vt:lpstr>
      <vt:lpstr>Notes!Print_Area</vt:lpstr>
      <vt:lpstr>'Table 1'!Print_Area</vt:lpstr>
      <vt:lpstr>'Table 2'!Print_Area</vt:lpstr>
      <vt:lpstr>'Table 4'!Print_Area</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O'Neill (1456545)</dc:creator>
  <cp:lastModifiedBy>Ian Craig</cp:lastModifiedBy>
  <cp:lastPrinted>2012-06-01T12:17:04Z</cp:lastPrinted>
  <dcterms:created xsi:type="dcterms:W3CDTF">2010-04-12T08:12:56Z</dcterms:created>
  <dcterms:modified xsi:type="dcterms:W3CDTF">2020-08-11T15:00:45Z</dcterms:modified>
</cp:coreProperties>
</file>