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ourism\Occupancy publication\LA\2021\end of year\"/>
    </mc:Choice>
  </mc:AlternateContent>
  <bookViews>
    <workbookView xWindow="0" yWindow="0" windowWidth="28800" windowHeight="13590" tabRatio="712"/>
  </bookViews>
  <sheets>
    <sheet name="Contact" sheetId="25" r:id="rId1"/>
    <sheet name="Contents" sheetId="35" r:id="rId2"/>
    <sheet name="Table 1" sheetId="1" r:id="rId3"/>
    <sheet name="Table 2" sheetId="29" r:id="rId4"/>
    <sheet name="Table 3" sheetId="30" r:id="rId5"/>
    <sheet name="Table 4 " sheetId="31" r:id="rId6"/>
    <sheet name="Table 5" sheetId="32" r:id="rId7"/>
    <sheet name="Table 6" sheetId="33" r:id="rId8"/>
    <sheet name="Table 7" sheetId="42" r:id="rId9"/>
    <sheet name="Table 8" sheetId="40" r:id="rId10"/>
    <sheet name="Table 9" sheetId="41" r:id="rId11"/>
    <sheet name="Background Notes" sheetId="26" r:id="rId12"/>
  </sheets>
  <calcPr calcId="162913"/>
</workbook>
</file>

<file path=xl/calcChain.xml><?xml version="1.0" encoding="utf-8"?>
<calcChain xmlns="http://schemas.openxmlformats.org/spreadsheetml/2006/main">
  <c r="AB21" i="1" l="1"/>
  <c r="AC21" i="1"/>
  <c r="AB22" i="1"/>
  <c r="AC22" i="1"/>
  <c r="AB23" i="1"/>
  <c r="AC23" i="1"/>
  <c r="U22" i="29"/>
  <c r="V22" i="29"/>
  <c r="U24" i="29"/>
  <c r="V24" i="29"/>
  <c r="U13" i="29"/>
  <c r="V13" i="29"/>
  <c r="U14" i="29"/>
  <c r="V14" i="29"/>
  <c r="U15" i="29"/>
  <c r="V15" i="29"/>
  <c r="U19" i="29"/>
  <c r="V19" i="29"/>
  <c r="AB12" i="1"/>
  <c r="AC12" i="1"/>
  <c r="AB13" i="1"/>
  <c r="AC13" i="1"/>
  <c r="AB14" i="1"/>
  <c r="AC14" i="1"/>
  <c r="AB15" i="1"/>
  <c r="AC15" i="1"/>
  <c r="AB16" i="1"/>
  <c r="AC16" i="1"/>
  <c r="AB17" i="1"/>
  <c r="AC17" i="1"/>
  <c r="AB18" i="1"/>
  <c r="AC18" i="1"/>
  <c r="N25" i="29" l="1"/>
  <c r="Q25" i="29"/>
  <c r="W24" i="1"/>
  <c r="T24" i="1"/>
  <c r="AB24" i="1" l="1"/>
  <c r="AC24" i="1"/>
  <c r="V25" i="29" l="1"/>
  <c r="U25" i="29"/>
  <c r="C25" i="29"/>
  <c r="D25" i="29"/>
  <c r="E25" i="29"/>
  <c r="F25" i="29"/>
  <c r="G25" i="29"/>
  <c r="H25" i="29"/>
  <c r="I25" i="29"/>
  <c r="J25" i="29"/>
  <c r="K25" i="29"/>
  <c r="L25" i="29"/>
  <c r="M25" i="29"/>
  <c r="O25" i="29"/>
  <c r="P25" i="29"/>
  <c r="S25" i="29"/>
  <c r="T25" i="29"/>
  <c r="B25" i="29"/>
  <c r="R12" i="32" l="1"/>
  <c r="S12" i="32"/>
  <c r="R13" i="32"/>
  <c r="S13" i="32"/>
  <c r="R14" i="32"/>
  <c r="S14" i="32"/>
  <c r="R15" i="32"/>
  <c r="S15" i="32"/>
  <c r="R16" i="31"/>
  <c r="S16" i="31"/>
  <c r="R17" i="31"/>
  <c r="S17" i="31"/>
  <c r="R18" i="31"/>
  <c r="S18" i="31"/>
  <c r="R19" i="31"/>
  <c r="S19" i="31"/>
  <c r="R21" i="31"/>
  <c r="S21" i="31"/>
  <c r="R23" i="31"/>
  <c r="S23" i="31"/>
  <c r="R13" i="30" l="1"/>
  <c r="S13" i="30"/>
  <c r="R14" i="30"/>
  <c r="S14" i="30"/>
  <c r="U20" i="29" l="1"/>
  <c r="V20" i="29"/>
  <c r="U21" i="29"/>
  <c r="V21" i="29"/>
  <c r="AB19" i="1" l="1"/>
  <c r="AC19" i="1"/>
  <c r="AB20" i="1"/>
  <c r="AC20" i="1"/>
  <c r="S16" i="33" l="1"/>
  <c r="R16" i="33"/>
</calcChain>
</file>

<file path=xl/sharedStrings.xml><?xml version="1.0" encoding="utf-8"?>
<sst xmlns="http://schemas.openxmlformats.org/spreadsheetml/2006/main" count="509" uniqueCount="232">
  <si>
    <t>January</t>
  </si>
  <si>
    <t>February</t>
  </si>
  <si>
    <t>March</t>
  </si>
  <si>
    <t>April</t>
  </si>
  <si>
    <t>May</t>
  </si>
  <si>
    <t>June</t>
  </si>
  <si>
    <t>July</t>
  </si>
  <si>
    <t>August</t>
  </si>
  <si>
    <t>September</t>
  </si>
  <si>
    <t>October</t>
  </si>
  <si>
    <t>December</t>
  </si>
  <si>
    <t>Data Subset:</t>
  </si>
  <si>
    <t>Dataset Title:</t>
  </si>
  <si>
    <t>Coverage:</t>
  </si>
  <si>
    <t>Source:</t>
  </si>
  <si>
    <t>National Statistics Data?</t>
  </si>
  <si>
    <t>Tourism</t>
  </si>
  <si>
    <t xml:space="preserve">Northern Ireland </t>
  </si>
  <si>
    <t>Description of Data</t>
  </si>
  <si>
    <t>Details of the information held on this dataset are outlined below:</t>
  </si>
  <si>
    <t>Methodology</t>
  </si>
  <si>
    <t>Geographic Referencing</t>
  </si>
  <si>
    <t>Disclosure Control Methods</t>
  </si>
  <si>
    <t>Quality Issues</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</si>
  <si>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</si>
  <si>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</si>
  <si>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</si>
  <si>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</si>
  <si>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</si>
  <si>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</si>
  <si>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</si>
  <si>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</si>
  <si>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</si>
  <si>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</si>
  <si>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</si>
  <si>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</si>
  <si>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</si>
  <si>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</si>
  <si>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</si>
  <si>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</si>
  <si>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</si>
  <si>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</si>
  <si>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</si>
  <si>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</si>
  <si>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</si>
  <si>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</si>
  <si>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</si>
  <si>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</si>
  <si>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</si>
  <si>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</si>
  <si>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</si>
  <si>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</si>
  <si>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</si>
  <si>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</si>
  <si>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</si>
  <si>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</si>
  <si>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</si>
  <si>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</si>
  <si>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</si>
  <si>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</si>
  <si>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</si>
  <si>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</si>
  <si>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</si>
  <si>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</si>
  <si>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</si>
  <si>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</si>
  <si>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</si>
  <si>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</si>
  <si>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</si>
  <si>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</si>
  <si>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</si>
  <si>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</si>
  <si>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</si>
  <si>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</si>
  <si>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</si>
  <si>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The survey uses a census of Northern Ireland hotels</t>
  </si>
  <si>
    <t>Information from the survey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</si>
  <si>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</si>
  <si>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</si>
  <si>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</si>
  <si>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</si>
  <si>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</si>
  <si>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t>
  </si>
  <si>
    <t>Other</t>
  </si>
  <si>
    <t>November</t>
  </si>
  <si>
    <t>Additional Information</t>
  </si>
  <si>
    <t>All accommodation providers were told to close from 26th March 2020. Some also closed before this to protect themselves and staff from the COVID 19.</t>
  </si>
  <si>
    <t>Full closure of tourist accomodation as Northern Ireland was in National Lockdown</t>
  </si>
  <si>
    <t>Accommodation providers could reopen again on the 3rd of July as national lockdown ended.  Not all accommodation chose to reopen at this time for varying reasons.</t>
  </si>
  <si>
    <t>All accommodation providers were closed from closed from 17th October 2020 in Covid-19 related restrictions</t>
  </si>
  <si>
    <t>December data relates to only 17 days as accommodation providers were only open between 11th-27th December due to Covid-19 restrictions.</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</si>
  <si>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</si>
  <si>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</si>
  <si>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</si>
  <si>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</si>
  <si>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</si>
  <si>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</si>
  <si>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</si>
  <si>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No</t>
  </si>
  <si>
    <t>Table 4 Northern Ireland Hotel Occupancy Rates by Local Government District</t>
  </si>
  <si>
    <t>Table 6 Northern Ireland Hotel Occupancy by Price Band</t>
  </si>
  <si>
    <t xml:space="preserve">Table 7 Northern Ireland Hotel Stock </t>
  </si>
  <si>
    <t>Background Notes</t>
  </si>
  <si>
    <t>Contact</t>
  </si>
  <si>
    <t>2020 No. of nights permitted to open</t>
  </si>
  <si>
    <t>2020 Room occupancy</t>
  </si>
  <si>
    <t>2020 Bed occupancy</t>
  </si>
  <si>
    <t>2019 Room occupancy</t>
  </si>
  <si>
    <t>2018 Room occupancy</t>
  </si>
  <si>
    <t>2017 Room occupancy</t>
  </si>
  <si>
    <t>2016 Room occupancy</t>
  </si>
  <si>
    <t>2015 Room occupancy</t>
  </si>
  <si>
    <t>2014 Room occupancy</t>
  </si>
  <si>
    <t>2013 Room occupancy</t>
  </si>
  <si>
    <t>2012 Room occupancy</t>
  </si>
  <si>
    <t>2011 Room occupancy</t>
  </si>
  <si>
    <t>This worksheet contains one table.</t>
  </si>
  <si>
    <t>&lt;&lt; link back to contents &gt;&gt;</t>
  </si>
  <si>
    <t>Source: NISRA, Hotel Occupancy Survey</t>
  </si>
  <si>
    <t>[note 2] Please note differences between years are calculated using unrounded figures</t>
  </si>
  <si>
    <t>[note 3] Response rates take into account those establishments which are closed</t>
  </si>
  <si>
    <t>&lt;&lt; link to further information on methodology in the Background notes &gt;&gt;</t>
  </si>
  <si>
    <t>n/a</t>
  </si>
  <si>
    <t>Month</t>
  </si>
  <si>
    <t>2011 Bed occupancy</t>
  </si>
  <si>
    <t>2012 Bed occupancy</t>
  </si>
  <si>
    <t>2013 Bed occupancy</t>
  </si>
  <si>
    <t>2014 Bed occupancy</t>
  </si>
  <si>
    <t xml:space="preserve">2015 Bed occupancy </t>
  </si>
  <si>
    <t>[note 1] Please note bed occupancy figures have been calculated excluding those who have not provided the appropriate breakdown of information</t>
  </si>
  <si>
    <t>2016 Bed occupancy</t>
  </si>
  <si>
    <t>2017 Bed occupancy</t>
  </si>
  <si>
    <t>2018 Bed occupancy</t>
  </si>
  <si>
    <t>2019 Bed occupancy</t>
  </si>
  <si>
    <t>2020 Rooms sold</t>
  </si>
  <si>
    <t>2020 Beds sold</t>
  </si>
  <si>
    <t>2019 Rooms sold</t>
  </si>
  <si>
    <t>2019 Beds sold</t>
  </si>
  <si>
    <t>2018 Rooms sold</t>
  </si>
  <si>
    <t>2018 Beds sold</t>
  </si>
  <si>
    <t>2017 Rooms sold</t>
  </si>
  <si>
    <t>2017 Beds sold</t>
  </si>
  <si>
    <t>2016 Rooms sold</t>
  </si>
  <si>
    <t>2016 Beds sold</t>
  </si>
  <si>
    <t>2015 Rooms sold</t>
  </si>
  <si>
    <t>2015 Beds sold</t>
  </si>
  <si>
    <t>2014 Rooms sold</t>
  </si>
  <si>
    <t>2014 Beds sold</t>
  </si>
  <si>
    <t>Time frame and Classification</t>
  </si>
  <si>
    <t>Time frame and Local Government District</t>
  </si>
  <si>
    <t>Time frame and Hotel Size (number of rooms)</t>
  </si>
  <si>
    <t>Time frame and Hotel Price Band</t>
  </si>
  <si>
    <t>Jan - Dec less than £40</t>
  </si>
  <si>
    <t>Jan - Dec £40-£49.99</t>
  </si>
  <si>
    <t>Jan - Dec £50-£59.99</t>
  </si>
  <si>
    <t>Jan - Dec £60 or more</t>
  </si>
  <si>
    <t>[note 1] Stock files are provided by Tourism Northern Ireland (TNI)</t>
  </si>
  <si>
    <t>[note 2] Figures may include establishments which were closed</t>
  </si>
  <si>
    <t>Bed-space occupancy rates</t>
  </si>
  <si>
    <t>Room occupancy rates</t>
  </si>
  <si>
    <t>Northern Ireland Hotel Occupancy 2021</t>
  </si>
  <si>
    <t>John Magill</t>
  </si>
  <si>
    <t>028 9025 5165</t>
  </si>
  <si>
    <t>john.magill@nisra.gov.uk</t>
  </si>
  <si>
    <t>Table 1 Northern Ireland Hotel Occupancy Rates by Month (2011-2021)</t>
  </si>
  <si>
    <t>Table 2 Northern Ireland Hotel Rooms and Beds Sold by Month (2014-2021)</t>
  </si>
  <si>
    <t>Table 3 Northern Ireland Hotel Occupancy Rates by Classification 2014 - 2021</t>
  </si>
  <si>
    <t>Table 5 Northern Ireland Hotel Occupancy Rates by Hotel Size 2014 - 2021</t>
  </si>
  <si>
    <t>2021 Bed occupancy</t>
  </si>
  <si>
    <t>2021 No. of nights permitted to open</t>
  </si>
  <si>
    <t>2021 Response Rate</t>
  </si>
  <si>
    <t>2021 Number of respondents</t>
  </si>
  <si>
    <t>2021 Room occupancy</t>
  </si>
  <si>
    <t>Room occupancy change (2020-2021)</t>
  </si>
  <si>
    <t>Bed occupancy change (2020 - 2021)</t>
  </si>
  <si>
    <t>2021 Beds sold</t>
  </si>
  <si>
    <t>2021 Rooms sold</t>
  </si>
  <si>
    <t>Rooms sold change 2020 - 2021</t>
  </si>
  <si>
    <t>Beds sold change 2020 -  2021</t>
  </si>
  <si>
    <t>Accommodation providers remained closed from the 27th December 2020 due to Covid-19 Restrictions</t>
  </si>
  <si>
    <t>May data relates to only 8 days as accommodation providers were permitted to reopen to the public from the 24th May 2021.</t>
  </si>
  <si>
    <t>Other Overseas</t>
  </si>
  <si>
    <t>Great Britain</t>
  </si>
  <si>
    <t>Northern Ireland</t>
  </si>
  <si>
    <t>North America</t>
  </si>
  <si>
    <t>Europe</t>
  </si>
  <si>
    <t>Republic of Ireland</t>
  </si>
  <si>
    <t>[note 4] COVID-19 Impact: All hotels were told to close from 26th March 2020 to 2nd July 2020, 17th October 2020 to 10th December 2020 and 27th December 2020 to 23rd May 2021. Some closed outside these periods to protect themselves and staff.  Occupancy rates relate to periods hotels were permitted to open.</t>
  </si>
  <si>
    <t>COVID-19 impact on 2020 and 2021 NI Occupancy Statistics</t>
  </si>
  <si>
    <t>No. of nights permitted to open by Month</t>
  </si>
  <si>
    <t>Table 8 Northern Ireland Arrivals breakdown (2021)</t>
  </si>
  <si>
    <t>Table 9 Northern Ireland guest breakdown (2021)</t>
  </si>
  <si>
    <t xml:space="preserve"> 4 STAR</t>
  </si>
  <si>
    <t>3 STAR</t>
  </si>
  <si>
    <t>2 STAR</t>
  </si>
  <si>
    <t>1 STAR</t>
  </si>
  <si>
    <t>Year</t>
  </si>
  <si>
    <t>Number of Hotels</t>
  </si>
  <si>
    <t>Rooms available in Hotels</t>
  </si>
  <si>
    <t>Bedspaces available in Hotels</t>
  </si>
  <si>
    <t>[note 5] Please be aware of small sample sizes since February 2020 due to the impact of COVID-19 on data collection (particularly around months before and after enforced closures) - caution should be aired when analysing this data.</t>
  </si>
  <si>
    <t>Antrim &amp; Newtownabbey Borough Council</t>
  </si>
  <si>
    <t>Ards &amp; North Down Borough Council</t>
  </si>
  <si>
    <t>Armagh City, Banbridge &amp; Craigavon Borough Council</t>
  </si>
  <si>
    <t>Belfast City Council</t>
  </si>
  <si>
    <t>Causeway Coast &amp; Glens District Coucil</t>
  </si>
  <si>
    <t>Derry City &amp; Strabane District Council</t>
  </si>
  <si>
    <t>Fermanagh &amp; Omagh District Council</t>
  </si>
  <si>
    <t>Lisburn &amp; Castlereagh City Council</t>
  </si>
  <si>
    <t>Mid &amp; East Antrim Borough Council</t>
  </si>
  <si>
    <t>Mid Ulster District Council</t>
  </si>
  <si>
    <t>Newry, Mourne &amp; Down District Council</t>
  </si>
  <si>
    <t>less than 25</t>
  </si>
  <si>
    <t>26-50</t>
  </si>
  <si>
    <t>51-100</t>
  </si>
  <si>
    <t>more than 100</t>
  </si>
  <si>
    <t>[note 3] Stock used for monthly occupancy is based on the stock at the end of December</t>
  </si>
  <si>
    <t xml:space="preserve">Table 3 Northern Ireland Hotel Occupancy Rates by Classification 2014-2021[note 1] [note 2] [note 3] [note 4] [note 5] [note 6] </t>
  </si>
  <si>
    <t>[note 6] Key = * sample size too small to provide a reliable estimate]</t>
  </si>
  <si>
    <t>[note 4] COVID-19 Impact: All hotels were told to close from 27th December 2020 to 23rd May 2021. Some closed outside this period to protect themselves and staff.  Occupancy rates relate to periods hotels were permitted to open.</t>
  </si>
  <si>
    <t xml:space="preserve">Table 9 Northern Ireland Hotel guests by country of residence 2021 [note 1] [note 2] [note 3] [note 4] [note 5] </t>
  </si>
  <si>
    <t xml:space="preserve">Table 8 Northern Ireland Hotel Arrivals by country of residence 2021[note 1] [note 2] [note 3] [note 4] [note 5] </t>
  </si>
  <si>
    <t xml:space="preserve">Table 7 Northern Ireland Hotel Stock 2018-2021 [note 1] [note 2] [note 3] </t>
  </si>
  <si>
    <t xml:space="preserve">Table 6 Northern Ireland Hotel Occupancy Rates by Hotel Price Band 2014-2021 [note 1] [note 2] [note 3] [note 4] [note 5] [note 6] </t>
  </si>
  <si>
    <t>Table 5 Northern Ireland Hotel Occupancy Rates by Hotel Size 2014-2021 [note 1] [note 2] [note 3] [note 4] [note 5]</t>
  </si>
  <si>
    <t xml:space="preserve">Table 4 Northern Ireland Hotel Occupancy Rates by Local Government District 2014-2021 [note 1] [note 2] [note 3] [note 4] [note 5] [note 6] </t>
  </si>
  <si>
    <t xml:space="preserve">Table 2 Northern Ireland Hotel Beds and Rooms Sold (monthly) 2011-2021 [note 1] [note 2] [note 3] [note 4] [note 5] [note 6] </t>
  </si>
  <si>
    <t>Full year</t>
  </si>
  <si>
    <t>Full Year</t>
  </si>
  <si>
    <t>c</t>
  </si>
  <si>
    <t>[note 6] c =  comparison not applicatable as all or part of period was affected by covid closures.</t>
  </si>
  <si>
    <t>Table 1 Northern Ireland Hotel Occupancy Rates (monthly) 2011-2021 [note 1] [note 2] [note 3] [note 4] [note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</si>
</sst>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points&quot;"/>
    <numFmt numFmtId="165" formatCode="0\ %\ &quot;points&quot;"/>
    <numFmt numFmtId="166" formatCode="_(* #,##0.00_);_(* \(#,##0.00\);_(* &quot;-&quot;??_);_(@_)"/>
    <numFmt numFmtId="167" formatCode="_(* #,##0_);_(* \(#,##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sz val="10"/>
      <name val="Arial"/>
      <family val="2"/>
    </font>
    <font>
      <sz val="10"/>
      <name val="Arial"/>
      <family val="2"/>
    </font>
    <font>
      <sz val="7"/>
      <name val="Arial"/>
      <family val="2"/>
    </font>
    <font>
      <u/>
      <sz val="10"/>
      <name val="Arial"/>
      <family val="2"/>
    </font>
    <font>
      <sz val="10"/>
      <name val="Calibri"/>
      <family val="2"/>
    </font>
    <font>
      <sz val="10"/>
      <name val="Arial"/>
      <family val="2"/>
    </font>
    <font>
      <sz val="11"/>
      <color indexed="8"/>
      <name val="Calibri"/>
      <family val="2"/>
    </font>
    <font>
      <sz val="10"/>
      <color indexed="8"/>
      <name val="Arial"/>
      <family val="2"/>
    </font>
    <font>
      <b/>
      <sz val="14"/>
      <name val="Arial"/>
      <family val="2"/>
    </font>
    <font>
      <sz val="14"/>
      <name val="Arial"/>
      <family val="2"/>
    </font>
    <font>
      <sz val="12"/>
      <color indexed="8"/>
      <name val="Arial"/>
      <family val="2"/>
    </font>
    <font>
      <u/>
      <sz val="14"/>
      <name val="Arial"/>
      <family val="2"/>
    </font>
    <font>
      <b/>
      <u/>
      <sz val="14"/>
      <name val="Arial"/>
      <family val="2"/>
    </font>
    <font>
      <sz val="10"/>
      <name val="Arial"/>
      <family val="2"/>
    </font>
    <font>
      <sz val="10"/>
      <name val="Arial"/>
      <family val="2"/>
    </font>
    <font>
      <sz val="10"/>
      <color indexed="8"/>
      <name val="Calibri"/>
      <family val="2"/>
    </font>
    <font>
      <sz val="10"/>
      <name val="Arial"/>
      <family val="2"/>
    </font>
    <font>
      <b/>
      <sz val="12"/>
      <name val="Arial"/>
      <family val="2"/>
    </font>
    <font>
      <u/>
      <sz val="12"/>
      <color indexed="12"/>
      <name val="Arial"/>
      <family val="2"/>
    </font>
    <font>
      <sz val="12"/>
      <name val="Arial"/>
      <family val="2"/>
    </font>
    <font>
      <b/>
      <sz val="15"/>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2"/>
      <color theme="10"/>
      <name val="Arial"/>
      <family val="2"/>
    </font>
    <font>
      <sz val="12"/>
      <color theme="1"/>
      <name val="Arial"/>
      <family val="2"/>
    </font>
    <font>
      <u/>
      <sz val="11"/>
      <color theme="10"/>
      <name val="Arial"/>
      <family val="2"/>
    </font>
    <font>
      <b/>
      <sz val="13"/>
      <name val="Calibri"/>
      <family val="2"/>
      <scheme val="minor"/>
    </font>
    <font>
      <b/>
      <sz val="11"/>
      <name val="Calibri"/>
      <family val="2"/>
      <scheme val="minor"/>
    </font>
    <font>
      <b/>
      <sz val="12"/>
      <color theme="1"/>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4">
    <xf numFmtId="0" fontId="0" fillId="0" borderId="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7" fillId="0" borderId="0"/>
    <xf numFmtId="0" fontId="28" fillId="0" borderId="0"/>
    <xf numFmtId="0" fontId="28" fillId="0" borderId="0"/>
    <xf numFmtId="0" fontId="7" fillId="0" borderId="0"/>
    <xf numFmtId="9" fontId="3"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0" fontId="2" fillId="0" borderId="0"/>
    <xf numFmtId="0" fontId="1" fillId="0" borderId="0"/>
    <xf numFmtId="0" fontId="39" fillId="0" borderId="0" applyNumberFormat="0" applyFill="0" applyBorder="0" applyAlignment="0" applyProtection="0"/>
    <xf numFmtId="0" fontId="3" fillId="0" borderId="0"/>
    <xf numFmtId="166" fontId="1" fillId="0" borderId="0" applyFont="0" applyFill="0" applyBorder="0" applyAlignment="0" applyProtection="0"/>
  </cellStyleXfs>
  <cellXfs count="220">
    <xf numFmtId="0" fontId="0" fillId="0" borderId="0" xfId="0"/>
    <xf numFmtId="0" fontId="4" fillId="0" borderId="0" xfId="0" applyFont="1"/>
    <xf numFmtId="0" fontId="0" fillId="0" borderId="0" xfId="0" applyBorder="1"/>
    <xf numFmtId="0" fontId="0" fillId="0" borderId="0" xfId="0" applyBorder="1" applyAlignment="1">
      <alignment horizontal="right"/>
    </xf>
    <xf numFmtId="0" fontId="7" fillId="0" borderId="0" xfId="0" applyFont="1"/>
    <xf numFmtId="9" fontId="0" fillId="0" borderId="0" xfId="0" applyNumberFormat="1" applyBorder="1" applyAlignment="1">
      <alignment horizontal="right"/>
    </xf>
    <xf numFmtId="9" fontId="0" fillId="0" borderId="0" xfId="12" applyNumberFormat="1" applyFont="1" applyBorder="1" applyAlignment="1">
      <alignment horizontal="right"/>
    </xf>
    <xf numFmtId="9" fontId="8" fillId="0" borderId="0" xfId="12" applyNumberFormat="1" applyFont="1" applyFill="1" applyBorder="1" applyAlignment="1">
      <alignment horizontal="right"/>
    </xf>
    <xf numFmtId="9" fontId="0" fillId="0" borderId="0" xfId="0" applyNumberFormat="1" applyFill="1" applyBorder="1" applyAlignment="1">
      <alignment horizontal="right"/>
    </xf>
    <xf numFmtId="9" fontId="0" fillId="0" borderId="0" xfId="12" applyNumberFormat="1" applyFont="1" applyFill="1" applyBorder="1" applyAlignment="1">
      <alignment horizontal="right"/>
    </xf>
    <xf numFmtId="164" fontId="0" fillId="0" borderId="0" xfId="0" applyNumberFormat="1" applyBorder="1" applyAlignment="1">
      <alignment horizontal="right"/>
    </xf>
    <xf numFmtId="0" fontId="7" fillId="0" borderId="0" xfId="0" applyFont="1" applyAlignment="1">
      <alignment horizontal="left"/>
    </xf>
    <xf numFmtId="0" fontId="7" fillId="0" borderId="0" xfId="0" applyFont="1" applyFill="1"/>
    <xf numFmtId="0" fontId="7" fillId="0" borderId="0" xfId="0" applyFont="1" applyFill="1" applyBorder="1"/>
    <xf numFmtId="0" fontId="7" fillId="0" borderId="0" xfId="0" applyFont="1" applyBorder="1"/>
    <xf numFmtId="0" fontId="4" fillId="0" borderId="0" xfId="0" applyFont="1" applyBorder="1"/>
    <xf numFmtId="0" fontId="16" fillId="0" borderId="0" xfId="8" applyFont="1"/>
    <xf numFmtId="0" fontId="15" fillId="0" borderId="0" xfId="8" applyFont="1"/>
    <xf numFmtId="0" fontId="18" fillId="0" borderId="0" xfId="8" applyFont="1"/>
    <xf numFmtId="0" fontId="15" fillId="0" borderId="0" xfId="8" applyFont="1" applyAlignment="1">
      <alignment horizontal="center"/>
    </xf>
    <xf numFmtId="0" fontId="19" fillId="0" borderId="0" xfId="8" applyFont="1" applyAlignment="1">
      <alignment horizontal="left"/>
    </xf>
    <xf numFmtId="0" fontId="16" fillId="0" borderId="0" xfId="8" applyFont="1" applyAlignment="1">
      <alignment horizontal="left"/>
    </xf>
    <xf numFmtId="0" fontId="16" fillId="0" borderId="0" xfId="8" applyFont="1" applyFill="1"/>
    <xf numFmtId="1" fontId="0" fillId="0" borderId="0" xfId="0" applyNumberFormat="1" applyBorder="1"/>
    <xf numFmtId="165" fontId="0" fillId="0" borderId="0" xfId="0" applyNumberFormat="1" applyBorder="1" applyAlignment="1">
      <alignment horizontal="right"/>
    </xf>
    <xf numFmtId="0" fontId="0" fillId="0" borderId="0" xfId="0" applyAlignment="1">
      <alignment wrapText="1"/>
    </xf>
    <xf numFmtId="0" fontId="7" fillId="0" borderId="0" xfId="0" applyFont="1" applyBorder="1" applyAlignment="1">
      <alignment horizontal="right"/>
    </xf>
    <xf numFmtId="164" fontId="7" fillId="0" borderId="0" xfId="0" applyNumberFormat="1" applyFont="1" applyBorder="1" applyAlignment="1">
      <alignment horizontal="right"/>
    </xf>
    <xf numFmtId="0" fontId="24" fillId="0" borderId="0" xfId="0" applyFont="1"/>
    <xf numFmtId="9" fontId="7" fillId="0" borderId="0" xfId="0" applyNumberFormat="1" applyFont="1" applyBorder="1" applyAlignment="1">
      <alignment horizontal="right"/>
    </xf>
    <xf numFmtId="9" fontId="7" fillId="0" borderId="0" xfId="0" applyNumberFormat="1" applyFont="1" applyFill="1" applyBorder="1" applyAlignment="1">
      <alignment horizontal="right"/>
    </xf>
    <xf numFmtId="0" fontId="7" fillId="0" borderId="0" xfId="0" applyFont="1" applyBorder="1" applyAlignment="1"/>
    <xf numFmtId="0" fontId="24" fillId="2" borderId="0" xfId="7" applyFont="1" applyFill="1" applyBorder="1" applyAlignment="1">
      <alignment wrapText="1"/>
    </xf>
    <xf numFmtId="0" fontId="0" fillId="2" borderId="0" xfId="0" applyFill="1"/>
    <xf numFmtId="0" fontId="26" fillId="2" borderId="0" xfId="7" applyFont="1" applyFill="1" applyBorder="1" applyAlignment="1">
      <alignment wrapText="1"/>
    </xf>
    <xf numFmtId="0" fontId="24" fillId="2" borderId="0" xfId="7" applyFont="1" applyFill="1" applyBorder="1" applyAlignment="1">
      <alignment vertical="top" wrapText="1"/>
    </xf>
    <xf numFmtId="0" fontId="33" fillId="2" borderId="0" xfId="6" applyFont="1" applyFill="1" applyBorder="1" applyAlignment="1" applyProtection="1">
      <alignment wrapText="1"/>
    </xf>
    <xf numFmtId="0" fontId="26" fillId="2" borderId="0" xfId="11" applyFont="1" applyFill="1"/>
    <xf numFmtId="0" fontId="26" fillId="2" borderId="0" xfId="7" applyFont="1" applyFill="1" applyBorder="1" applyAlignment="1">
      <alignment vertical="top" wrapText="1"/>
    </xf>
    <xf numFmtId="0" fontId="24" fillId="2" borderId="0" xfId="7" applyFont="1" applyFill="1"/>
    <xf numFmtId="14" fontId="26" fillId="2" borderId="0" xfId="7" applyNumberFormat="1" applyFont="1" applyFill="1" applyAlignment="1">
      <alignment horizontal="left"/>
    </xf>
    <xf numFmtId="0" fontId="26" fillId="2" borderId="0" xfId="0" applyFont="1" applyFill="1" applyAlignment="1">
      <alignment vertical="top" wrapText="1"/>
    </xf>
    <xf numFmtId="0" fontId="26" fillId="2" borderId="0" xfId="0" applyFont="1" applyFill="1"/>
    <xf numFmtId="0" fontId="33" fillId="2" borderId="0" xfId="6" applyFont="1" applyFill="1" applyAlignment="1" applyProtection="1">
      <alignment vertical="top" wrapText="1"/>
    </xf>
    <xf numFmtId="0" fontId="27" fillId="0" borderId="0" xfId="1" applyFont="1" applyBorder="1" applyAlignment="1">
      <alignment horizontal="left"/>
    </xf>
    <xf numFmtId="0" fontId="34" fillId="0" borderId="0" xfId="0" applyFont="1" applyBorder="1" applyAlignment="1">
      <alignment horizontal="left"/>
    </xf>
    <xf numFmtId="0" fontId="35" fillId="2" borderId="0" xfId="4" applyFont="1" applyFill="1" applyAlignment="1" applyProtection="1">
      <alignment horizontal="left"/>
    </xf>
    <xf numFmtId="0" fontId="4" fillId="0" borderId="0" xfId="0" applyFont="1" applyAlignment="1">
      <alignment wrapText="1"/>
    </xf>
    <xf numFmtId="0" fontId="25" fillId="0" borderId="0" xfId="4" applyFont="1" applyBorder="1" applyAlignment="1" applyProtection="1">
      <alignment horizontal="left"/>
    </xf>
    <xf numFmtId="9" fontId="0" fillId="0" borderId="0" xfId="12" applyFont="1" applyBorder="1" applyAlignment="1">
      <alignment horizontal="right"/>
    </xf>
    <xf numFmtId="9" fontId="0" fillId="0" borderId="0" xfId="12" applyFont="1" applyFill="1" applyBorder="1" applyAlignment="1">
      <alignment horizontal="right"/>
    </xf>
    <xf numFmtId="9" fontId="14" fillId="0" borderId="0" xfId="9" applyNumberFormat="1" applyFont="1" applyFill="1" applyBorder="1" applyAlignment="1">
      <alignment horizontal="right"/>
    </xf>
    <xf numFmtId="0" fontId="4" fillId="0" borderId="0" xfId="0" applyFont="1" applyBorder="1" applyAlignment="1">
      <alignment wrapText="1"/>
    </xf>
    <xf numFmtId="9" fontId="4" fillId="0" borderId="0" xfId="0" applyNumberFormat="1" applyFont="1" applyFill="1" applyBorder="1" applyAlignment="1">
      <alignment horizontal="right" wrapText="1"/>
    </xf>
    <xf numFmtId="9" fontId="4" fillId="0" borderId="0" xfId="0" applyNumberFormat="1" applyFont="1" applyBorder="1" applyAlignment="1">
      <alignment horizontal="right" wrapText="1"/>
    </xf>
    <xf numFmtId="9" fontId="7" fillId="0" borderId="0" xfId="12" applyFont="1" applyFill="1" applyBorder="1" applyAlignment="1">
      <alignment horizontal="right"/>
    </xf>
    <xf numFmtId="9" fontId="4" fillId="0" borderId="2" xfId="0" applyNumberFormat="1" applyFont="1" applyFill="1" applyBorder="1" applyAlignment="1">
      <alignment horizontal="right" wrapText="1"/>
    </xf>
    <xf numFmtId="9" fontId="4" fillId="0" borderId="3" xfId="0" applyNumberFormat="1" applyFont="1" applyBorder="1" applyAlignment="1">
      <alignment horizontal="right" wrapText="1"/>
    </xf>
    <xf numFmtId="9" fontId="8" fillId="0" borderId="2" xfId="12" applyNumberFormat="1" applyFont="1" applyFill="1" applyBorder="1" applyAlignment="1">
      <alignment horizontal="right"/>
    </xf>
    <xf numFmtId="9" fontId="8" fillId="0" borderId="3" xfId="12" applyNumberFormat="1" applyFont="1" applyFill="1" applyBorder="1" applyAlignment="1">
      <alignment horizontal="right"/>
    </xf>
    <xf numFmtId="9" fontId="0" fillId="0" borderId="2" xfId="12" applyNumberFormat="1" applyFont="1" applyFill="1" applyBorder="1" applyAlignment="1">
      <alignment horizontal="right"/>
    </xf>
    <xf numFmtId="9" fontId="0" fillId="0" borderId="3" xfId="12" applyNumberFormat="1" applyFont="1" applyFill="1" applyBorder="1" applyAlignment="1">
      <alignment horizontal="right"/>
    </xf>
    <xf numFmtId="9" fontId="4" fillId="0" borderId="2" xfId="0" applyNumberFormat="1" applyFont="1" applyBorder="1" applyAlignment="1">
      <alignment horizontal="right" wrapText="1"/>
    </xf>
    <xf numFmtId="9" fontId="0" fillId="0" borderId="2" xfId="12" applyNumberFormat="1" applyFont="1" applyBorder="1" applyAlignment="1">
      <alignment horizontal="right"/>
    </xf>
    <xf numFmtId="9" fontId="0" fillId="0" borderId="3" xfId="12" applyNumberFormat="1" applyFont="1" applyBorder="1" applyAlignment="1">
      <alignment horizontal="right"/>
    </xf>
    <xf numFmtId="9" fontId="14" fillId="0" borderId="2" xfId="9" applyNumberFormat="1" applyFont="1" applyFill="1" applyBorder="1" applyAlignment="1">
      <alignment horizontal="right"/>
    </xf>
    <xf numFmtId="9" fontId="14" fillId="0" borderId="3" xfId="9" applyNumberFormat="1" applyFont="1" applyFill="1" applyBorder="1" applyAlignment="1">
      <alignment horizontal="right"/>
    </xf>
    <xf numFmtId="9" fontId="7" fillId="0" borderId="2" xfId="12" applyFont="1" applyFill="1" applyBorder="1" applyAlignment="1">
      <alignment horizontal="right"/>
    </xf>
    <xf numFmtId="9" fontId="0" fillId="0" borderId="3" xfId="12" applyFont="1" applyFill="1" applyBorder="1" applyAlignment="1">
      <alignment horizontal="right"/>
    </xf>
    <xf numFmtId="9" fontId="4" fillId="0" borderId="3" xfId="0" applyNumberFormat="1" applyFont="1" applyFill="1" applyBorder="1" applyAlignment="1">
      <alignment horizontal="right" wrapText="1"/>
    </xf>
    <xf numFmtId="9" fontId="21" fillId="0" borderId="2" xfId="12" applyNumberFormat="1" applyFont="1" applyFill="1" applyBorder="1" applyAlignment="1">
      <alignment horizontal="right"/>
    </xf>
    <xf numFmtId="9" fontId="21" fillId="0" borderId="3" xfId="12" applyNumberFormat="1" applyFont="1" applyFill="1" applyBorder="1" applyAlignment="1">
      <alignment horizontal="right"/>
    </xf>
    <xf numFmtId="9" fontId="21" fillId="0" borderId="3" xfId="12" applyFont="1" applyFill="1" applyBorder="1" applyAlignment="1">
      <alignment horizontal="right"/>
    </xf>
    <xf numFmtId="0" fontId="4" fillId="2" borderId="0" xfId="0" applyFont="1" applyFill="1" applyBorder="1" applyAlignment="1">
      <alignment horizontal="right" wrapText="1"/>
    </xf>
    <xf numFmtId="9" fontId="4" fillId="2" borderId="0" xfId="0" applyNumberFormat="1" applyFont="1" applyFill="1" applyBorder="1" applyAlignment="1">
      <alignment horizontal="right" wrapText="1"/>
    </xf>
    <xf numFmtId="0" fontId="0" fillId="2" borderId="0" xfId="0" applyNumberFormat="1" applyFill="1" applyBorder="1" applyAlignment="1">
      <alignment horizontal="right"/>
    </xf>
    <xf numFmtId="9" fontId="0" fillId="2" borderId="0" xfId="0" applyNumberFormat="1" applyFill="1" applyBorder="1" applyAlignment="1">
      <alignment horizontal="right"/>
    </xf>
    <xf numFmtId="0" fontId="0" fillId="2" borderId="0" xfId="0" applyFill="1" applyBorder="1" applyAlignment="1">
      <alignment horizontal="right"/>
    </xf>
    <xf numFmtId="164" fontId="7" fillId="2" borderId="0" xfId="12" applyNumberFormat="1" applyFont="1" applyFill="1" applyBorder="1" applyAlignment="1">
      <alignment horizontal="right"/>
    </xf>
    <xf numFmtId="0" fontId="22" fillId="2" borderId="0" xfId="0" applyNumberFormat="1" applyFont="1" applyFill="1" applyBorder="1" applyAlignment="1">
      <alignment horizontal="right"/>
    </xf>
    <xf numFmtId="9" fontId="22" fillId="2" borderId="0" xfId="0" applyNumberFormat="1" applyFont="1" applyFill="1" applyBorder="1" applyAlignment="1">
      <alignment horizontal="right"/>
    </xf>
    <xf numFmtId="9" fontId="4" fillId="2" borderId="2" xfId="0" applyNumberFormat="1" applyFont="1" applyFill="1" applyBorder="1" applyAlignment="1">
      <alignment horizontal="right" wrapText="1"/>
    </xf>
    <xf numFmtId="164" fontId="7" fillId="2" borderId="2" xfId="12" applyNumberFormat="1" applyFont="1" applyFill="1" applyBorder="1" applyAlignment="1">
      <alignment horizontal="right"/>
    </xf>
    <xf numFmtId="1" fontId="0" fillId="0" borderId="0" xfId="0" applyNumberFormat="1" applyBorder="1" applyAlignment="1">
      <alignment horizontal="right"/>
    </xf>
    <xf numFmtId="1" fontId="0" fillId="0" borderId="0" xfId="0" applyNumberFormat="1" applyFill="1" applyBorder="1" applyAlignment="1">
      <alignment horizontal="right"/>
    </xf>
    <xf numFmtId="1" fontId="24" fillId="0" borderId="0" xfId="0" applyNumberFormat="1" applyFont="1" applyBorder="1"/>
    <xf numFmtId="0" fontId="24" fillId="2" borderId="2" xfId="0" applyFont="1" applyFill="1" applyBorder="1" applyAlignment="1">
      <alignment horizontal="right" wrapText="1"/>
    </xf>
    <xf numFmtId="1" fontId="24" fillId="0" borderId="0" xfId="0" applyNumberFormat="1" applyFont="1" applyBorder="1" applyAlignment="1">
      <alignment horizontal="right" wrapText="1"/>
    </xf>
    <xf numFmtId="3" fontId="26" fillId="0" borderId="2" xfId="17" applyNumberFormat="1" applyFont="1" applyBorder="1" applyAlignment="1">
      <alignment horizontal="right"/>
    </xf>
    <xf numFmtId="3" fontId="26" fillId="0" borderId="3" xfId="17" applyNumberFormat="1" applyFont="1" applyBorder="1" applyAlignment="1">
      <alignment horizontal="right"/>
    </xf>
    <xf numFmtId="3" fontId="26" fillId="0" borderId="0" xfId="17" applyNumberFormat="1" applyFont="1" applyBorder="1" applyAlignment="1">
      <alignment horizontal="right"/>
    </xf>
    <xf numFmtId="3" fontId="26" fillId="0" borderId="0" xfId="0" applyNumberFormat="1" applyFont="1" applyBorder="1" applyAlignment="1">
      <alignment horizontal="right"/>
    </xf>
    <xf numFmtId="3" fontId="26" fillId="2" borderId="2" xfId="0" applyNumberFormat="1" applyFont="1" applyFill="1" applyBorder="1" applyAlignment="1">
      <alignment horizontal="right"/>
    </xf>
    <xf numFmtId="3" fontId="26" fillId="0" borderId="3" xfId="0" applyNumberFormat="1" applyFont="1" applyBorder="1" applyAlignment="1">
      <alignment horizontal="right"/>
    </xf>
    <xf numFmtId="9" fontId="26" fillId="0" borderId="0" xfId="17" applyNumberFormat="1" applyFont="1" applyBorder="1" applyAlignment="1">
      <alignment horizontal="right"/>
    </xf>
    <xf numFmtId="3" fontId="26" fillId="0" borderId="0" xfId="17" applyNumberFormat="1" applyFont="1" applyFill="1" applyBorder="1"/>
    <xf numFmtId="1" fontId="26" fillId="0" borderId="0" xfId="0" applyNumberFormat="1" applyFont="1"/>
    <xf numFmtId="3" fontId="26" fillId="0" borderId="2" xfId="0" applyNumberFormat="1" applyFont="1" applyFill="1" applyBorder="1" applyAlignment="1">
      <alignment horizontal="right"/>
    </xf>
    <xf numFmtId="3" fontId="26" fillId="0" borderId="3" xfId="17" applyNumberFormat="1" applyFont="1" applyFill="1" applyBorder="1" applyAlignment="1">
      <alignment horizontal="right"/>
    </xf>
    <xf numFmtId="3" fontId="26" fillId="0" borderId="0" xfId="0" applyNumberFormat="1" applyFont="1" applyFill="1" applyBorder="1" applyAlignment="1">
      <alignment horizontal="right"/>
    </xf>
    <xf numFmtId="3" fontId="26" fillId="0" borderId="0" xfId="17" applyNumberFormat="1" applyFont="1" applyFill="1" applyBorder="1" applyAlignment="1">
      <alignment horizontal="right"/>
    </xf>
    <xf numFmtId="1" fontId="26" fillId="0" borderId="0" xfId="0" applyNumberFormat="1" applyFont="1" applyFill="1"/>
    <xf numFmtId="3" fontId="26" fillId="0" borderId="3" xfId="0" applyNumberFormat="1" applyFont="1" applyFill="1" applyBorder="1" applyAlignment="1">
      <alignment horizontal="right"/>
    </xf>
    <xf numFmtId="3" fontId="26" fillId="0" borderId="0" xfId="0" applyNumberFormat="1" applyFont="1" applyFill="1" applyBorder="1"/>
    <xf numFmtId="3" fontId="17" fillId="0" borderId="2" xfId="0" applyNumberFormat="1" applyFont="1" applyFill="1" applyBorder="1" applyAlignment="1">
      <alignment horizontal="right"/>
    </xf>
    <xf numFmtId="3" fontId="17" fillId="0" borderId="0" xfId="0" applyNumberFormat="1" applyFont="1" applyFill="1" applyBorder="1" applyAlignment="1">
      <alignment horizontal="right"/>
    </xf>
    <xf numFmtId="3" fontId="17" fillId="0" borderId="0" xfId="9" applyNumberFormat="1" applyFont="1" applyFill="1" applyBorder="1" applyAlignment="1">
      <alignment horizontal="right"/>
    </xf>
    <xf numFmtId="3" fontId="26" fillId="0" borderId="0" xfId="9" applyNumberFormat="1" applyFont="1" applyFill="1" applyBorder="1" applyAlignment="1">
      <alignment horizontal="right"/>
    </xf>
    <xf numFmtId="3" fontId="17" fillId="0" borderId="2" xfId="9" applyNumberFormat="1" applyFont="1" applyFill="1" applyBorder="1" applyAlignment="1">
      <alignment horizontal="right"/>
    </xf>
    <xf numFmtId="3" fontId="26" fillId="0" borderId="3" xfId="9" applyNumberFormat="1" applyFont="1" applyFill="1" applyBorder="1" applyAlignment="1">
      <alignment horizontal="right"/>
    </xf>
    <xf numFmtId="3" fontId="17" fillId="2" borderId="2" xfId="0" applyNumberFormat="1" applyFont="1" applyFill="1" applyBorder="1" applyAlignment="1">
      <alignment horizontal="right"/>
    </xf>
    <xf numFmtId="3" fontId="17" fillId="0" borderId="3" xfId="0" applyNumberFormat="1" applyFont="1" applyFill="1" applyBorder="1" applyAlignment="1">
      <alignment horizontal="right"/>
    </xf>
    <xf numFmtId="0" fontId="26" fillId="2" borderId="2" xfId="0" applyNumberFormat="1" applyFont="1" applyFill="1" applyBorder="1" applyAlignment="1">
      <alignment horizontal="right"/>
    </xf>
    <xf numFmtId="1" fontId="24" fillId="0" borderId="0" xfId="0" applyNumberFormat="1" applyFont="1" applyBorder="1" applyAlignment="1">
      <alignment wrapText="1"/>
    </xf>
    <xf numFmtId="1" fontId="24" fillId="0" borderId="2" xfId="0" applyNumberFormat="1" applyFont="1" applyBorder="1" applyAlignment="1">
      <alignment horizontal="right" wrapText="1"/>
    </xf>
    <xf numFmtId="1" fontId="24" fillId="0" borderId="3" xfId="0" applyNumberFormat="1" applyFont="1" applyBorder="1" applyAlignment="1">
      <alignment horizontal="right" wrapText="1"/>
    </xf>
    <xf numFmtId="1" fontId="24" fillId="0" borderId="0" xfId="0" applyNumberFormat="1" applyFont="1" applyBorder="1" applyAlignment="1">
      <alignment horizontal="center" wrapText="1"/>
    </xf>
    <xf numFmtId="1" fontId="24" fillId="0" borderId="0" xfId="0" applyNumberFormat="1" applyFont="1" applyAlignment="1">
      <alignment wrapText="1"/>
    </xf>
    <xf numFmtId="0" fontId="4" fillId="0" borderId="0" xfId="0" applyFont="1" applyBorder="1" applyAlignment="1">
      <alignment horizontal="right" wrapText="1"/>
    </xf>
    <xf numFmtId="0" fontId="4" fillId="0" borderId="4" xfId="0" applyFont="1" applyBorder="1" applyAlignment="1">
      <alignment horizontal="right" wrapText="1"/>
    </xf>
    <xf numFmtId="9" fontId="0" fillId="0" borderId="2" xfId="18" applyFont="1" applyBorder="1" applyAlignment="1">
      <alignment horizontal="right"/>
    </xf>
    <xf numFmtId="9" fontId="0" fillId="0" borderId="3" xfId="18" applyFont="1" applyBorder="1" applyAlignment="1">
      <alignment horizontal="right"/>
    </xf>
    <xf numFmtId="9" fontId="0" fillId="0" borderId="0" xfId="18" applyFont="1" applyBorder="1" applyAlignment="1">
      <alignment horizontal="right"/>
    </xf>
    <xf numFmtId="164" fontId="7" fillId="0" borderId="0" xfId="18" applyNumberFormat="1" applyFont="1" applyBorder="1" applyAlignment="1">
      <alignment horizontal="right"/>
    </xf>
    <xf numFmtId="9" fontId="7" fillId="0" borderId="0" xfId="18" applyFont="1" applyBorder="1" applyAlignment="1">
      <alignment horizontal="right"/>
    </xf>
    <xf numFmtId="9" fontId="7" fillId="0" borderId="2" xfId="18" applyFont="1" applyBorder="1" applyAlignment="1">
      <alignment horizontal="right"/>
    </xf>
    <xf numFmtId="9" fontId="7" fillId="0" borderId="3" xfId="18" applyFont="1" applyBorder="1" applyAlignment="1">
      <alignment horizontal="right"/>
    </xf>
    <xf numFmtId="0" fontId="7" fillId="0" borderId="0" xfId="0" applyFont="1" applyAlignment="1"/>
    <xf numFmtId="9" fontId="7" fillId="0" borderId="0" xfId="14" applyNumberFormat="1" applyFont="1" applyFill="1" applyBorder="1" applyAlignment="1">
      <alignment horizontal="right"/>
    </xf>
    <xf numFmtId="9" fontId="0" fillId="0" borderId="0" xfId="14" applyNumberFormat="1" applyFont="1" applyFill="1" applyBorder="1" applyAlignment="1">
      <alignment horizontal="right"/>
    </xf>
    <xf numFmtId="0" fontId="0" fillId="0" borderId="0" xfId="0" applyAlignment="1">
      <alignment horizontal="right" wrapText="1"/>
    </xf>
    <xf numFmtId="17" fontId="4" fillId="0" borderId="0" xfId="0" applyNumberFormat="1" applyFont="1" applyBorder="1" applyAlignment="1">
      <alignment horizontal="right" wrapText="1"/>
    </xf>
    <xf numFmtId="0" fontId="7" fillId="0" borderId="0" xfId="0" applyFont="1" applyBorder="1" applyAlignment="1">
      <alignment horizontal="right" wrapText="1"/>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7" fillId="0" borderId="0" xfId="0" applyNumberFormat="1" applyFont="1" applyFill="1" applyBorder="1" applyAlignment="1">
      <alignment horizontal="right" wrapText="1"/>
    </xf>
    <xf numFmtId="17" fontId="4" fillId="0" borderId="2" xfId="0" applyNumberFormat="1" applyFont="1" applyBorder="1" applyAlignment="1">
      <alignment horizontal="right" wrapText="1"/>
    </xf>
    <xf numFmtId="9" fontId="0" fillId="0" borderId="2" xfId="18" applyFont="1" applyBorder="1" applyAlignment="1">
      <alignment horizontal="right" wrapText="1"/>
    </xf>
    <xf numFmtId="9" fontId="0" fillId="0" borderId="3" xfId="18" applyFont="1" applyBorder="1" applyAlignment="1">
      <alignment horizontal="right" wrapText="1"/>
    </xf>
    <xf numFmtId="9" fontId="0" fillId="0" borderId="0" xfId="18" applyFont="1" applyBorder="1" applyAlignment="1">
      <alignment horizontal="right" wrapText="1"/>
    </xf>
    <xf numFmtId="164" fontId="7" fillId="0" borderId="0" xfId="18" applyNumberFormat="1" applyFont="1" applyBorder="1" applyAlignment="1">
      <alignment horizontal="right" wrapText="1"/>
    </xf>
    <xf numFmtId="9" fontId="14" fillId="0" borderId="0" xfId="9" applyNumberFormat="1" applyFont="1" applyFill="1" applyBorder="1" applyAlignment="1">
      <alignment horizontal="right" wrapText="1"/>
    </xf>
    <xf numFmtId="9" fontId="14" fillId="0" borderId="2" xfId="9" applyNumberFormat="1" applyFont="1" applyFill="1" applyBorder="1" applyAlignment="1">
      <alignment horizontal="right" wrapText="1"/>
    </xf>
    <xf numFmtId="9" fontId="14" fillId="0" borderId="3" xfId="9" applyNumberFormat="1" applyFont="1" applyFill="1" applyBorder="1" applyAlignment="1">
      <alignment horizontal="right" wrapText="1"/>
    </xf>
    <xf numFmtId="164" fontId="0" fillId="0" borderId="0" xfId="0" applyNumberFormat="1" applyBorder="1" applyAlignment="1">
      <alignment horizontal="right" wrapText="1"/>
    </xf>
    <xf numFmtId="164" fontId="7" fillId="0" borderId="0" xfId="0" applyNumberFormat="1" applyFont="1" applyBorder="1" applyAlignment="1">
      <alignment horizontal="right" wrapText="1"/>
    </xf>
    <xf numFmtId="9" fontId="7" fillId="0" borderId="0" xfId="18" applyFont="1" applyFill="1" applyBorder="1" applyAlignment="1">
      <alignment horizontal="right" wrapText="1"/>
    </xf>
    <xf numFmtId="9" fontId="7" fillId="0" borderId="2" xfId="18" applyFont="1" applyFill="1" applyBorder="1" applyAlignment="1">
      <alignment horizontal="right" wrapText="1"/>
    </xf>
    <xf numFmtId="9" fontId="7" fillId="0" borderId="3" xfId="18" applyFont="1" applyFill="1" applyBorder="1" applyAlignment="1">
      <alignment horizontal="right" wrapText="1"/>
    </xf>
    <xf numFmtId="0" fontId="10" fillId="0" borderId="0" xfId="0" applyFont="1" applyFill="1" applyAlignment="1"/>
    <xf numFmtId="0" fontId="7" fillId="0" borderId="0" xfId="0" applyFont="1" applyFill="1" applyAlignment="1"/>
    <xf numFmtId="0" fontId="11" fillId="0" borderId="0" xfId="0" applyFont="1" applyAlignment="1"/>
    <xf numFmtId="0" fontId="26" fillId="0" borderId="0" xfId="0" applyFont="1"/>
    <xf numFmtId="0" fontId="25" fillId="0" borderId="0" xfId="4" applyFont="1" applyBorder="1" applyAlignment="1" applyProtection="1"/>
    <xf numFmtId="1" fontId="25" fillId="0" borderId="0" xfId="4" applyNumberFormat="1" applyFont="1" applyBorder="1" applyAlignment="1" applyProtection="1"/>
    <xf numFmtId="0" fontId="25" fillId="0" borderId="0" xfId="4" applyFont="1" applyFill="1" applyBorder="1" applyAlignment="1" applyProtection="1"/>
    <xf numFmtId="0" fontId="7" fillId="0" borderId="0" xfId="0" applyFont="1" applyAlignment="1">
      <alignment horizontal="right"/>
    </xf>
    <xf numFmtId="0" fontId="36" fillId="0" borderId="7" xfId="2" applyFont="1" applyAlignment="1"/>
    <xf numFmtId="0" fontId="37" fillId="0" borderId="8" xfId="3" applyFont="1" applyAlignment="1"/>
    <xf numFmtId="0" fontId="37" fillId="0" borderId="8" xfId="3" applyFont="1" applyAlignment="1">
      <alignment horizontal="left"/>
    </xf>
    <xf numFmtId="0" fontId="36" fillId="0" borderId="7" xfId="2" applyFont="1" applyAlignment="1">
      <alignment horizontal="left"/>
    </xf>
    <xf numFmtId="0" fontId="10" fillId="0" borderId="0" xfId="4" applyFont="1" applyAlignment="1" applyProtection="1">
      <alignment horizontal="left"/>
    </xf>
    <xf numFmtId="0" fontId="10" fillId="0" borderId="0" xfId="4" applyFont="1" applyAlignment="1" applyProtection="1"/>
    <xf numFmtId="0" fontId="6" fillId="2" borderId="0" xfId="4" applyFill="1" applyBorder="1" applyAlignment="1" applyProtection="1">
      <alignment wrapText="1"/>
    </xf>
    <xf numFmtId="9" fontId="0" fillId="2" borderId="3" xfId="0" applyNumberFormat="1" applyFill="1" applyBorder="1" applyAlignment="1">
      <alignment horizontal="right"/>
    </xf>
    <xf numFmtId="0" fontId="0" fillId="2" borderId="2" xfId="0" applyNumberFormat="1" applyFill="1" applyBorder="1" applyAlignment="1">
      <alignment horizontal="right"/>
    </xf>
    <xf numFmtId="0" fontId="36" fillId="0" borderId="0" xfId="2" applyFont="1" applyBorder="1" applyAlignment="1"/>
    <xf numFmtId="0" fontId="4" fillId="0" borderId="9" xfId="0" applyFont="1" applyFill="1" applyBorder="1" applyAlignment="1">
      <alignment horizontal="left"/>
    </xf>
    <xf numFmtId="0" fontId="4" fillId="0" borderId="9" xfId="0" applyFont="1" applyBorder="1" applyAlignment="1">
      <alignment horizontal="left"/>
    </xf>
    <xf numFmtId="17" fontId="7" fillId="0" borderId="9" xfId="0" applyNumberFormat="1" applyFont="1" applyFill="1" applyBorder="1" applyAlignment="1"/>
    <xf numFmtId="0" fontId="7" fillId="0" borderId="9" xfId="0" applyNumberFormat="1" applyFont="1" applyFill="1" applyBorder="1" applyAlignment="1"/>
    <xf numFmtId="0" fontId="7" fillId="0" borderId="9" xfId="0" applyFont="1" applyBorder="1" applyAlignment="1">
      <alignment horizontal="center"/>
    </xf>
    <xf numFmtId="1" fontId="7" fillId="0" borderId="9" xfId="0" applyNumberFormat="1" applyFont="1" applyBorder="1" applyAlignment="1">
      <alignment horizontal="left"/>
    </xf>
    <xf numFmtId="0" fontId="7" fillId="0" borderId="9" xfId="0" applyFont="1" applyBorder="1" applyAlignment="1">
      <alignment horizontal="left"/>
    </xf>
    <xf numFmtId="0" fontId="7" fillId="0" borderId="9" xfId="0" applyNumberFormat="1" applyFont="1" applyFill="1" applyBorder="1" applyAlignment="1">
      <alignment horizontal="right"/>
    </xf>
    <xf numFmtId="9" fontId="34" fillId="0" borderId="5" xfId="0" applyNumberFormat="1" applyFont="1" applyBorder="1" applyAlignment="1">
      <alignment horizontal="left"/>
    </xf>
    <xf numFmtId="9" fontId="34" fillId="0" borderId="4" xfId="0" applyNumberFormat="1" applyFont="1" applyBorder="1" applyAlignment="1">
      <alignment horizontal="left"/>
    </xf>
    <xf numFmtId="0" fontId="38" fillId="0" borderId="10" xfId="0" applyFont="1" applyBorder="1" applyAlignment="1">
      <alignment horizontal="left"/>
    </xf>
    <xf numFmtId="0" fontId="38" fillId="0" borderId="1" xfId="0" applyFont="1" applyBorder="1" applyAlignment="1">
      <alignment horizontal="left"/>
    </xf>
    <xf numFmtId="0" fontId="38" fillId="0" borderId="11" xfId="0" applyFont="1" applyBorder="1" applyAlignment="1">
      <alignment horizontal="left"/>
    </xf>
    <xf numFmtId="0" fontId="38" fillId="0" borderId="12" xfId="0" applyFont="1" applyBorder="1" applyAlignment="1">
      <alignment horizontal="left"/>
    </xf>
    <xf numFmtId="0" fontId="3" fillId="0" borderId="0" xfId="0" applyFont="1" applyBorder="1"/>
    <xf numFmtId="164" fontId="3" fillId="0" borderId="0" xfId="18" applyNumberFormat="1" applyFont="1" applyBorder="1" applyAlignment="1">
      <alignment horizontal="right"/>
    </xf>
    <xf numFmtId="0" fontId="1" fillId="0" borderId="0" xfId="20" applyAlignment="1">
      <alignment horizontal="right"/>
    </xf>
    <xf numFmtId="0" fontId="1" fillId="0" borderId="0" xfId="20"/>
    <xf numFmtId="0" fontId="34" fillId="0" borderId="0" xfId="20" applyFont="1" applyBorder="1" applyAlignment="1">
      <alignment wrapText="1"/>
    </xf>
    <xf numFmtId="0" fontId="34" fillId="0" borderId="0" xfId="20" applyFont="1" applyBorder="1" applyAlignment="1">
      <alignment horizontal="right" wrapText="1"/>
    </xf>
    <xf numFmtId="0" fontId="1" fillId="0" borderId="0" xfId="20" applyAlignment="1">
      <alignment wrapText="1"/>
    </xf>
    <xf numFmtId="0" fontId="34" fillId="0" borderId="0" xfId="20" applyFont="1" applyBorder="1" applyAlignment="1">
      <alignment horizontal="left"/>
    </xf>
    <xf numFmtId="3" fontId="26" fillId="2" borderId="0" xfId="22" applyNumberFormat="1" applyFont="1" applyFill="1" applyBorder="1" applyAlignment="1">
      <alignment horizontal="right"/>
    </xf>
    <xf numFmtId="3" fontId="26" fillId="2" borderId="5" xfId="22" applyNumberFormat="1" applyFont="1" applyFill="1" applyBorder="1" applyAlignment="1">
      <alignment horizontal="right"/>
    </xf>
    <xf numFmtId="0" fontId="34" fillId="2" borderId="0" xfId="20" applyFont="1" applyFill="1" applyBorder="1" applyAlignment="1">
      <alignment horizontal="right"/>
    </xf>
    <xf numFmtId="167" fontId="34" fillId="2" borderId="0" xfId="23" applyNumberFormat="1" applyFont="1" applyFill="1" applyBorder="1" applyAlignment="1">
      <alignment horizontal="right"/>
    </xf>
    <xf numFmtId="167" fontId="34" fillId="2" borderId="5" xfId="23" applyNumberFormat="1" applyFont="1" applyFill="1" applyBorder="1" applyAlignment="1">
      <alignment horizontal="right"/>
    </xf>
    <xf numFmtId="1" fontId="24" fillId="0" borderId="13" xfId="0" applyNumberFormat="1" applyFont="1" applyBorder="1"/>
    <xf numFmtId="3" fontId="26" fillId="0" borderId="14" xfId="0" applyNumberFormat="1" applyFont="1" applyFill="1" applyBorder="1" applyAlignment="1">
      <alignment horizontal="right"/>
    </xf>
    <xf numFmtId="3" fontId="26" fillId="0" borderId="15" xfId="0" applyNumberFormat="1" applyFont="1" applyFill="1" applyBorder="1" applyAlignment="1">
      <alignment horizontal="right"/>
    </xf>
    <xf numFmtId="3" fontId="26" fillId="0" borderId="13" xfId="0" applyNumberFormat="1" applyFont="1" applyFill="1" applyBorder="1" applyAlignment="1">
      <alignment horizontal="right"/>
    </xf>
    <xf numFmtId="3" fontId="26" fillId="0" borderId="13" xfId="0" applyNumberFormat="1" applyFont="1" applyBorder="1" applyAlignment="1">
      <alignment horizontal="right"/>
    </xf>
    <xf numFmtId="0" fontId="26" fillId="2" borderId="14" xfId="0" applyNumberFormat="1" applyFont="1" applyFill="1" applyBorder="1" applyAlignment="1">
      <alignment horizontal="right"/>
    </xf>
    <xf numFmtId="9" fontId="26" fillId="0" borderId="13" xfId="17" applyNumberFormat="1" applyFont="1" applyBorder="1" applyAlignment="1">
      <alignment horizontal="right"/>
    </xf>
    <xf numFmtId="9" fontId="26" fillId="0" borderId="5" xfId="17" applyNumberFormat="1" applyFont="1" applyBorder="1" applyAlignment="1">
      <alignment horizontal="right"/>
    </xf>
    <xf numFmtId="0" fontId="3" fillId="0" borderId="0" xfId="0" applyFont="1" applyFill="1" applyBorder="1"/>
    <xf numFmtId="0" fontId="4" fillId="0" borderId="13" xfId="0" applyFont="1" applyBorder="1"/>
    <xf numFmtId="9" fontId="0" fillId="0" borderId="14" xfId="12" applyNumberFormat="1" applyFont="1" applyFill="1" applyBorder="1" applyAlignment="1">
      <alignment horizontal="right"/>
    </xf>
    <xf numFmtId="9" fontId="0" fillId="0" borderId="15" xfId="12" applyNumberFormat="1" applyFont="1" applyFill="1" applyBorder="1" applyAlignment="1">
      <alignment horizontal="right"/>
    </xf>
    <xf numFmtId="9" fontId="0" fillId="0" borderId="13" xfId="12" applyNumberFormat="1" applyFont="1" applyFill="1" applyBorder="1" applyAlignment="1">
      <alignment horizontal="right"/>
    </xf>
    <xf numFmtId="9" fontId="0" fillId="0" borderId="13" xfId="12" applyFont="1" applyFill="1" applyBorder="1" applyAlignment="1">
      <alignment horizontal="right"/>
    </xf>
    <xf numFmtId="9" fontId="0" fillId="0" borderId="14" xfId="12" applyNumberFormat="1" applyFont="1" applyBorder="1" applyAlignment="1">
      <alignment horizontal="right"/>
    </xf>
    <xf numFmtId="9" fontId="0" fillId="0" borderId="15" xfId="12" applyNumberFormat="1" applyFont="1" applyBorder="1" applyAlignment="1">
      <alignment horizontal="right"/>
    </xf>
    <xf numFmtId="9" fontId="0" fillId="0" borderId="13" xfId="12" applyNumberFormat="1" applyFont="1" applyBorder="1" applyAlignment="1">
      <alignment horizontal="right"/>
    </xf>
    <xf numFmtId="9" fontId="21" fillId="0" borderId="14" xfId="12" applyNumberFormat="1" applyFont="1" applyFill="1" applyBorder="1" applyAlignment="1">
      <alignment horizontal="right"/>
    </xf>
    <xf numFmtId="9" fontId="21" fillId="0" borderId="15" xfId="12" applyNumberFormat="1" applyFont="1" applyFill="1" applyBorder="1" applyAlignment="1">
      <alignment horizontal="right"/>
    </xf>
    <xf numFmtId="0" fontId="0" fillId="2" borderId="13" xfId="0" applyNumberFormat="1" applyFill="1" applyBorder="1" applyAlignment="1">
      <alignment horizontal="right"/>
    </xf>
    <xf numFmtId="9" fontId="0" fillId="2" borderId="13" xfId="0" applyNumberFormat="1" applyFill="1" applyBorder="1" applyAlignment="1">
      <alignment horizontal="right"/>
    </xf>
    <xf numFmtId="0" fontId="0" fillId="2" borderId="14" xfId="0" applyNumberFormat="1" applyFill="1" applyBorder="1" applyAlignment="1">
      <alignment horizontal="right"/>
    </xf>
    <xf numFmtId="9" fontId="0" fillId="2" borderId="15" xfId="0" applyNumberFormat="1" applyFill="1" applyBorder="1" applyAlignment="1">
      <alignment horizontal="right"/>
    </xf>
    <xf numFmtId="164" fontId="7" fillId="2" borderId="14" xfId="12" applyNumberFormat="1" applyFont="1" applyFill="1" applyBorder="1" applyAlignment="1">
      <alignment horizontal="right"/>
    </xf>
    <xf numFmtId="164" fontId="7" fillId="2" borderId="13" xfId="12" applyNumberFormat="1" applyFont="1" applyFill="1" applyBorder="1" applyAlignment="1">
      <alignment horizontal="right"/>
    </xf>
  </cellXfs>
  <cellStyles count="24">
    <cellStyle name="Comma 2" xfId="23"/>
    <cellStyle name="Heading 1" xfId="1" builtinId="16"/>
    <cellStyle name="Heading 2" xfId="2" builtinId="17"/>
    <cellStyle name="Heading 3" xfId="3" builtinId="18"/>
    <cellStyle name="Hyperlink" xfId="4" builtinId="8"/>
    <cellStyle name="Hyperlink 2" xfId="5"/>
    <cellStyle name="Hyperlink 2 2" xfId="6"/>
    <cellStyle name="Hyperlink 3" xfId="21"/>
    <cellStyle name="Normal" xfId="0" builtinId="0"/>
    <cellStyle name="Normal 2" xfId="7"/>
    <cellStyle name="Normal 2 2" xfId="8"/>
    <cellStyle name="Normal 2 3" xfId="22"/>
    <cellStyle name="Normal 3" xfId="9"/>
    <cellStyle name="Normal 4" xfId="10"/>
    <cellStyle name="Normal 4 2" xfId="11"/>
    <cellStyle name="Normal 5" xfId="19"/>
    <cellStyle name="Normal 6" xfId="20"/>
    <cellStyle name="Percent" xfId="12" builtinId="5"/>
    <cellStyle name="Percent 2" xfId="13"/>
    <cellStyle name="Percent 2 2" xfId="14"/>
    <cellStyle name="Percent 2 3" xfId="15"/>
    <cellStyle name="Percent 3" xfId="16"/>
    <cellStyle name="Percent 3 2" xfId="17"/>
    <cellStyle name="Percent 4" xfId="18"/>
  </cellStyles>
  <dxfs count="155">
    <dxf>
      <font>
        <b val="0"/>
        <i val="0"/>
        <strike val="0"/>
        <condense val="0"/>
        <extend val="0"/>
        <outline val="0"/>
        <shadow val="0"/>
        <u val="none"/>
        <vertAlign val="baseline"/>
        <sz val="12"/>
        <color theme="1"/>
        <name val="Arial"/>
        <scheme val="none"/>
      </font>
      <fill>
        <patternFill>
          <fgColor indexed="64"/>
          <bgColor theme="0"/>
        </patternFill>
      </fill>
      <alignment horizontal="right" vertical="bottom" textRotation="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2"/>
        <color theme="1"/>
        <name val="Arial"/>
        <scheme val="none"/>
      </font>
      <fill>
        <patternFill>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scheme val="none"/>
      </font>
      <fill>
        <patternFill>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 %&quot;points&quo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strike val="0"/>
        <outline val="0"/>
        <shadow val="0"/>
        <u val="none"/>
        <vertAlign val="baseline"/>
        <sz val="12"/>
        <name val="Arial"/>
        <scheme val="none"/>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scheme val="none"/>
      </font>
      <numFmt numFmtId="3" formatCode="#,##0"/>
      <alignment horizontal="right" vertical="bottom" textRotation="0" wrapText="0" indent="0" justifyLastLine="0" shrinkToFit="0" readingOrder="0"/>
    </dxf>
    <dxf>
      <font>
        <strike val="0"/>
        <outline val="0"/>
        <shadow val="0"/>
        <u val="none"/>
        <vertAlign val="baseline"/>
        <sz val="12"/>
        <name val="Arial"/>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scheme val="none"/>
      </font>
      <numFmt numFmtId="3" formatCode="#,##0"/>
      <alignment horizontal="right" vertical="bottom" textRotation="0" wrapText="0" indent="0" justifyLastLine="0" shrinkToFit="0" readingOrder="0"/>
    </dxf>
    <dxf>
      <font>
        <strike val="0"/>
        <outline val="0"/>
        <shadow val="0"/>
        <u val="none"/>
        <vertAlign val="baseline"/>
        <sz val="12"/>
        <name val="Arial"/>
        <scheme val="none"/>
      </font>
      <numFmt numFmtId="3" formatCode="#,##0"/>
      <alignment horizontal="right" vertical="bottom" textRotation="0" wrapText="0" indent="0" justifyLastLine="0" shrinkToFit="0" readingOrder="0"/>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Arial"/>
        <scheme val="none"/>
      </font>
      <numFmt numFmtId="1" formatCode="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dxf>
    <dxf>
      <font>
        <strike val="0"/>
        <outline val="0"/>
        <shadow val="0"/>
        <u val="none"/>
        <vertAlign val="baseline"/>
        <sz val="12"/>
        <name val="Arial"/>
        <scheme val="none"/>
      </font>
      <alignmen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 %&quot;points&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 %&quot;points&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numFmt numFmtId="13"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vertical/>
        <horizontal/>
      </border>
    </dxf>
    <dxf>
      <numFmt numFmtId="13" formatCode="0%"/>
      <fill>
        <patternFill patternType="solid">
          <fgColor indexed="64"/>
          <bgColor theme="0"/>
        </patternFill>
      </fill>
      <alignment horizontal="right" vertical="bottom" textRotation="0" wrapText="0" indent="0" justifyLastLine="0" shrinkToFit="0" readingOrder="0"/>
    </dxf>
    <dxf>
      <numFmt numFmtId="13" formatCode="0%"/>
      <fill>
        <patternFill patternType="solid">
          <fgColor indexed="64"/>
          <bgColor theme="0"/>
        </patternFill>
      </fill>
      <alignment horizontal="right" vertical="bottom" textRotation="0" wrapText="0" indent="0" justifyLastLine="0" shrinkToFit="0" readingOrder="0"/>
    </dxf>
    <dxf>
      <numFmt numFmtId="0" formatCode="General"/>
      <fill>
        <patternFill patternType="solid">
          <fgColor indexed="64"/>
          <bgColor theme="0"/>
        </patternFill>
      </fill>
      <alignment horizontal="right" vertical="bottom" textRotation="0" wrapText="0" indent="0" justifyLastLine="0" shrinkToFit="0" readingOrder="0"/>
    </dxf>
    <dxf>
      <numFmt numFmtId="0" formatCode="General"/>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numFmt numFmtId="13" formatCode="0%"/>
      <fill>
        <patternFill patternType="solid">
          <fgColor indexed="64"/>
          <bgColor theme="0"/>
        </patternFill>
      </fill>
      <alignment horizontal="right" vertical="bottom" textRotation="0" wrapText="0" indent="0" justifyLastLine="0" shrinkToFit="0" readingOrder="0"/>
    </dxf>
    <dxf>
      <numFmt numFmtId="13" formatCode="0%"/>
      <fill>
        <patternFill patternType="solid">
          <fgColor indexed="64"/>
          <bgColor theme="0"/>
        </patternFill>
      </fill>
      <alignment horizontal="right" vertical="bottom" textRotation="0" wrapText="0" indent="0" justifyLastLine="0" shrinkToFit="0" readingOrder="0"/>
    </dxf>
    <dxf>
      <numFmt numFmtId="0" formatCode="General"/>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auto="1"/>
        <name val="Arial"/>
        <scheme val="none"/>
      </font>
      <numFmt numFmtId="13" formatCode="0%"/>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color auto="1"/>
        <name val="Arial"/>
        <scheme val="none"/>
      </font>
      <fill>
        <patternFill patternType="solid">
          <fgColor indexed="64"/>
          <bgColor theme="0"/>
        </patternFill>
      </fill>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le35" displayName="Table35" ref="A1:B15" headerRowCount="0" totalsRowShown="0" headerRowDxfId="154" dataDxfId="153" headerRowCellStyle="Normal 2">
  <tableColumns count="2">
    <tableColumn id="1" name="Column1" headerRowDxfId="152" dataDxfId="151" headerRowCellStyle="Normal 2"/>
    <tableColumn id="2" name="Column2" headerRowDxfId="150" dataDxfId="149" headerRowCellStyle="Normal 2"/>
  </tableColumns>
  <tableStyleInfo showFirstColumn="0" showLastColumn="0" showRowStripes="1" showColumnStripes="0"/>
</table>
</file>

<file path=xl/tables/table2.xml><?xml version="1.0" encoding="utf-8"?>
<table xmlns="http://schemas.openxmlformats.org/spreadsheetml/2006/main" id="2" name="Hotel_Occupancy" displayName="Hotel_Occupancy" ref="A11:AC24" totalsRowShown="0" headerRowDxfId="148" tableBorderDxfId="147">
  <tableColumns count="29">
    <tableColumn id="1" name="Month" dataDxfId="146"/>
    <tableColumn id="2" name="2011 Room occupancy" dataDxfId="145" dataCellStyle="Percent"/>
    <tableColumn id="3" name="2011 Bed occupancy" dataDxfId="144" dataCellStyle="Percent"/>
    <tableColumn id="4" name="2012 Room occupancy" dataDxfId="143" dataCellStyle="Percent"/>
    <tableColumn id="5" name="2012 Bed occupancy" dataDxfId="142" dataCellStyle="Percent"/>
    <tableColumn id="6" name="2013 Room occupancy" dataDxfId="141" dataCellStyle="Percent"/>
    <tableColumn id="7" name="2013 Bed occupancy" dataDxfId="140" dataCellStyle="Percent"/>
    <tableColumn id="8" name="2014 Room occupancy" dataDxfId="139" dataCellStyle="Percent"/>
    <tableColumn id="9" name="2014 Bed occupancy" dataDxfId="138" dataCellStyle="Percent"/>
    <tableColumn id="10" name="2015 Room occupancy" dataDxfId="137" dataCellStyle="Percent"/>
    <tableColumn id="11" name="2015 Bed occupancy " dataDxfId="136" dataCellStyle="Percent"/>
    <tableColumn id="12" name="2016 Room occupancy" dataDxfId="135" dataCellStyle="Percent"/>
    <tableColumn id="13" name="2016 Bed occupancy" dataDxfId="134" dataCellStyle="Percent"/>
    <tableColumn id="14" name="2017 Room occupancy" dataDxfId="133" dataCellStyle="Percent"/>
    <tableColumn id="15" name="2017 Bed occupancy" dataDxfId="132" dataCellStyle="Percent"/>
    <tableColumn id="16" name="2018 Room occupancy" dataDxfId="131" dataCellStyle="Percent"/>
    <tableColumn id="17" name="2018 Bed occupancy" dataDxfId="130" dataCellStyle="Percent"/>
    <tableColumn id="18" name="2019 Room occupancy" dataDxfId="129" dataCellStyle="Percent"/>
    <tableColumn id="19" name="2019 Bed occupancy" dataDxfId="128" dataCellStyle="Percent"/>
    <tableColumn id="20" name="2020 No. of nights permitted to open" dataDxfId="127"/>
    <tableColumn id="23" name="2020 Room occupancy" dataDxfId="126"/>
    <tableColumn id="24" name="2020 Bed occupancy" dataDxfId="125"/>
    <tableColumn id="27" name="2021 No. of nights permitted to open" dataDxfId="124"/>
    <tableColumn id="28" name="2021 Number of respondents" dataDxfId="123"/>
    <tableColumn id="29" name="2021 Response Rate" dataDxfId="122"/>
    <tableColumn id="30" name="2021 Room occupancy" dataDxfId="121"/>
    <tableColumn id="31" name="2021 Bed occupancy" dataDxfId="120"/>
    <tableColumn id="25" name="Room occupancy change (2020-2021)" dataDxfId="119" dataCellStyle="Percent">
      <calculatedColumnFormula>Z12-U12</calculatedColumnFormula>
    </tableColumn>
    <tableColumn id="26" name="Bed occupancy change (2020 - 2021)" dataDxfId="118" dataCellStyle="Percent">
      <calculatedColumnFormula>AA12-V12</calculatedColumnFormula>
    </tableColumn>
  </tableColumns>
  <tableStyleInfo showFirstColumn="0" showLastColumn="0" showRowStripes="1" showColumnStripes="0"/>
</table>
</file>

<file path=xl/tables/table3.xml><?xml version="1.0" encoding="utf-8"?>
<table xmlns="http://schemas.openxmlformats.org/spreadsheetml/2006/main" id="3" name="Hotel_Rooms_Beds_Sold" displayName="Hotel_Rooms_Beds_Sold" ref="A12:V25" totalsRowShown="0" headerRowDxfId="117" dataDxfId="116" tableBorderDxfId="115">
  <tableColumns count="22">
    <tableColumn id="1" name="Month" dataDxfId="114"/>
    <tableColumn id="2" name="2014 Rooms sold" dataDxfId="113"/>
    <tableColumn id="3" name="2014 Beds sold" dataDxfId="112"/>
    <tableColumn id="4" name="2015 Rooms sold" dataDxfId="111"/>
    <tableColumn id="5" name="2015 Beds sold" dataDxfId="110"/>
    <tableColumn id="6" name="2016 Rooms sold" dataDxfId="109"/>
    <tableColumn id="7" name="2016 Beds sold" dataDxfId="108"/>
    <tableColumn id="8" name="2017 Rooms sold" dataDxfId="107"/>
    <tableColumn id="9" name="2017 Beds sold" dataDxfId="106"/>
    <tableColumn id="10" name="2018 Rooms sold" dataDxfId="105"/>
    <tableColumn id="11" name="2018 Beds sold" dataDxfId="104"/>
    <tableColumn id="12" name="2019 Rooms sold" dataDxfId="103"/>
    <tableColumn id="13" name="2019 Beds sold" dataDxfId="102"/>
    <tableColumn id="19" name="2020 No. of nights permitted to open" dataDxfId="101"/>
    <tableColumn id="14" name="2020 Rooms sold" dataDxfId="100"/>
    <tableColumn id="15" name="2020 Beds sold" dataDxfId="99"/>
    <tableColumn id="18" name="2021 No. of nights permitted to open" dataDxfId="98"/>
    <tableColumn id="20" name="2021 Number of respondents" dataDxfId="97"/>
    <tableColumn id="21" name="2021 Rooms sold" dataDxfId="96"/>
    <tableColumn id="22" name="2021 Beds sold" dataDxfId="95"/>
    <tableColumn id="16" name="Rooms sold change 2020 - 2021" dataDxfId="94" dataCellStyle="Percent 3 2">
      <calculatedColumnFormula>(S13-O13)/O13</calculatedColumnFormula>
    </tableColumn>
    <tableColumn id="17" name="Beds sold change 2020 -  2021" dataDxfId="93" dataCellStyle="Percent 3 2">
      <calculatedColumnFormula>(T13-P13)/P13</calculatedColumnFormula>
    </tableColumn>
  </tableColumns>
  <tableStyleInfo showFirstColumn="0" showLastColumn="0" showRowStripes="1" showColumnStripes="0"/>
</table>
</file>

<file path=xl/tables/table4.xml><?xml version="1.0" encoding="utf-8"?>
<table xmlns="http://schemas.openxmlformats.org/spreadsheetml/2006/main" id="4" name="Hotel_Occupancy_Rates_Classification" displayName="Hotel_Occupancy_Rates_Classification" ref="A12:S16" totalsRowShown="0" headerRowDxfId="92" dataDxfId="91" tableBorderDxfId="90" dataCellStyle="Percent 4">
  <tableColumns count="19">
    <tableColumn id="1" name="Time frame and Classification" dataDxfId="89"/>
    <tableColumn id="2" name="2014 Room occupancy" dataDxfId="88" dataCellStyle="Percent 4"/>
    <tableColumn id="3" name="2014 Bed occupancy" dataDxfId="87" dataCellStyle="Percent 4"/>
    <tableColumn id="4" name="2015 Room occupancy" dataDxfId="86" dataCellStyle="Percent 4"/>
    <tableColumn id="5" name="2015 Bed occupancy " dataDxfId="85" dataCellStyle="Percent 4"/>
    <tableColumn id="6" name="2016 Room occupancy" dataDxfId="84" dataCellStyle="Percent 4"/>
    <tableColumn id="7" name="2016 Bed occupancy" dataDxfId="83" dataCellStyle="Percent 4"/>
    <tableColumn id="8" name="2017 Room occupancy" dataDxfId="82" dataCellStyle="Percent 4"/>
    <tableColumn id="9" name="2017 Bed occupancy" dataDxfId="81" dataCellStyle="Percent 4"/>
    <tableColumn id="10" name="2018 Room occupancy" dataDxfId="80" dataCellStyle="Percent 4"/>
    <tableColumn id="11" name="2018 Bed occupancy" dataDxfId="79" dataCellStyle="Percent 4"/>
    <tableColumn id="12" name="2019 Room occupancy" dataDxfId="78" dataCellStyle="Percent 4"/>
    <tableColumn id="13" name="2019 Bed occupancy" dataDxfId="77" dataCellStyle="Percent 4"/>
    <tableColumn id="14" name="2020 Room occupancy" dataDxfId="76" dataCellStyle="Percent 4"/>
    <tableColumn id="15" name="2020 Bed occupancy" dataDxfId="75" dataCellStyle="Percent 4"/>
    <tableColumn id="18" name="2021 Room occupancy" dataDxfId="74" dataCellStyle="Percent 4"/>
    <tableColumn id="19" name="2021 Bed occupancy" dataDxfId="73" dataCellStyle="Percent 4"/>
    <tableColumn id="16" name="Room occupancy change (2020-2021)" dataDxfId="72" dataCellStyle="Percent 4">
      <calculatedColumnFormula>P13-N13</calculatedColumnFormula>
    </tableColumn>
    <tableColumn id="17" name="Bed occupancy change (2020 - 2021)" dataDxfId="71" dataCellStyle="Percent 4">
      <calculatedColumnFormula>Q13-O13</calculatedColumnFormula>
    </tableColumn>
  </tableColumns>
  <tableStyleInfo showFirstColumn="0" showLastColumn="0" showRowStripes="1" showColumnStripes="0"/>
</table>
</file>

<file path=xl/tables/table5.xml><?xml version="1.0" encoding="utf-8"?>
<table xmlns="http://schemas.openxmlformats.org/spreadsheetml/2006/main" id="5" name="Hotel_Occupancy_LGD" displayName="Hotel_Occupancy_LGD" ref="A12:S23" totalsRowShown="0" headerRowDxfId="70" dataDxfId="69" tableBorderDxfId="68" dataCellStyle="Percent 2 2">
  <tableColumns count="19">
    <tableColumn id="1" name="Time frame and Local Government District" dataDxfId="67"/>
    <tableColumn id="2" name="2014 Room occupancy" dataDxfId="66" dataCellStyle="Percent 2 2"/>
    <tableColumn id="3" name="2014 Bed occupancy" dataDxfId="65" dataCellStyle="Percent 2 2"/>
    <tableColumn id="4" name="2015 Room occupancy" dataDxfId="64" dataCellStyle="Percent 2 2"/>
    <tableColumn id="5" name="2015 Bed occupancy " dataDxfId="63" dataCellStyle="Percent 2 2"/>
    <tableColumn id="6" name="2016 Room occupancy" dataDxfId="62" dataCellStyle="Percent 2 2"/>
    <tableColumn id="7" name="2016 Bed occupancy" dataDxfId="61" dataCellStyle="Percent 2 2"/>
    <tableColumn id="8" name="2017 Room occupancy" dataDxfId="60" dataCellStyle="Percent 2 2"/>
    <tableColumn id="9" name="2017 Bed occupancy" dataDxfId="59" dataCellStyle="Percent 2 2"/>
    <tableColumn id="10" name="2018 Room occupancy" dataDxfId="58" dataCellStyle="Percent 2 2"/>
    <tableColumn id="11" name="2018 Bed occupancy" dataDxfId="57" dataCellStyle="Percent 2 2"/>
    <tableColumn id="12" name="2019 Room occupancy" dataDxfId="56" dataCellStyle="Percent 2 2"/>
    <tableColumn id="13" name="2019 Bed occupancy" dataDxfId="55" dataCellStyle="Percent 2 2"/>
    <tableColumn id="14" name="2020 Room occupancy" dataDxfId="54" dataCellStyle="Percent 2 2"/>
    <tableColumn id="15" name="2020 Bed occupancy" dataDxfId="53" dataCellStyle="Percent 2 2"/>
    <tableColumn id="18" name="2021 Room occupancy" dataDxfId="52" dataCellStyle="Percent 2 2"/>
    <tableColumn id="19" name="2021 Bed occupancy" dataDxfId="51" dataCellStyle="Percent 2 2"/>
    <tableColumn id="16" name="Room occupancy change (2020-2021)" dataDxfId="50" dataCellStyle="Percent 4">
      <calculatedColumnFormula>P13-N13</calculatedColumnFormula>
    </tableColumn>
    <tableColumn id="17" name="Bed occupancy change (2020 - 2021)" dataDxfId="49" dataCellStyle="Percent 4">
      <calculatedColumnFormula>Q13-O13</calculatedColumnFormula>
    </tableColumn>
  </tableColumns>
  <tableStyleInfo showFirstColumn="0" showLastColumn="0" showRowStripes="1" showColumnStripes="0"/>
</table>
</file>

<file path=xl/tables/table6.xml><?xml version="1.0" encoding="utf-8"?>
<table xmlns="http://schemas.openxmlformats.org/spreadsheetml/2006/main" id="6" name="Hotel_Occupancy_Hotel_size" displayName="Hotel_Occupancy_Hotel_size" ref="A11:S15" totalsRowShown="0" dataDxfId="48" tableBorderDxfId="47" dataCellStyle="Percent 4">
  <tableColumns count="19">
    <tableColumn id="1" name="Time frame and Hotel Size (number of rooms)" dataDxfId="46"/>
    <tableColumn id="2" name="2014 Room occupancy" dataDxfId="45" dataCellStyle="Percent 4"/>
    <tableColumn id="3" name="2014 Bed occupancy" dataDxfId="44" dataCellStyle="Percent 4"/>
    <tableColumn id="4" name="2015 Room occupancy" dataDxfId="43" dataCellStyle="Percent 4"/>
    <tableColumn id="5" name="2015 Bed occupancy " dataDxfId="42" dataCellStyle="Percent 4"/>
    <tableColumn id="6" name="2016 Room occupancy" dataDxfId="41" dataCellStyle="Percent 4"/>
    <tableColumn id="7" name="2016 Bed occupancy" dataDxfId="40" dataCellStyle="Percent 4"/>
    <tableColumn id="8" name="2017 Room occupancy" dataDxfId="39" dataCellStyle="Percent 4"/>
    <tableColumn id="9" name="2017 Bed occupancy" dataDxfId="38" dataCellStyle="Percent 4"/>
    <tableColumn id="10" name="2018 Room occupancy" dataDxfId="37" dataCellStyle="Percent 4"/>
    <tableColumn id="11" name="2018 Bed occupancy" dataDxfId="36" dataCellStyle="Percent 4"/>
    <tableColumn id="12" name="2019 Room occupancy" dataDxfId="35" dataCellStyle="Percent 4"/>
    <tableColumn id="13" name="2019 Bed occupancy" dataDxfId="34" dataCellStyle="Percent 4"/>
    <tableColumn id="14" name="2020 Room occupancy" dataDxfId="33" dataCellStyle="Percent 4"/>
    <tableColumn id="15" name="2020 Bed occupancy" dataDxfId="32" dataCellStyle="Percent 4"/>
    <tableColumn id="18" name="2021 Room occupancy" dataDxfId="31" dataCellStyle="Percent 4"/>
    <tableColumn id="19" name="2021 Bed occupancy" dataDxfId="30" dataCellStyle="Percent 4"/>
    <tableColumn id="16" name="Room occupancy change (2020-2021)" dataDxfId="29" dataCellStyle="Percent 4">
      <calculatedColumnFormula>P12-N12</calculatedColumnFormula>
    </tableColumn>
    <tableColumn id="17" name="Bed occupancy change (2020 - 2021)" dataDxfId="28" dataCellStyle="Percent 4">
      <calculatedColumnFormula>Q12-O12</calculatedColumnFormula>
    </tableColumn>
  </tableColumns>
  <tableStyleInfo showFirstColumn="0" showLastColumn="0" showRowStripes="1" showColumnStripes="0"/>
</table>
</file>

<file path=xl/tables/table7.xml><?xml version="1.0" encoding="utf-8"?>
<table xmlns="http://schemas.openxmlformats.org/spreadsheetml/2006/main" id="7" name="Hotel_Occupancy_Price_Band" displayName="Hotel_Occupancy_Price_Band" ref="A12:S16" totalsRowShown="0" dataDxfId="27" tableBorderDxfId="26" dataCellStyle="Normal 3">
  <tableColumns count="19">
    <tableColumn id="1" name="Time frame and Hotel Price Band" dataDxfId="25"/>
    <tableColumn id="2" name="2014 Room occupancy" dataDxfId="24" dataCellStyle="Normal 3"/>
    <tableColumn id="3" name="2014 Bed occupancy" dataDxfId="23" dataCellStyle="Normal 3"/>
    <tableColumn id="4" name="2015 Room occupancy" dataDxfId="22" dataCellStyle="Normal 3"/>
    <tableColumn id="5" name="2015 Bed occupancy " dataDxfId="21" dataCellStyle="Normal 3"/>
    <tableColumn id="6" name="2016 Room occupancy" dataDxfId="20" dataCellStyle="Normal 3"/>
    <tableColumn id="7" name="2016 Bed occupancy" dataDxfId="19" dataCellStyle="Normal 3"/>
    <tableColumn id="8" name="2017 Room occupancy" dataDxfId="18" dataCellStyle="Normal 3"/>
    <tableColumn id="9" name="2017 Bed occupancy" dataDxfId="17" dataCellStyle="Normal 3"/>
    <tableColumn id="10" name="2018 Room occupancy" dataDxfId="16" dataCellStyle="Normal 3"/>
    <tableColumn id="11" name="2018 Bed occupancy" dataDxfId="15" dataCellStyle="Normal 3"/>
    <tableColumn id="12" name="2019 Room occupancy" dataDxfId="14" dataCellStyle="Normal 3"/>
    <tableColumn id="13" name="2019 Bed occupancy" dataDxfId="13" dataCellStyle="Normal 3"/>
    <tableColumn id="14" name="2020 Room occupancy" dataDxfId="12" dataCellStyle="Normal 3"/>
    <tableColumn id="15" name="2020 Bed occupancy" dataDxfId="11" dataCellStyle="Normal 3"/>
    <tableColumn id="18" name="2021 Room occupancy" dataDxfId="10" dataCellStyle="Normal 3"/>
    <tableColumn id="19" name="2021 Bed occupancy" dataDxfId="9" dataCellStyle="Normal 3"/>
    <tableColumn id="16" name="Room occupancy change (2020-2021)" dataDxfId="8" dataCellStyle="Percent 4"/>
    <tableColumn id="17" name="Bed occupancy change (2020 - 2021)" dataDxfId="7" dataCellStyle="Percent 4"/>
  </tableColumns>
  <tableStyleInfo showFirstColumn="0" showLastColumn="0" showRowStripes="1" showColumnStripes="0"/>
</table>
</file>

<file path=xl/tables/table8.xml><?xml version="1.0" encoding="utf-8"?>
<table xmlns="http://schemas.openxmlformats.org/spreadsheetml/2006/main" id="9" name="Hotel_Stock10" displayName="Hotel_Stock10" ref="A9:D18" totalsRowShown="0" headerRowDxfId="6" dataDxfId="5" tableBorderDxfId="4">
  <autoFilter ref="A9:D18">
    <filterColumn colId="0" hiddenButton="1"/>
    <filterColumn colId="1" hiddenButton="1"/>
    <filterColumn colId="2" hiddenButton="1"/>
    <filterColumn colId="3" hiddenButton="1"/>
  </autoFilter>
  <tableColumns count="4">
    <tableColumn id="1" name="Year" dataDxfId="3"/>
    <tableColumn id="2" name="Number of Hotels" dataDxfId="2"/>
    <tableColumn id="3" name="Rooms available in Hotels" dataDxfId="1"/>
    <tableColumn id="4" name="Bedspaces available in Hotel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magill@nisra.gov.uk" TargetMode="External"/><Relationship Id="rId1" Type="http://schemas.openxmlformats.org/officeDocument/2006/relationships/hyperlink" Target="mailto:tourismstatistics@nisra.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nisra.gov.uk/publications/occupancy-survey-methodology" TargetMode="External"/><Relationship Id="rId2" Type="http://schemas.openxmlformats.org/officeDocument/2006/relationships/hyperlink" Target="https://www.nisra.gov.uk/publications/tourism-statistics-data-quality-administrative-sources" TargetMode="External"/><Relationship Id="rId1" Type="http://schemas.openxmlformats.org/officeDocument/2006/relationships/hyperlink" Target="https://www.nisra.gov.uk/publications/tourism-statistics-data-qua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tabSelected="1" workbookViewId="0"/>
  </sheetViews>
  <sheetFormatPr defaultRowHeight="27" customHeight="1" x14ac:dyDescent="0.25"/>
  <cols>
    <col min="1" max="1" width="54.140625" style="16" customWidth="1"/>
    <col min="2" max="2" width="51.42578125" style="16" customWidth="1"/>
    <col min="3" max="3" width="20.85546875" style="16" customWidth="1"/>
    <col min="4" max="16384" width="9.140625" style="16"/>
  </cols>
  <sheetData>
    <row r="1" spans="1:2" s="33" customFormat="1" ht="27" customHeight="1" x14ac:dyDescent="0.25">
      <c r="A1" s="32" t="s">
        <v>49</v>
      </c>
      <c r="B1" s="32" t="s">
        <v>55</v>
      </c>
    </row>
    <row r="2" spans="1:2" s="33" customFormat="1" ht="27" customHeight="1" x14ac:dyDescent="0.25">
      <c r="A2" s="32" t="s">
        <v>11</v>
      </c>
      <c r="B2" s="32" t="s">
        <v>16</v>
      </c>
    </row>
    <row r="3" spans="1:2" s="33" customFormat="1" ht="27" customHeight="1" x14ac:dyDescent="0.25">
      <c r="A3" s="32" t="s">
        <v>12</v>
      </c>
      <c r="B3" s="32" t="s">
        <v>160</v>
      </c>
    </row>
    <row r="4" spans="1:2" s="33" customFormat="1" ht="27" customHeight="1" x14ac:dyDescent="0.25">
      <c r="A4" s="32" t="s">
        <v>13</v>
      </c>
      <c r="B4" s="34" t="s">
        <v>17</v>
      </c>
    </row>
    <row r="5" spans="1:2" s="33" customFormat="1" ht="27" customHeight="1" x14ac:dyDescent="0.25">
      <c r="A5" s="32" t="s">
        <v>14</v>
      </c>
      <c r="B5" s="34" t="s">
        <v>48</v>
      </c>
    </row>
    <row r="6" spans="1:2" s="33" customFormat="1" ht="27" customHeight="1" x14ac:dyDescent="0.2">
      <c r="A6" s="35" t="s">
        <v>91</v>
      </c>
      <c r="B6" s="34" t="s">
        <v>161</v>
      </c>
    </row>
    <row r="7" spans="1:2" s="33" customFormat="1" ht="27" customHeight="1" x14ac:dyDescent="0.2">
      <c r="A7" s="35" t="s">
        <v>92</v>
      </c>
      <c r="B7" s="34" t="s">
        <v>162</v>
      </c>
    </row>
    <row r="8" spans="1:2" s="33" customFormat="1" ht="27" customHeight="1" x14ac:dyDescent="0.2">
      <c r="A8" s="35" t="s">
        <v>93</v>
      </c>
      <c r="B8" s="164" t="s">
        <v>163</v>
      </c>
    </row>
    <row r="9" spans="1:2" s="33" customFormat="1" ht="27" customHeight="1" x14ac:dyDescent="0.2">
      <c r="A9" s="35" t="s">
        <v>94</v>
      </c>
      <c r="B9" s="36" t="s">
        <v>95</v>
      </c>
    </row>
    <row r="10" spans="1:2" s="33" customFormat="1" ht="27" customHeight="1" x14ac:dyDescent="0.2">
      <c r="A10" s="35" t="s">
        <v>96</v>
      </c>
      <c r="B10" s="37" t="s">
        <v>97</v>
      </c>
    </row>
    <row r="11" spans="1:2" s="33" customFormat="1" ht="27" customHeight="1" x14ac:dyDescent="0.2">
      <c r="A11" s="35" t="s">
        <v>15</v>
      </c>
      <c r="B11" s="38" t="s">
        <v>98</v>
      </c>
    </row>
    <row r="12" spans="1:2" s="33" customFormat="1" ht="27" customHeight="1" x14ac:dyDescent="0.25">
      <c r="A12" s="39" t="s">
        <v>74</v>
      </c>
      <c r="B12" s="40">
        <v>44475</v>
      </c>
    </row>
    <row r="13" spans="1:2" s="33" customFormat="1" ht="36.950000000000003" customHeight="1" x14ac:dyDescent="0.25">
      <c r="A13" s="39"/>
      <c r="B13" s="41"/>
    </row>
    <row r="14" spans="1:2" s="33" customFormat="1" ht="27" customHeight="1" x14ac:dyDescent="0.2">
      <c r="A14" s="42"/>
      <c r="B14" s="41"/>
    </row>
    <row r="15" spans="1:2" s="33" customFormat="1" ht="27" customHeight="1" x14ac:dyDescent="0.2">
      <c r="A15" s="42"/>
      <c r="B15" s="43"/>
    </row>
    <row r="19" spans="1:1" ht="27" customHeight="1" x14ac:dyDescent="0.25">
      <c r="A19" s="17"/>
    </row>
    <row r="20" spans="1:1" ht="27" customHeight="1" x14ac:dyDescent="0.25">
      <c r="A20" s="17"/>
    </row>
    <row r="21" spans="1:1" ht="27" customHeight="1" x14ac:dyDescent="0.25">
      <c r="A21" s="18"/>
    </row>
    <row r="25" spans="1:1" ht="27" customHeight="1" x14ac:dyDescent="0.25">
      <c r="A25" s="17"/>
    </row>
    <row r="26" spans="1:1" ht="27" customHeight="1" x14ac:dyDescent="0.25">
      <c r="A26" s="18"/>
    </row>
    <row r="28" spans="1:1" ht="27" customHeight="1" x14ac:dyDescent="0.25">
      <c r="A28" s="19"/>
    </row>
    <row r="29" spans="1:1" ht="27" customHeight="1" x14ac:dyDescent="0.25">
      <c r="A29" s="20"/>
    </row>
    <row r="33" spans="1:1" ht="27" customHeight="1" x14ac:dyDescent="0.25">
      <c r="A33" s="21"/>
    </row>
    <row r="34" spans="1:1" ht="27" customHeight="1" x14ac:dyDescent="0.25">
      <c r="A34" s="21"/>
    </row>
    <row r="35" spans="1:1" ht="27" customHeight="1" x14ac:dyDescent="0.25">
      <c r="A35" s="20"/>
    </row>
    <row r="40" spans="1:1" ht="27" customHeight="1" x14ac:dyDescent="0.25">
      <c r="A40" s="18"/>
    </row>
    <row r="42" spans="1:1" ht="27" customHeight="1" x14ac:dyDescent="0.25">
      <c r="A42" s="18"/>
    </row>
    <row r="47" spans="1:1" ht="27" customHeight="1" x14ac:dyDescent="0.25">
      <c r="A47" s="18"/>
    </row>
    <row r="48" spans="1:1" ht="27" customHeight="1" x14ac:dyDescent="0.25">
      <c r="A48" s="21"/>
    </row>
    <row r="49" spans="1:1" ht="27" customHeight="1" x14ac:dyDescent="0.25">
      <c r="A49" s="21"/>
    </row>
    <row r="50" spans="1:1" ht="27" customHeight="1" x14ac:dyDescent="0.25">
      <c r="A50" s="21"/>
    </row>
    <row r="54" spans="1:1" ht="27" customHeight="1" x14ac:dyDescent="0.25">
      <c r="A54" s="17"/>
    </row>
    <row r="55" spans="1:1" ht="27" customHeight="1" x14ac:dyDescent="0.25">
      <c r="A55" s="22"/>
    </row>
    <row r="56" spans="1:1" ht="27" customHeight="1" x14ac:dyDescent="0.25">
      <c r="A56" s="22"/>
    </row>
    <row r="57" spans="1:1" ht="27" customHeight="1" x14ac:dyDescent="0.25">
      <c r="A57" s="22"/>
    </row>
    <row r="58" spans="1:1" ht="27" customHeight="1" x14ac:dyDescent="0.25">
      <c r="A58" s="22"/>
    </row>
    <row r="59" spans="1:1" ht="27" customHeight="1" x14ac:dyDescent="0.25">
      <c r="A59" s="22"/>
    </row>
    <row r="60" spans="1:1" ht="27" customHeight="1" x14ac:dyDescent="0.25">
      <c r="A60" s="22"/>
    </row>
    <row r="61" spans="1:1" ht="27" customHeight="1" x14ac:dyDescent="0.25">
      <c r="A61" s="22"/>
    </row>
    <row r="62" spans="1:1" ht="27" customHeight="1" x14ac:dyDescent="0.25">
      <c r="A62" s="22"/>
    </row>
    <row r="64" spans="1:1" ht="27" customHeight="1" x14ac:dyDescent="0.25">
      <c r="A64" s="17"/>
    </row>
    <row r="65" spans="1:1" ht="27" customHeight="1" x14ac:dyDescent="0.25">
      <c r="A65" s="22"/>
    </row>
    <row r="66" spans="1:1" ht="27" customHeight="1" x14ac:dyDescent="0.25">
      <c r="A66" s="22"/>
    </row>
    <row r="68" spans="1:1" ht="27" customHeight="1" x14ac:dyDescent="0.25">
      <c r="A68" s="17"/>
    </row>
    <row r="69" spans="1:1" ht="27" customHeight="1" x14ac:dyDescent="0.25">
      <c r="A69" s="22"/>
    </row>
  </sheetData>
  <hyperlinks>
    <hyperlink ref="B9" r:id="rId1"/>
    <hyperlink ref="B8" r:id="rId2"/>
  </hyperlinks>
  <pageMargins left="0.7" right="0.7" top="0.75" bottom="0.75"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85" zoomScaleNormal="85" workbookViewId="0">
      <selection activeCell="A2" sqref="A2"/>
    </sheetView>
  </sheetViews>
  <sheetFormatPr defaultRowHeight="12.75" x14ac:dyDescent="0.2"/>
  <cols>
    <col min="1" max="1" width="30.42578125" style="14" customWidth="1"/>
    <col min="2" max="17" width="11.85546875" style="132" customWidth="1"/>
    <col min="18" max="19" width="11.85546875" style="146" customWidth="1"/>
    <col min="20" max="16384" width="9.140625" style="14"/>
  </cols>
  <sheetData>
    <row r="1" spans="1:19" customFormat="1" ht="30.95" customHeight="1" x14ac:dyDescent="0.3">
      <c r="A1" s="44" t="s">
        <v>221</v>
      </c>
      <c r="B1" s="146"/>
      <c r="C1" s="130"/>
      <c r="D1" s="135"/>
      <c r="E1" s="136"/>
      <c r="F1" s="132"/>
      <c r="G1" s="132"/>
      <c r="H1" s="135"/>
      <c r="I1" s="135"/>
      <c r="J1" s="134"/>
      <c r="K1" s="134"/>
      <c r="L1" s="134"/>
      <c r="M1" s="134"/>
      <c r="N1" s="132"/>
      <c r="O1" s="132"/>
      <c r="P1" s="132"/>
      <c r="Q1" s="132"/>
      <c r="R1" s="133"/>
      <c r="S1" s="132"/>
    </row>
    <row r="2" spans="1:19" s="2" customFormat="1" ht="30.95" customHeight="1" x14ac:dyDescent="0.2">
      <c r="A2" s="45" t="s">
        <v>116</v>
      </c>
      <c r="B2" s="146"/>
      <c r="C2" s="134"/>
      <c r="D2" s="135"/>
      <c r="E2" s="132"/>
      <c r="F2" s="132"/>
      <c r="G2" s="132"/>
      <c r="H2" s="135"/>
      <c r="I2" s="135"/>
      <c r="J2" s="134"/>
      <c r="K2" s="134"/>
      <c r="L2" s="134"/>
      <c r="M2" s="134"/>
      <c r="N2" s="132"/>
      <c r="O2" s="132"/>
      <c r="P2" s="132"/>
      <c r="Q2" s="132"/>
      <c r="R2" s="134"/>
      <c r="S2" s="132"/>
    </row>
    <row r="3" spans="1:19" s="2" customFormat="1" ht="30.95" customHeight="1" x14ac:dyDescent="0.2">
      <c r="A3" s="45" t="s">
        <v>118</v>
      </c>
      <c r="B3" s="145"/>
      <c r="C3" s="134"/>
      <c r="D3" s="135"/>
      <c r="E3" s="134"/>
      <c r="F3" s="134"/>
      <c r="G3" s="134"/>
      <c r="H3" s="135"/>
      <c r="I3" s="135"/>
      <c r="J3" s="134"/>
      <c r="K3" s="134"/>
      <c r="L3" s="134"/>
      <c r="M3" s="134"/>
      <c r="N3" s="134"/>
      <c r="O3" s="134"/>
      <c r="P3" s="134"/>
      <c r="Q3" s="134"/>
      <c r="R3" s="134"/>
      <c r="S3" s="134"/>
    </row>
    <row r="4" spans="1:19" s="2" customFormat="1" ht="30.95" customHeight="1" x14ac:dyDescent="0.2">
      <c r="A4" s="45" t="s">
        <v>129</v>
      </c>
      <c r="B4" s="145"/>
      <c r="C4" s="134"/>
      <c r="D4" s="135"/>
      <c r="E4" s="134"/>
      <c r="F4" s="134"/>
      <c r="G4" s="134"/>
      <c r="H4" s="135"/>
      <c r="I4" s="135"/>
      <c r="J4" s="134"/>
      <c r="K4" s="134"/>
      <c r="L4" s="134"/>
      <c r="M4" s="134"/>
      <c r="N4" s="134"/>
      <c r="O4" s="134"/>
      <c r="P4" s="134"/>
      <c r="Q4" s="134"/>
      <c r="R4" s="134"/>
      <c r="S4" s="134"/>
    </row>
    <row r="5" spans="1:19" s="2" customFormat="1" ht="30.95" customHeight="1" x14ac:dyDescent="0.2">
      <c r="A5" s="45" t="s">
        <v>119</v>
      </c>
      <c r="B5" s="145"/>
      <c r="C5" s="134"/>
      <c r="D5" s="135"/>
      <c r="E5" s="134"/>
      <c r="F5" s="134"/>
      <c r="G5" s="134"/>
      <c r="H5" s="135"/>
      <c r="I5" s="135"/>
      <c r="J5" s="134"/>
      <c r="K5" s="134"/>
      <c r="L5" s="134"/>
      <c r="M5" s="134"/>
      <c r="N5" s="134"/>
      <c r="O5" s="134"/>
      <c r="P5" s="134"/>
      <c r="Q5" s="134"/>
      <c r="R5" s="134"/>
      <c r="S5" s="134"/>
    </row>
    <row r="6" spans="1:19" s="2" customFormat="1" ht="30.95" customHeight="1" x14ac:dyDescent="0.2">
      <c r="A6" s="45" t="s">
        <v>120</v>
      </c>
      <c r="B6" s="145"/>
      <c r="C6" s="134"/>
      <c r="D6" s="135"/>
      <c r="E6" s="134"/>
      <c r="F6" s="134"/>
      <c r="G6" s="134"/>
      <c r="H6" s="135"/>
      <c r="I6" s="135"/>
      <c r="J6" s="134"/>
      <c r="K6" s="134"/>
      <c r="L6" s="134"/>
      <c r="M6" s="134"/>
      <c r="N6" s="134"/>
      <c r="O6" s="134"/>
      <c r="P6" s="134"/>
      <c r="Q6" s="134"/>
      <c r="R6" s="134"/>
      <c r="S6" s="134"/>
    </row>
    <row r="7" spans="1:19" s="2" customFormat="1" ht="30.95" customHeight="1" x14ac:dyDescent="0.2">
      <c r="A7" s="45" t="s">
        <v>219</v>
      </c>
      <c r="B7" s="145"/>
      <c r="C7" s="134"/>
      <c r="D7" s="135"/>
      <c r="E7" s="134"/>
      <c r="F7" s="134"/>
      <c r="G7" s="134"/>
      <c r="H7" s="135"/>
      <c r="I7" s="135"/>
      <c r="J7" s="134"/>
      <c r="K7" s="134"/>
      <c r="L7" s="134"/>
      <c r="M7" s="134"/>
      <c r="N7" s="134"/>
      <c r="O7" s="134"/>
      <c r="P7" s="134"/>
      <c r="Q7" s="134"/>
      <c r="R7" s="134"/>
      <c r="S7" s="134"/>
    </row>
    <row r="8" spans="1:19" s="2" customFormat="1" ht="30.95" customHeight="1" x14ac:dyDescent="0.2">
      <c r="A8" s="45" t="s">
        <v>200</v>
      </c>
      <c r="B8" s="145"/>
      <c r="C8" s="134"/>
      <c r="D8" s="135"/>
      <c r="E8" s="134"/>
      <c r="F8" s="134"/>
      <c r="G8" s="134"/>
      <c r="H8" s="135"/>
      <c r="I8" s="135"/>
      <c r="J8" s="134"/>
      <c r="K8" s="134"/>
      <c r="L8" s="134"/>
      <c r="M8" s="134"/>
      <c r="N8" s="134"/>
      <c r="O8" s="134"/>
      <c r="P8" s="134"/>
      <c r="Q8" s="134"/>
      <c r="R8" s="134"/>
      <c r="S8" s="134"/>
    </row>
    <row r="9" spans="1:19" s="2" customFormat="1" ht="30.95" customHeight="1" x14ac:dyDescent="0.2">
      <c r="A9" s="48" t="s">
        <v>121</v>
      </c>
      <c r="B9" s="145"/>
      <c r="C9" s="134"/>
      <c r="D9" s="135"/>
      <c r="E9" s="134"/>
      <c r="F9" s="134"/>
      <c r="G9" s="134"/>
      <c r="H9" s="135"/>
      <c r="I9" s="135"/>
      <c r="J9" s="134"/>
      <c r="K9" s="134"/>
      <c r="L9" s="134"/>
      <c r="M9" s="134"/>
      <c r="N9" s="134"/>
      <c r="O9" s="134"/>
      <c r="P9" s="134"/>
      <c r="Q9" s="134"/>
      <c r="R9" s="134"/>
      <c r="S9" s="134"/>
    </row>
    <row r="10" spans="1:19" s="2" customFormat="1" ht="30.95" customHeight="1" x14ac:dyDescent="0.2">
      <c r="A10" s="46" t="s">
        <v>117</v>
      </c>
      <c r="B10" s="145"/>
      <c r="C10" s="134"/>
      <c r="D10" s="135"/>
      <c r="E10" s="134"/>
      <c r="F10" s="134"/>
      <c r="G10" s="134"/>
      <c r="H10" s="135"/>
      <c r="I10" s="135"/>
      <c r="J10" s="134"/>
      <c r="K10" s="134"/>
      <c r="L10" s="134"/>
      <c r="M10" s="134"/>
      <c r="N10" s="134"/>
      <c r="O10" s="134"/>
      <c r="P10" s="134"/>
      <c r="Q10" s="134"/>
      <c r="R10" s="134"/>
      <c r="S10" s="134"/>
    </row>
    <row r="12" spans="1:19" ht="15.75" thickBot="1" x14ac:dyDescent="0.25">
      <c r="A12" s="45"/>
      <c r="B12" s="45"/>
      <c r="C12" s="45"/>
      <c r="D12" s="45"/>
      <c r="E12" s="45"/>
      <c r="F12" s="45"/>
      <c r="G12" s="45"/>
      <c r="H12" s="45"/>
      <c r="I12" s="45"/>
      <c r="J12" s="45"/>
    </row>
    <row r="13" spans="1:19" ht="15.75" x14ac:dyDescent="0.25">
      <c r="A13" s="178"/>
      <c r="B13" s="179">
        <v>2021</v>
      </c>
      <c r="J13" s="146"/>
      <c r="K13" s="146"/>
      <c r="L13" s="14"/>
      <c r="M13" s="14"/>
      <c r="N13" s="14"/>
      <c r="O13" s="14"/>
      <c r="P13" s="14"/>
      <c r="Q13" s="14"/>
      <c r="R13" s="14"/>
      <c r="S13" s="14"/>
    </row>
    <row r="14" spans="1:19" ht="15.75" x14ac:dyDescent="0.25">
      <c r="A14" s="180" t="s">
        <v>183</v>
      </c>
      <c r="B14" s="176">
        <v>0.51744053096973053</v>
      </c>
      <c r="J14" s="146"/>
      <c r="K14" s="146"/>
      <c r="L14" s="14"/>
      <c r="M14" s="14"/>
      <c r="N14" s="14"/>
      <c r="O14" s="14"/>
      <c r="P14" s="14"/>
      <c r="Q14" s="14"/>
      <c r="R14" s="14"/>
      <c r="S14" s="14"/>
    </row>
    <row r="15" spans="1:19" ht="15.75" x14ac:dyDescent="0.25">
      <c r="A15" s="180" t="s">
        <v>182</v>
      </c>
      <c r="B15" s="176">
        <v>0.20977045279182588</v>
      </c>
      <c r="J15" s="146"/>
      <c r="K15" s="146"/>
      <c r="L15" s="14"/>
      <c r="M15" s="14"/>
      <c r="N15" s="14"/>
      <c r="O15" s="14"/>
      <c r="P15" s="14"/>
      <c r="Q15" s="14"/>
      <c r="R15" s="14"/>
      <c r="S15" s="14"/>
    </row>
    <row r="16" spans="1:19" ht="15.75" x14ac:dyDescent="0.25">
      <c r="A16" s="180" t="s">
        <v>186</v>
      </c>
      <c r="B16" s="176">
        <v>0.1522404254570443</v>
      </c>
      <c r="J16" s="146"/>
      <c r="K16" s="146"/>
      <c r="L16" s="14"/>
      <c r="M16" s="14"/>
      <c r="N16" s="14"/>
      <c r="O16" s="14"/>
      <c r="P16" s="14"/>
      <c r="Q16" s="14"/>
      <c r="R16" s="14"/>
      <c r="S16" s="14"/>
    </row>
    <row r="17" spans="1:19" ht="15.75" x14ac:dyDescent="0.25">
      <c r="A17" s="180" t="s">
        <v>185</v>
      </c>
      <c r="B17" s="176">
        <v>9.3173884554994084E-3</v>
      </c>
      <c r="J17" s="146"/>
      <c r="K17" s="146"/>
      <c r="L17" s="14"/>
      <c r="M17" s="14"/>
      <c r="N17" s="14"/>
      <c r="O17" s="14"/>
      <c r="P17" s="14"/>
      <c r="Q17" s="14"/>
      <c r="R17" s="14"/>
      <c r="S17" s="14"/>
    </row>
    <row r="18" spans="1:19" ht="15.75" x14ac:dyDescent="0.25">
      <c r="A18" s="180" t="s">
        <v>184</v>
      </c>
      <c r="B18" s="176">
        <v>1.2978095888404761E-2</v>
      </c>
      <c r="J18" s="146"/>
      <c r="K18" s="146"/>
      <c r="L18" s="14"/>
      <c r="M18" s="14"/>
      <c r="N18" s="14"/>
      <c r="O18" s="14"/>
      <c r="P18" s="14"/>
      <c r="Q18" s="14"/>
      <c r="R18" s="14"/>
      <c r="S18" s="14"/>
    </row>
    <row r="19" spans="1:19" ht="16.5" thickBot="1" x14ac:dyDescent="0.3">
      <c r="A19" s="181" t="s">
        <v>181</v>
      </c>
      <c r="B19" s="177">
        <v>9.8253106437495227E-2</v>
      </c>
      <c r="J19" s="146"/>
      <c r="K19" s="146"/>
      <c r="L19" s="14"/>
      <c r="M19" s="14"/>
      <c r="N19" s="14"/>
      <c r="O19" s="14"/>
      <c r="P19" s="14"/>
      <c r="Q19" s="14"/>
      <c r="R19" s="14"/>
      <c r="S19" s="14"/>
    </row>
  </sheetData>
  <hyperlinks>
    <hyperlink ref="A10" location="Contents!A1" display="&lt;&lt; link back to contents &gt;&gt;"/>
    <hyperlink ref="A9" location="'Background Notes'!A1" display="&lt;&lt; link to further information on methodology in the Background notes &gt;&gt;"/>
  </hyperlink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85" zoomScaleNormal="85" workbookViewId="0"/>
  </sheetViews>
  <sheetFormatPr defaultRowHeight="12.75" x14ac:dyDescent="0.2"/>
  <cols>
    <col min="1" max="1" width="30.42578125" style="14" customWidth="1"/>
    <col min="2" max="17" width="11.85546875" style="132" customWidth="1"/>
    <col min="18" max="19" width="11.85546875" style="146" customWidth="1"/>
    <col min="20" max="16384" width="9.140625" style="14"/>
  </cols>
  <sheetData>
    <row r="1" spans="1:19" customFormat="1" ht="30.95" customHeight="1" x14ac:dyDescent="0.3">
      <c r="A1" s="44" t="s">
        <v>220</v>
      </c>
      <c r="B1" s="146"/>
      <c r="C1" s="130"/>
      <c r="D1" s="135"/>
      <c r="E1" s="136"/>
      <c r="F1" s="132"/>
      <c r="G1" s="132"/>
      <c r="H1" s="135"/>
      <c r="I1" s="135"/>
      <c r="J1" s="134"/>
      <c r="K1" s="134"/>
      <c r="L1" s="134"/>
      <c r="M1" s="134"/>
      <c r="N1" s="132"/>
      <c r="O1" s="132"/>
      <c r="P1" s="132"/>
      <c r="Q1" s="132"/>
      <c r="R1" s="133"/>
      <c r="S1" s="132"/>
    </row>
    <row r="2" spans="1:19" s="2" customFormat="1" ht="30.95" customHeight="1" x14ac:dyDescent="0.2">
      <c r="A2" s="45" t="s">
        <v>116</v>
      </c>
      <c r="B2" s="146"/>
      <c r="C2" s="134"/>
      <c r="D2" s="135"/>
      <c r="E2" s="132"/>
      <c r="F2" s="132"/>
      <c r="G2" s="132"/>
      <c r="H2" s="135"/>
      <c r="I2" s="135"/>
      <c r="J2" s="134"/>
      <c r="K2" s="134"/>
      <c r="L2" s="134"/>
      <c r="M2" s="134"/>
      <c r="N2" s="132"/>
      <c r="O2" s="132"/>
      <c r="P2" s="132"/>
      <c r="Q2" s="132"/>
      <c r="R2" s="134"/>
      <c r="S2" s="132"/>
    </row>
    <row r="3" spans="1:19" s="2" customFormat="1" ht="30.95" customHeight="1" x14ac:dyDescent="0.2">
      <c r="A3" s="45" t="s">
        <v>118</v>
      </c>
      <c r="B3" s="145"/>
      <c r="C3" s="134"/>
      <c r="D3" s="135"/>
      <c r="E3" s="134"/>
      <c r="F3" s="134"/>
      <c r="G3" s="134"/>
      <c r="H3" s="135"/>
      <c r="I3" s="135"/>
      <c r="J3" s="134"/>
      <c r="K3" s="134"/>
      <c r="L3" s="134"/>
      <c r="M3" s="134"/>
      <c r="N3" s="134"/>
      <c r="O3" s="134"/>
      <c r="P3" s="134"/>
      <c r="Q3" s="134"/>
      <c r="R3" s="134"/>
      <c r="S3" s="134"/>
    </row>
    <row r="4" spans="1:19" s="2" customFormat="1" ht="30.95" customHeight="1" x14ac:dyDescent="0.2">
      <c r="A4" s="45" t="s">
        <v>129</v>
      </c>
      <c r="B4" s="145"/>
      <c r="C4" s="134"/>
      <c r="D4" s="135"/>
      <c r="E4" s="134"/>
      <c r="F4" s="134"/>
      <c r="G4" s="134"/>
      <c r="H4" s="135"/>
      <c r="I4" s="135"/>
      <c r="J4" s="134"/>
      <c r="K4" s="134"/>
      <c r="L4" s="134"/>
      <c r="M4" s="134"/>
      <c r="N4" s="134"/>
      <c r="O4" s="134"/>
      <c r="P4" s="134"/>
      <c r="Q4" s="134"/>
      <c r="R4" s="134"/>
      <c r="S4" s="134"/>
    </row>
    <row r="5" spans="1:19" s="2" customFormat="1" ht="30.95" customHeight="1" x14ac:dyDescent="0.2">
      <c r="A5" s="45" t="s">
        <v>119</v>
      </c>
      <c r="B5" s="145"/>
      <c r="C5" s="134"/>
      <c r="D5" s="135"/>
      <c r="E5" s="134"/>
      <c r="F5" s="134"/>
      <c r="G5" s="134"/>
      <c r="H5" s="135"/>
      <c r="I5" s="135"/>
      <c r="J5" s="134"/>
      <c r="K5" s="134"/>
      <c r="L5" s="134"/>
      <c r="M5" s="134"/>
      <c r="N5" s="134"/>
      <c r="O5" s="134"/>
      <c r="P5" s="134"/>
      <c r="Q5" s="134"/>
      <c r="R5" s="134"/>
      <c r="S5" s="134"/>
    </row>
    <row r="6" spans="1:19" s="2" customFormat="1" ht="30.95" customHeight="1" x14ac:dyDescent="0.2">
      <c r="A6" s="45" t="s">
        <v>120</v>
      </c>
      <c r="B6" s="145"/>
      <c r="C6" s="134"/>
      <c r="D6" s="135"/>
      <c r="E6" s="134"/>
      <c r="F6" s="134"/>
      <c r="G6" s="134"/>
      <c r="H6" s="135"/>
      <c r="I6" s="135"/>
      <c r="J6" s="134"/>
      <c r="K6" s="134"/>
      <c r="L6" s="134"/>
      <c r="M6" s="134"/>
      <c r="N6" s="134"/>
      <c r="O6" s="134"/>
      <c r="P6" s="134"/>
      <c r="Q6" s="134"/>
      <c r="R6" s="134"/>
      <c r="S6" s="134"/>
    </row>
    <row r="7" spans="1:19" s="2" customFormat="1" ht="30.95" customHeight="1" x14ac:dyDescent="0.2">
      <c r="A7" s="45" t="s">
        <v>219</v>
      </c>
      <c r="B7" s="145"/>
      <c r="C7" s="134"/>
      <c r="D7" s="135"/>
      <c r="E7" s="134"/>
      <c r="F7" s="134"/>
      <c r="G7" s="134"/>
      <c r="H7" s="135"/>
      <c r="I7" s="135"/>
      <c r="J7" s="134"/>
      <c r="K7" s="134"/>
      <c r="L7" s="134"/>
      <c r="M7" s="134"/>
      <c r="N7" s="134"/>
      <c r="O7" s="134"/>
      <c r="P7" s="134"/>
      <c r="Q7" s="134"/>
      <c r="R7" s="134"/>
      <c r="S7" s="134"/>
    </row>
    <row r="8" spans="1:19" s="2" customFormat="1" ht="30.95" customHeight="1" x14ac:dyDescent="0.2">
      <c r="A8" s="45" t="s">
        <v>200</v>
      </c>
      <c r="B8" s="145"/>
      <c r="C8" s="134"/>
      <c r="D8" s="135"/>
      <c r="E8" s="134"/>
      <c r="F8" s="134"/>
      <c r="G8" s="134"/>
      <c r="H8" s="135"/>
      <c r="I8" s="135"/>
      <c r="J8" s="134"/>
      <c r="K8" s="134"/>
      <c r="L8" s="134"/>
      <c r="M8" s="134"/>
      <c r="N8" s="134"/>
      <c r="O8" s="134"/>
      <c r="P8" s="134"/>
      <c r="Q8" s="134"/>
      <c r="R8" s="134"/>
      <c r="S8" s="134"/>
    </row>
    <row r="9" spans="1:19" s="2" customFormat="1" ht="30.95" customHeight="1" x14ac:dyDescent="0.2">
      <c r="A9" s="48" t="s">
        <v>121</v>
      </c>
      <c r="B9" s="145"/>
      <c r="C9" s="134"/>
      <c r="D9" s="135"/>
      <c r="E9" s="134"/>
      <c r="F9" s="134"/>
      <c r="G9" s="134"/>
      <c r="H9" s="135"/>
      <c r="I9" s="135"/>
      <c r="J9" s="134"/>
      <c r="K9" s="134"/>
      <c r="L9" s="134"/>
      <c r="M9" s="134"/>
      <c r="N9" s="134"/>
      <c r="O9" s="134"/>
      <c r="P9" s="134"/>
      <c r="Q9" s="134"/>
      <c r="R9" s="134"/>
      <c r="S9" s="134"/>
    </row>
    <row r="10" spans="1:19" s="2" customFormat="1" ht="30.95" customHeight="1" x14ac:dyDescent="0.2">
      <c r="A10" s="46" t="s">
        <v>117</v>
      </c>
      <c r="B10" s="145"/>
      <c r="C10" s="134"/>
      <c r="D10" s="135"/>
      <c r="E10" s="134"/>
      <c r="F10" s="134"/>
      <c r="G10" s="134"/>
      <c r="H10" s="135"/>
      <c r="I10" s="135"/>
      <c r="J10" s="134"/>
      <c r="K10" s="134"/>
      <c r="L10" s="134"/>
      <c r="M10" s="134"/>
      <c r="N10" s="134"/>
      <c r="O10" s="134"/>
      <c r="P10" s="134"/>
      <c r="Q10" s="134"/>
      <c r="R10" s="134"/>
      <c r="S10" s="134"/>
    </row>
    <row r="12" spans="1:19" ht="15.75" thickBot="1" x14ac:dyDescent="0.25">
      <c r="A12" s="45"/>
      <c r="B12" s="45"/>
      <c r="C12" s="45"/>
      <c r="D12" s="45"/>
      <c r="E12" s="45"/>
      <c r="F12" s="45"/>
      <c r="G12" s="45"/>
      <c r="H12" s="45"/>
      <c r="I12" s="45"/>
      <c r="J12" s="45"/>
    </row>
    <row r="13" spans="1:19" ht="15.75" x14ac:dyDescent="0.25">
      <c r="A13" s="178"/>
      <c r="B13" s="179">
        <v>2021</v>
      </c>
      <c r="J13" s="146"/>
      <c r="K13" s="146"/>
      <c r="L13" s="14"/>
      <c r="M13" s="14"/>
      <c r="N13" s="14"/>
      <c r="O13" s="14"/>
      <c r="P13" s="14"/>
      <c r="Q13" s="14"/>
      <c r="R13" s="14"/>
      <c r="S13" s="14"/>
    </row>
    <row r="14" spans="1:19" ht="15.75" x14ac:dyDescent="0.25">
      <c r="A14" s="180" t="s">
        <v>183</v>
      </c>
      <c r="B14" s="176">
        <v>0.46770504223558829</v>
      </c>
      <c r="J14" s="146"/>
      <c r="K14" s="146"/>
      <c r="L14" s="14"/>
      <c r="M14" s="14"/>
      <c r="N14" s="14"/>
      <c r="O14" s="14"/>
      <c r="P14" s="14"/>
      <c r="Q14" s="14"/>
      <c r="R14" s="14"/>
      <c r="S14" s="14"/>
    </row>
    <row r="15" spans="1:19" ht="15.75" x14ac:dyDescent="0.25">
      <c r="A15" s="180" t="s">
        <v>182</v>
      </c>
      <c r="B15" s="176">
        <v>0.26763653830740874</v>
      </c>
      <c r="J15" s="146"/>
      <c r="K15" s="146"/>
      <c r="L15" s="14"/>
      <c r="M15" s="14"/>
      <c r="N15" s="14"/>
      <c r="O15" s="14"/>
      <c r="P15" s="14"/>
      <c r="Q15" s="14"/>
      <c r="R15" s="14"/>
      <c r="S15" s="14"/>
    </row>
    <row r="16" spans="1:19" ht="16.5" thickBot="1" x14ac:dyDescent="0.3">
      <c r="A16" s="181" t="s">
        <v>83</v>
      </c>
      <c r="B16" s="177">
        <v>0.26465841945700302</v>
      </c>
      <c r="J16" s="146"/>
      <c r="K16" s="146"/>
      <c r="L16" s="14"/>
      <c r="M16" s="14"/>
      <c r="N16" s="14"/>
      <c r="O16" s="14"/>
      <c r="P16" s="14"/>
      <c r="Q16" s="14"/>
      <c r="R16" s="14"/>
      <c r="S16" s="14"/>
    </row>
  </sheetData>
  <hyperlinks>
    <hyperlink ref="A10" location="Contents!A1" display="&lt;&lt; link back to contents &gt;&gt;"/>
    <hyperlink ref="A9" location="'Background Notes'!A1" display="&lt;&lt; link to further information on methodology in the Background notes &gt;&gt;"/>
  </hyperlink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election activeCell="C59" sqref="C59"/>
    </sheetView>
  </sheetViews>
  <sheetFormatPr defaultColWidth="8.7109375" defaultRowHeight="12.75" x14ac:dyDescent="0.2"/>
  <cols>
    <col min="1" max="1" width="27.7109375" style="127" customWidth="1"/>
    <col min="2" max="2" width="42.85546875" style="127" customWidth="1"/>
    <col min="3" max="3" width="142.140625" style="127" bestFit="1" customWidth="1"/>
    <col min="4" max="6" width="8.7109375" style="127"/>
    <col min="7" max="7" width="92" style="127" customWidth="1"/>
    <col min="8" max="9" width="8.7109375" style="127"/>
    <col min="10" max="16384" width="8.7109375" style="4"/>
  </cols>
  <sheetData>
    <row r="1" spans="1:15" ht="30.95" customHeight="1" x14ac:dyDescent="0.3">
      <c r="A1" s="44" t="s">
        <v>102</v>
      </c>
      <c r="B1" s="26"/>
      <c r="C1" s="26"/>
      <c r="D1" s="29"/>
      <c r="E1" s="29"/>
      <c r="F1" s="27"/>
      <c r="G1" s="157"/>
      <c r="H1" s="30"/>
      <c r="I1" s="26"/>
      <c r="J1" s="132"/>
      <c r="K1" s="132"/>
      <c r="L1" s="132"/>
      <c r="M1" s="132"/>
      <c r="N1" s="136"/>
      <c r="O1" s="132"/>
    </row>
    <row r="2" spans="1:15" ht="30.95" customHeight="1" thickBot="1" x14ac:dyDescent="0.35">
      <c r="A2" s="158" t="s">
        <v>18</v>
      </c>
    </row>
    <row r="3" spans="1:15" ht="30.95" customHeight="1" thickTop="1" x14ac:dyDescent="0.2">
      <c r="A3" s="11" t="s">
        <v>75</v>
      </c>
      <c r="B3" s="11"/>
      <c r="C3" s="11"/>
      <c r="D3" s="11"/>
      <c r="E3" s="11"/>
      <c r="F3" s="11"/>
      <c r="G3" s="11"/>
      <c r="H3" s="11"/>
      <c r="I3" s="11"/>
    </row>
    <row r="4" spans="1:15" ht="30.95" customHeight="1" x14ac:dyDescent="0.2">
      <c r="A4" s="11" t="s">
        <v>60</v>
      </c>
      <c r="B4" s="11"/>
      <c r="C4" s="11"/>
      <c r="D4" s="11"/>
      <c r="E4" s="11"/>
      <c r="F4" s="11"/>
      <c r="G4" s="11"/>
      <c r="H4" s="11"/>
      <c r="I4" s="11"/>
    </row>
    <row r="5" spans="1:15" ht="30.95" customHeight="1" x14ac:dyDescent="0.2">
      <c r="A5" s="11" t="s">
        <v>76</v>
      </c>
      <c r="B5" s="11"/>
      <c r="C5" s="11"/>
      <c r="D5" s="11"/>
      <c r="E5" s="11"/>
      <c r="F5" s="11"/>
      <c r="G5" s="11"/>
      <c r="H5" s="11"/>
      <c r="I5" s="11"/>
    </row>
    <row r="6" spans="1:15" ht="30.95" customHeight="1" thickBot="1" x14ac:dyDescent="0.35">
      <c r="A6" s="158" t="s">
        <v>24</v>
      </c>
    </row>
    <row r="7" spans="1:15" ht="30.95" customHeight="1" thickTop="1" x14ac:dyDescent="0.2">
      <c r="A7" s="127" t="s">
        <v>25</v>
      </c>
    </row>
    <row r="8" spans="1:15" ht="30.95" customHeight="1" x14ac:dyDescent="0.2">
      <c r="A8" s="127" t="s">
        <v>33</v>
      </c>
    </row>
    <row r="9" spans="1:15" ht="30.95" customHeight="1" x14ac:dyDescent="0.2">
      <c r="A9" s="127" t="s">
        <v>34</v>
      </c>
    </row>
    <row r="10" spans="1:15" ht="30.95" customHeight="1" x14ac:dyDescent="0.2">
      <c r="A10" s="127" t="s">
        <v>35</v>
      </c>
    </row>
    <row r="11" spans="1:15" ht="30.95" customHeight="1" x14ac:dyDescent="0.2">
      <c r="A11" s="127" t="s">
        <v>36</v>
      </c>
    </row>
    <row r="12" spans="1:15" ht="30.95" customHeight="1" x14ac:dyDescent="0.2">
      <c r="A12" s="127" t="s">
        <v>26</v>
      </c>
    </row>
    <row r="13" spans="1:15" ht="30.95" customHeight="1" x14ac:dyDescent="0.2">
      <c r="A13" s="127" t="s">
        <v>37</v>
      </c>
    </row>
    <row r="14" spans="1:15" ht="30.95" customHeight="1" x14ac:dyDescent="0.2">
      <c r="A14" s="127" t="s">
        <v>19</v>
      </c>
    </row>
    <row r="15" spans="1:15" ht="30.95" customHeight="1" thickBot="1" x14ac:dyDescent="0.35">
      <c r="A15" s="158" t="s">
        <v>20</v>
      </c>
    </row>
    <row r="16" spans="1:15" ht="30.95" customHeight="1" thickTop="1" thickBot="1" x14ac:dyDescent="0.3">
      <c r="A16" s="159" t="s">
        <v>27</v>
      </c>
    </row>
    <row r="17" spans="1:1" ht="30.95" customHeight="1" x14ac:dyDescent="0.2">
      <c r="A17" s="127" t="s">
        <v>50</v>
      </c>
    </row>
    <row r="18" spans="1:1" ht="30.95" customHeight="1" x14ac:dyDescent="0.2">
      <c r="A18" s="127" t="s">
        <v>38</v>
      </c>
    </row>
    <row r="19" spans="1:1" ht="30.95" customHeight="1" x14ac:dyDescent="0.2">
      <c r="A19" s="127" t="s">
        <v>51</v>
      </c>
    </row>
    <row r="20" spans="1:1" ht="30.95" customHeight="1" thickBot="1" x14ac:dyDescent="0.3">
      <c r="A20" s="159" t="s">
        <v>28</v>
      </c>
    </row>
    <row r="21" spans="1:1" ht="30.95" customHeight="1" x14ac:dyDescent="0.2">
      <c r="A21" s="127" t="s">
        <v>29</v>
      </c>
    </row>
    <row r="22" spans="1:1" ht="30.95" customHeight="1" thickBot="1" x14ac:dyDescent="0.3">
      <c r="A22" s="160" t="s">
        <v>158</v>
      </c>
    </row>
    <row r="23" spans="1:1" ht="30.95" customHeight="1" x14ac:dyDescent="0.2">
      <c r="A23" s="127" t="s">
        <v>39</v>
      </c>
    </row>
    <row r="24" spans="1:1" ht="30.95" customHeight="1" x14ac:dyDescent="0.2">
      <c r="A24" s="127" t="s">
        <v>52</v>
      </c>
    </row>
    <row r="25" spans="1:1" ht="30.95" customHeight="1" x14ac:dyDescent="0.2">
      <c r="A25" s="127" t="s">
        <v>53</v>
      </c>
    </row>
    <row r="26" spans="1:1" ht="30.95" customHeight="1" x14ac:dyDescent="0.2">
      <c r="A26" s="11" t="s">
        <v>59</v>
      </c>
    </row>
    <row r="27" spans="1:1" ht="30.95" customHeight="1" thickBot="1" x14ac:dyDescent="0.3">
      <c r="A27" s="160" t="s">
        <v>159</v>
      </c>
    </row>
    <row r="28" spans="1:1" ht="30.95" customHeight="1" x14ac:dyDescent="0.2">
      <c r="A28" s="127" t="s">
        <v>40</v>
      </c>
    </row>
    <row r="29" spans="1:1" ht="30.95" customHeight="1" x14ac:dyDescent="0.2">
      <c r="A29" s="127" t="s">
        <v>41</v>
      </c>
    </row>
    <row r="30" spans="1:1" ht="30.95" customHeight="1" x14ac:dyDescent="0.2">
      <c r="A30" s="127" t="s">
        <v>54</v>
      </c>
    </row>
    <row r="31" spans="1:1" ht="30.95" customHeight="1" thickBot="1" x14ac:dyDescent="0.3">
      <c r="A31" s="159" t="s">
        <v>30</v>
      </c>
    </row>
    <row r="32" spans="1:1" ht="30.95" customHeight="1" thickBot="1" x14ac:dyDescent="0.3">
      <c r="A32" s="159" t="s">
        <v>31</v>
      </c>
    </row>
    <row r="33" spans="1:4" ht="30.95" customHeight="1" x14ac:dyDescent="0.2">
      <c r="A33" s="127" t="s">
        <v>42</v>
      </c>
    </row>
    <row r="34" spans="1:4" ht="30.95" customHeight="1" x14ac:dyDescent="0.2">
      <c r="A34" s="127" t="s">
        <v>43</v>
      </c>
    </row>
    <row r="35" spans="1:4" ht="30.95" customHeight="1" thickBot="1" x14ac:dyDescent="0.3">
      <c r="A35" s="159" t="s">
        <v>32</v>
      </c>
    </row>
    <row r="36" spans="1:4" ht="30.95" customHeight="1" x14ac:dyDescent="0.2">
      <c r="A36" s="11" t="s">
        <v>45</v>
      </c>
    </row>
    <row r="37" spans="1:4" ht="30.95" customHeight="1" x14ac:dyDescent="0.2">
      <c r="A37" s="11" t="s">
        <v>46</v>
      </c>
    </row>
    <row r="38" spans="1:4" ht="30.95" customHeight="1" x14ac:dyDescent="0.2">
      <c r="A38" s="11" t="s">
        <v>58</v>
      </c>
    </row>
    <row r="39" spans="1:4" ht="30.95" customHeight="1" x14ac:dyDescent="0.2">
      <c r="A39" s="127" t="s">
        <v>44</v>
      </c>
    </row>
    <row r="40" spans="1:4" ht="30.95" customHeight="1" thickBot="1" x14ac:dyDescent="0.35">
      <c r="A40" s="161" t="s">
        <v>57</v>
      </c>
    </row>
    <row r="41" spans="1:4" ht="30.95" customHeight="1" thickTop="1" x14ac:dyDescent="0.2">
      <c r="A41" s="11" t="s">
        <v>73</v>
      </c>
    </row>
    <row r="42" spans="1:4" ht="30.95" customHeight="1" x14ac:dyDescent="0.2">
      <c r="A42" s="11" t="s">
        <v>77</v>
      </c>
    </row>
    <row r="43" spans="1:4" ht="30.95" customHeight="1" x14ac:dyDescent="0.2">
      <c r="A43" s="162" t="s">
        <v>78</v>
      </c>
    </row>
    <row r="44" spans="1:4" ht="30.95" customHeight="1" thickBot="1" x14ac:dyDescent="0.35">
      <c r="A44" s="158" t="s">
        <v>21</v>
      </c>
    </row>
    <row r="45" spans="1:4" ht="30.95" customHeight="1" thickTop="1" x14ac:dyDescent="0.2">
      <c r="A45" s="150" t="s">
        <v>72</v>
      </c>
    </row>
    <row r="46" spans="1:4" ht="30.95" customHeight="1" x14ac:dyDescent="0.2">
      <c r="A46" s="151" t="s">
        <v>61</v>
      </c>
      <c r="D46" s="152"/>
    </row>
    <row r="47" spans="1:4" ht="30.95" customHeight="1" x14ac:dyDescent="0.2">
      <c r="A47" s="151" t="s">
        <v>62</v>
      </c>
    </row>
    <row r="48" spans="1:4" ht="30.95" customHeight="1" x14ac:dyDescent="0.2">
      <c r="A48" s="151" t="s">
        <v>63</v>
      </c>
    </row>
    <row r="49" spans="1:9" ht="30.95" customHeight="1" x14ac:dyDescent="0.2">
      <c r="A49" s="151" t="s">
        <v>64</v>
      </c>
    </row>
    <row r="50" spans="1:9" ht="30.95" customHeight="1" x14ac:dyDescent="0.2">
      <c r="A50" s="151" t="s">
        <v>65</v>
      </c>
    </row>
    <row r="51" spans="1:9" ht="30.95" customHeight="1" x14ac:dyDescent="0.2">
      <c r="A51" s="151" t="s">
        <v>66</v>
      </c>
    </row>
    <row r="52" spans="1:9" ht="30.95" customHeight="1" x14ac:dyDescent="0.2">
      <c r="A52" s="151" t="s">
        <v>67</v>
      </c>
    </row>
    <row r="53" spans="1:9" ht="30.95" customHeight="1" x14ac:dyDescent="0.2">
      <c r="A53" s="151" t="s">
        <v>68</v>
      </c>
    </row>
    <row r="54" spans="1:9" ht="30.95" customHeight="1" x14ac:dyDescent="0.2">
      <c r="A54" s="151" t="s">
        <v>69</v>
      </c>
    </row>
    <row r="55" spans="1:9" ht="30.95" customHeight="1" x14ac:dyDescent="0.2">
      <c r="A55" s="151" t="s">
        <v>70</v>
      </c>
    </row>
    <row r="56" spans="1:9" ht="30.95" customHeight="1" x14ac:dyDescent="0.2">
      <c r="A56" s="151" t="s">
        <v>71</v>
      </c>
    </row>
    <row r="57" spans="1:9" ht="30.95" customHeight="1" thickBot="1" x14ac:dyDescent="0.35">
      <c r="A57" s="158" t="s">
        <v>22</v>
      </c>
    </row>
    <row r="58" spans="1:9" ht="30.95" customHeight="1" thickTop="1" x14ac:dyDescent="0.2">
      <c r="A58" s="151" t="s">
        <v>47</v>
      </c>
    </row>
    <row r="59" spans="1:9" ht="30.95" customHeight="1" thickBot="1" x14ac:dyDescent="0.35">
      <c r="A59" s="158" t="s">
        <v>23</v>
      </c>
    </row>
    <row r="60" spans="1:9" ht="30.95" customHeight="1" thickTop="1" x14ac:dyDescent="0.2">
      <c r="A60" s="151" t="s">
        <v>79</v>
      </c>
    </row>
    <row r="61" spans="1:9" ht="30.95" customHeight="1" x14ac:dyDescent="0.2">
      <c r="A61" s="163" t="s">
        <v>80</v>
      </c>
    </row>
    <row r="62" spans="1:9" ht="30.95" customHeight="1" x14ac:dyDescent="0.2">
      <c r="A62" s="163" t="s">
        <v>81</v>
      </c>
    </row>
    <row r="63" spans="1:9" ht="30.95" customHeight="1" x14ac:dyDescent="0.3">
      <c r="A63" s="167" t="s">
        <v>188</v>
      </c>
    </row>
    <row r="64" spans="1:9" ht="30.95" customHeight="1" x14ac:dyDescent="0.2">
      <c r="A64" s="168" t="s">
        <v>189</v>
      </c>
      <c r="B64" s="168"/>
      <c r="C64" s="169" t="s">
        <v>85</v>
      </c>
      <c r="F64" s="4"/>
      <c r="G64" s="4"/>
      <c r="H64" s="4"/>
      <c r="I64" s="4"/>
    </row>
    <row r="65" spans="1:9" ht="30.95" customHeight="1" x14ac:dyDescent="0.2">
      <c r="A65" s="170">
        <v>43831</v>
      </c>
      <c r="B65" s="171">
        <v>31</v>
      </c>
      <c r="C65" s="172"/>
      <c r="F65" s="4"/>
      <c r="G65" s="4"/>
      <c r="H65" s="4"/>
      <c r="I65" s="4"/>
    </row>
    <row r="66" spans="1:9" ht="30.95" customHeight="1" x14ac:dyDescent="0.2">
      <c r="A66" s="170">
        <v>43862</v>
      </c>
      <c r="B66" s="171">
        <v>29</v>
      </c>
      <c r="C66" s="172"/>
      <c r="F66" s="4"/>
      <c r="G66" s="4"/>
      <c r="H66" s="4"/>
      <c r="I66" s="4"/>
    </row>
    <row r="67" spans="1:9" ht="30.95" customHeight="1" x14ac:dyDescent="0.2">
      <c r="A67" s="170">
        <v>43891</v>
      </c>
      <c r="B67" s="171">
        <v>25</v>
      </c>
      <c r="C67" s="173" t="s">
        <v>86</v>
      </c>
      <c r="F67" s="4"/>
      <c r="G67" s="4"/>
      <c r="H67" s="4"/>
      <c r="I67" s="4"/>
    </row>
    <row r="68" spans="1:9" ht="30.95" customHeight="1" x14ac:dyDescent="0.2">
      <c r="A68" s="170">
        <v>43922</v>
      </c>
      <c r="B68" s="171">
        <v>0</v>
      </c>
      <c r="C68" s="174" t="s">
        <v>87</v>
      </c>
      <c r="F68" s="4"/>
      <c r="G68" s="4"/>
      <c r="H68" s="4"/>
      <c r="I68" s="4"/>
    </row>
    <row r="69" spans="1:9" ht="30.95" customHeight="1" x14ac:dyDescent="0.2">
      <c r="A69" s="170">
        <v>43952</v>
      </c>
      <c r="B69" s="171">
        <v>0</v>
      </c>
      <c r="C69" s="174" t="s">
        <v>87</v>
      </c>
      <c r="F69" s="4"/>
      <c r="G69" s="4"/>
      <c r="H69" s="4"/>
      <c r="I69" s="4"/>
    </row>
    <row r="70" spans="1:9" ht="30.95" customHeight="1" x14ac:dyDescent="0.2">
      <c r="A70" s="170">
        <v>43983</v>
      </c>
      <c r="B70" s="171">
        <v>0</v>
      </c>
      <c r="C70" s="174" t="s">
        <v>87</v>
      </c>
      <c r="F70" s="4"/>
      <c r="G70" s="4"/>
      <c r="H70" s="4"/>
      <c r="I70" s="4"/>
    </row>
    <row r="71" spans="1:9" ht="30.95" customHeight="1" x14ac:dyDescent="0.2">
      <c r="A71" s="170">
        <v>44013</v>
      </c>
      <c r="B71" s="175">
        <v>29</v>
      </c>
      <c r="C71" s="174" t="s">
        <v>88</v>
      </c>
      <c r="D71" s="31"/>
      <c r="F71" s="4"/>
      <c r="G71" s="4"/>
      <c r="H71" s="4"/>
      <c r="I71" s="4"/>
    </row>
    <row r="72" spans="1:9" ht="30.95" customHeight="1" x14ac:dyDescent="0.2">
      <c r="A72" s="170">
        <v>44044</v>
      </c>
      <c r="B72" s="171">
        <v>31</v>
      </c>
      <c r="C72" s="174"/>
      <c r="F72" s="4"/>
      <c r="G72" s="4"/>
      <c r="H72" s="4"/>
      <c r="I72" s="4"/>
    </row>
    <row r="73" spans="1:9" ht="30.95" customHeight="1" x14ac:dyDescent="0.2">
      <c r="A73" s="170">
        <v>44075</v>
      </c>
      <c r="B73" s="171">
        <v>30</v>
      </c>
      <c r="C73" s="174"/>
      <c r="F73" s="4"/>
      <c r="G73" s="4"/>
      <c r="H73" s="4"/>
      <c r="I73" s="4"/>
    </row>
    <row r="74" spans="1:9" ht="30.95" customHeight="1" x14ac:dyDescent="0.2">
      <c r="A74" s="170">
        <v>44105</v>
      </c>
      <c r="B74" s="171">
        <v>16</v>
      </c>
      <c r="C74" s="174" t="s">
        <v>89</v>
      </c>
      <c r="F74" s="4"/>
      <c r="G74" s="4"/>
      <c r="H74" s="4"/>
      <c r="I74" s="4"/>
    </row>
    <row r="75" spans="1:9" ht="30.95" customHeight="1" x14ac:dyDescent="0.2">
      <c r="A75" s="170">
        <v>44136</v>
      </c>
      <c r="B75" s="171">
        <v>0</v>
      </c>
      <c r="C75" s="174" t="s">
        <v>87</v>
      </c>
      <c r="F75" s="4"/>
      <c r="G75" s="4"/>
      <c r="H75" s="4"/>
      <c r="I75" s="4"/>
    </row>
    <row r="76" spans="1:9" ht="30.95" customHeight="1" x14ac:dyDescent="0.2">
      <c r="A76" s="170">
        <v>44166</v>
      </c>
      <c r="B76" s="171">
        <v>17</v>
      </c>
      <c r="C76" s="174" t="s">
        <v>90</v>
      </c>
      <c r="F76" s="4"/>
      <c r="G76" s="4"/>
      <c r="H76" s="4"/>
      <c r="I76" s="4"/>
    </row>
    <row r="77" spans="1:9" ht="25.5" customHeight="1" x14ac:dyDescent="0.2">
      <c r="A77" s="170">
        <v>44197</v>
      </c>
      <c r="B77" s="171">
        <v>0</v>
      </c>
      <c r="C77" s="174" t="s">
        <v>179</v>
      </c>
      <c r="D77" s="4"/>
      <c r="E77" s="4"/>
      <c r="F77" s="4"/>
      <c r="G77" s="4"/>
      <c r="H77" s="4"/>
      <c r="I77" s="4"/>
    </row>
    <row r="78" spans="1:9" ht="25.5" customHeight="1" x14ac:dyDescent="0.2">
      <c r="A78" s="170">
        <v>44228</v>
      </c>
      <c r="B78" s="171">
        <v>0</v>
      </c>
      <c r="C78" s="174"/>
      <c r="D78" s="4"/>
      <c r="E78" s="4"/>
      <c r="F78" s="4"/>
      <c r="G78" s="4"/>
      <c r="H78" s="4"/>
      <c r="I78" s="4"/>
    </row>
    <row r="79" spans="1:9" ht="25.5" customHeight="1" x14ac:dyDescent="0.2">
      <c r="A79" s="170">
        <v>44256</v>
      </c>
      <c r="B79" s="171">
        <v>0</v>
      </c>
      <c r="C79" s="174"/>
      <c r="D79" s="4"/>
      <c r="E79" s="4"/>
      <c r="F79" s="4"/>
      <c r="G79" s="4"/>
      <c r="H79" s="4"/>
      <c r="I79" s="4"/>
    </row>
    <row r="80" spans="1:9" ht="25.5" customHeight="1" x14ac:dyDescent="0.2">
      <c r="A80" s="170">
        <v>44287</v>
      </c>
      <c r="B80" s="171">
        <v>0</v>
      </c>
      <c r="C80" s="174"/>
      <c r="D80" s="4"/>
      <c r="E80" s="4"/>
      <c r="F80" s="4"/>
      <c r="G80" s="4"/>
      <c r="H80" s="4"/>
      <c r="I80" s="4"/>
    </row>
    <row r="81" spans="1:9" ht="25.5" customHeight="1" x14ac:dyDescent="0.2">
      <c r="A81" s="170">
        <v>44317</v>
      </c>
      <c r="B81" s="171">
        <v>8</v>
      </c>
      <c r="C81" s="174" t="s">
        <v>180</v>
      </c>
      <c r="D81" s="4"/>
      <c r="E81" s="4"/>
      <c r="F81" s="4"/>
      <c r="G81" s="4"/>
      <c r="H81" s="4"/>
      <c r="I81" s="4"/>
    </row>
    <row r="82" spans="1:9" ht="25.5" customHeight="1" x14ac:dyDescent="0.2">
      <c r="A82" s="170">
        <v>44348</v>
      </c>
      <c r="B82" s="171">
        <v>30</v>
      </c>
      <c r="C82" s="174"/>
      <c r="D82" s="4"/>
      <c r="E82" s="4"/>
      <c r="F82" s="4"/>
      <c r="G82" s="4"/>
      <c r="H82" s="4"/>
      <c r="I82" s="4"/>
    </row>
    <row r="83" spans="1:9" ht="25.5" customHeight="1" x14ac:dyDescent="0.2">
      <c r="A83" s="170">
        <v>44378</v>
      </c>
      <c r="B83" s="171">
        <v>31</v>
      </c>
      <c r="C83" s="174"/>
      <c r="D83" s="4"/>
      <c r="E83" s="4"/>
      <c r="F83" s="4"/>
      <c r="G83" s="4"/>
      <c r="H83" s="4"/>
      <c r="I83" s="4"/>
    </row>
    <row r="84" spans="1:9" ht="25.5" customHeight="1" x14ac:dyDescent="0.2">
      <c r="A84" s="170">
        <v>44409</v>
      </c>
      <c r="B84" s="171">
        <v>31</v>
      </c>
      <c r="C84" s="174"/>
      <c r="D84" s="4"/>
      <c r="E84" s="4"/>
      <c r="F84" s="4"/>
      <c r="G84" s="4"/>
      <c r="H84" s="4"/>
      <c r="I84" s="4"/>
    </row>
    <row r="85" spans="1:9" ht="25.5" customHeight="1" x14ac:dyDescent="0.2">
      <c r="A85" s="170">
        <v>44440</v>
      </c>
      <c r="B85" s="171">
        <v>30</v>
      </c>
      <c r="C85" s="174"/>
      <c r="D85" s="4"/>
      <c r="E85" s="4"/>
      <c r="F85" s="4"/>
      <c r="G85" s="4"/>
      <c r="H85" s="4"/>
      <c r="I85" s="4"/>
    </row>
    <row r="86" spans="1:9" ht="25.5" customHeight="1" x14ac:dyDescent="0.2">
      <c r="A86" s="170">
        <v>44470</v>
      </c>
      <c r="B86" s="171">
        <v>31</v>
      </c>
      <c r="C86" s="174"/>
      <c r="D86" s="4"/>
      <c r="E86" s="4"/>
      <c r="F86" s="4"/>
      <c r="G86" s="4"/>
      <c r="H86" s="4"/>
      <c r="I86" s="4"/>
    </row>
    <row r="87" spans="1:9" ht="25.5" customHeight="1" x14ac:dyDescent="0.2">
      <c r="A87" s="170">
        <v>44501</v>
      </c>
      <c r="B87" s="171">
        <v>30</v>
      </c>
      <c r="C87" s="174"/>
      <c r="D87" s="4"/>
      <c r="E87" s="4"/>
      <c r="F87" s="4"/>
      <c r="G87" s="4"/>
      <c r="H87" s="4"/>
      <c r="I87" s="4"/>
    </row>
    <row r="88" spans="1:9" ht="25.5" customHeight="1" x14ac:dyDescent="0.2">
      <c r="A88" s="170">
        <v>44531</v>
      </c>
      <c r="B88" s="171">
        <v>31</v>
      </c>
      <c r="C88" s="174"/>
      <c r="D88" s="4"/>
      <c r="E88" s="4"/>
      <c r="F88" s="4"/>
      <c r="G88" s="4"/>
      <c r="H88" s="4"/>
      <c r="I88" s="4"/>
    </row>
    <row r="89" spans="1:9" ht="30.95" customHeight="1" x14ac:dyDescent="0.2"/>
    <row r="90" spans="1:9" ht="30.95" customHeight="1" x14ac:dyDescent="0.2"/>
    <row r="91" spans="1:9" ht="30.95" customHeight="1" x14ac:dyDescent="0.2"/>
  </sheetData>
  <hyperlinks>
    <hyperlink ref="A61" r:id="rId1"/>
    <hyperlink ref="A62" r:id="rId2"/>
    <hyperlink ref="A43"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heetViews>
  <sheetFormatPr defaultRowHeight="33.950000000000003" customHeight="1" x14ac:dyDescent="0.2"/>
  <cols>
    <col min="1" max="1" width="14.5703125" style="153" customWidth="1"/>
    <col min="2" max="16384" width="9.140625" style="153"/>
  </cols>
  <sheetData>
    <row r="1" spans="1:1" ht="33.950000000000003" customHeight="1" x14ac:dyDescent="0.25">
      <c r="A1" s="28" t="s">
        <v>56</v>
      </c>
    </row>
    <row r="2" spans="1:1" ht="33.950000000000003" customHeight="1" x14ac:dyDescent="0.2">
      <c r="A2" s="154" t="s">
        <v>164</v>
      </c>
    </row>
    <row r="3" spans="1:1" ht="33.950000000000003" customHeight="1" x14ac:dyDescent="0.2">
      <c r="A3" s="155" t="s">
        <v>165</v>
      </c>
    </row>
    <row r="4" spans="1:1" ht="33.950000000000003" customHeight="1" x14ac:dyDescent="0.2">
      <c r="A4" s="154" t="s">
        <v>166</v>
      </c>
    </row>
    <row r="5" spans="1:1" ht="33.950000000000003" customHeight="1" x14ac:dyDescent="0.2">
      <c r="A5" s="154" t="s">
        <v>99</v>
      </c>
    </row>
    <row r="6" spans="1:1" ht="33.950000000000003" customHeight="1" x14ac:dyDescent="0.2">
      <c r="A6" s="154" t="s">
        <v>167</v>
      </c>
    </row>
    <row r="7" spans="1:1" ht="33.950000000000003" customHeight="1" x14ac:dyDescent="0.2">
      <c r="A7" s="154" t="s">
        <v>100</v>
      </c>
    </row>
    <row r="8" spans="1:1" ht="33.950000000000003" customHeight="1" x14ac:dyDescent="0.2">
      <c r="A8" s="156" t="s">
        <v>101</v>
      </c>
    </row>
    <row r="9" spans="1:1" ht="33.950000000000003" customHeight="1" x14ac:dyDescent="0.2">
      <c r="A9" s="154" t="s">
        <v>190</v>
      </c>
    </row>
    <row r="10" spans="1:1" ht="33.950000000000003" customHeight="1" x14ac:dyDescent="0.2">
      <c r="A10" s="154" t="s">
        <v>191</v>
      </c>
    </row>
    <row r="11" spans="1:1" ht="33.950000000000003" customHeight="1" x14ac:dyDescent="0.2">
      <c r="A11" s="156" t="s">
        <v>102</v>
      </c>
    </row>
    <row r="12" spans="1:1" ht="33.950000000000003" customHeight="1" x14ac:dyDescent="0.2">
      <c r="A12" s="156" t="s">
        <v>103</v>
      </c>
    </row>
  </sheetData>
  <hyperlinks>
    <hyperlink ref="A2" location="'Table 1'!A1" display="Table 1 Northern Ireland Hotel Occupancy Rates by Month (2011-2020)"/>
    <hyperlink ref="A11" location="'Background Notes'!A1" display="Background Notes"/>
    <hyperlink ref="A12" location="Contact!A1" display="Contact"/>
    <hyperlink ref="A3" location="'Table 2'!A1" display="Table 2 Northern Ireland Hotel Rooms and Beds Sold by Month"/>
    <hyperlink ref="A4" location="'Table 3'!A1" display="Table 3 Northern Ireland Hotel Occupancy Rates by Classification 2014 - 2020"/>
    <hyperlink ref="A5" location="'Table 4 '!A1" display="Table 4 Northern Ireland Hotel Occupancy Rates by Local Government District"/>
    <hyperlink ref="A6" location="'Table 5'!A1" display="Table 5 Northern Ireland Hotel Occupancy Rates by Hotel Size 2014 - 2020"/>
    <hyperlink ref="A7" location="'Table 6'!A1" display="Table 6 Northern Ireland Hotel Occupancy by Price Band"/>
    <hyperlink ref="A8" location="'Table 7'!A1" display="Table 7 Northern Ireland Hotel Stock "/>
    <hyperlink ref="A9" location="'Table 8'!A1" display="Table 8 Northern Ireland Arrivals breakdown (2021)"/>
    <hyperlink ref="A10" location="'Table 9'!A1" display="Table 9 Northern Ireland guest breakdown (202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showGridLines="0" zoomScale="85" workbookViewId="0"/>
  </sheetViews>
  <sheetFormatPr defaultRowHeight="30.95" customHeight="1" x14ac:dyDescent="0.2"/>
  <cols>
    <col min="1" max="1" width="15.5703125" style="2" customWidth="1"/>
    <col min="2" max="5" width="12.85546875" style="3" customWidth="1"/>
    <col min="6" max="7" width="12.85546875" style="8" customWidth="1"/>
    <col min="8" max="11" width="12.85546875" style="3" customWidth="1"/>
    <col min="12" max="15" width="12.85546875" style="5" customWidth="1"/>
    <col min="16" max="28" width="12.85546875" style="3" customWidth="1"/>
    <col min="29" max="29" width="12.85546875" style="10" customWidth="1"/>
    <col min="30" max="34" width="12.85546875" style="3" customWidth="1"/>
    <col min="35" max="16384" width="9.140625" style="2"/>
  </cols>
  <sheetData>
    <row r="1" spans="1:34" customFormat="1" ht="30.95" customHeight="1" x14ac:dyDescent="0.3">
      <c r="A1" s="44" t="s">
        <v>231</v>
      </c>
      <c r="B1" s="8"/>
      <c r="C1" s="8"/>
      <c r="D1" s="8"/>
      <c r="E1" s="8"/>
      <c r="F1" s="8"/>
      <c r="G1" s="8"/>
      <c r="H1" s="3"/>
      <c r="I1" s="3"/>
      <c r="J1" s="3"/>
      <c r="K1" s="3"/>
      <c r="L1" s="5"/>
      <c r="M1" s="5"/>
      <c r="N1" s="5"/>
      <c r="O1" s="5"/>
      <c r="P1" s="29"/>
      <c r="Q1" s="5"/>
      <c r="R1" s="30"/>
      <c r="S1" s="30"/>
      <c r="T1" s="26"/>
      <c r="U1" s="26"/>
      <c r="V1" s="26"/>
      <c r="W1" s="26"/>
      <c r="X1" s="26"/>
      <c r="Y1" s="26"/>
      <c r="Z1" s="26"/>
      <c r="AA1" s="26"/>
      <c r="AB1" s="26"/>
      <c r="AC1" s="27"/>
      <c r="AD1" s="26"/>
      <c r="AE1" s="26"/>
      <c r="AF1" s="26"/>
      <c r="AG1" s="26"/>
      <c r="AH1" s="26"/>
    </row>
    <row r="2" spans="1:34" ht="30.95" customHeight="1" x14ac:dyDescent="0.2">
      <c r="A2" s="45" t="s">
        <v>116</v>
      </c>
      <c r="P2" s="26"/>
      <c r="R2" s="26"/>
      <c r="S2" s="26"/>
      <c r="T2" s="26"/>
      <c r="U2" s="26"/>
      <c r="V2" s="26"/>
      <c r="W2" s="26"/>
      <c r="X2" s="26"/>
      <c r="Y2" s="26"/>
      <c r="Z2" s="26"/>
      <c r="AA2" s="26"/>
      <c r="AB2" s="26"/>
      <c r="AC2" s="27"/>
      <c r="AD2" s="26"/>
      <c r="AE2" s="26"/>
      <c r="AF2" s="26"/>
      <c r="AG2" s="26"/>
      <c r="AH2" s="26"/>
    </row>
    <row r="3" spans="1:34" ht="30.95" customHeight="1" x14ac:dyDescent="0.2">
      <c r="A3" s="45" t="s">
        <v>118</v>
      </c>
    </row>
    <row r="4" spans="1:34" ht="30.95" customHeight="1" x14ac:dyDescent="0.2">
      <c r="A4" s="45" t="s">
        <v>129</v>
      </c>
    </row>
    <row r="5" spans="1:34" ht="30.95" customHeight="1" x14ac:dyDescent="0.2">
      <c r="A5" s="45" t="s">
        <v>119</v>
      </c>
    </row>
    <row r="6" spans="1:34" ht="30.95" customHeight="1" x14ac:dyDescent="0.2">
      <c r="A6" s="45" t="s">
        <v>120</v>
      </c>
    </row>
    <row r="7" spans="1:34" ht="30.75" customHeight="1" x14ac:dyDescent="0.2">
      <c r="A7" s="45" t="s">
        <v>187</v>
      </c>
    </row>
    <row r="8" spans="1:34" ht="30.95" customHeight="1" x14ac:dyDescent="0.2">
      <c r="A8" s="45" t="s">
        <v>200</v>
      </c>
    </row>
    <row r="9" spans="1:34" ht="30.95" customHeight="1" x14ac:dyDescent="0.2">
      <c r="A9" s="48" t="s">
        <v>121</v>
      </c>
    </row>
    <row r="10" spans="1:34" ht="30.95" customHeight="1" x14ac:dyDescent="0.2">
      <c r="A10" s="46" t="s">
        <v>117</v>
      </c>
    </row>
    <row r="11" spans="1:34" s="47" customFormat="1" ht="65.099999999999994" customHeight="1" x14ac:dyDescent="0.2">
      <c r="A11" s="52" t="s">
        <v>123</v>
      </c>
      <c r="B11" s="56" t="s">
        <v>115</v>
      </c>
      <c r="C11" s="57" t="s">
        <v>124</v>
      </c>
      <c r="D11" s="53" t="s">
        <v>114</v>
      </c>
      <c r="E11" s="54" t="s">
        <v>125</v>
      </c>
      <c r="F11" s="56" t="s">
        <v>113</v>
      </c>
      <c r="G11" s="57" t="s">
        <v>126</v>
      </c>
      <c r="H11" s="53" t="s">
        <v>112</v>
      </c>
      <c r="I11" s="54" t="s">
        <v>127</v>
      </c>
      <c r="J11" s="62" t="s">
        <v>111</v>
      </c>
      <c r="K11" s="57" t="s">
        <v>128</v>
      </c>
      <c r="L11" s="54" t="s">
        <v>110</v>
      </c>
      <c r="M11" s="54" t="s">
        <v>130</v>
      </c>
      <c r="N11" s="62" t="s">
        <v>109</v>
      </c>
      <c r="O11" s="57" t="s">
        <v>131</v>
      </c>
      <c r="P11" s="54" t="s">
        <v>108</v>
      </c>
      <c r="Q11" s="54" t="s">
        <v>132</v>
      </c>
      <c r="R11" s="56" t="s">
        <v>107</v>
      </c>
      <c r="S11" s="69" t="s">
        <v>133</v>
      </c>
      <c r="T11" s="73" t="s">
        <v>104</v>
      </c>
      <c r="U11" s="74" t="s">
        <v>105</v>
      </c>
      <c r="V11" s="74" t="s">
        <v>106</v>
      </c>
      <c r="W11" s="81" t="s">
        <v>169</v>
      </c>
      <c r="X11" s="74" t="s">
        <v>171</v>
      </c>
      <c r="Y11" s="74" t="s">
        <v>170</v>
      </c>
      <c r="Z11" s="74" t="s">
        <v>172</v>
      </c>
      <c r="AA11" s="74" t="s">
        <v>168</v>
      </c>
      <c r="AB11" s="81" t="s">
        <v>173</v>
      </c>
      <c r="AC11" s="74" t="s">
        <v>174</v>
      </c>
      <c r="AD11" s="73"/>
      <c r="AE11" s="73"/>
      <c r="AF11" s="73"/>
      <c r="AG11" s="74"/>
      <c r="AH11" s="74"/>
    </row>
    <row r="12" spans="1:34" customFormat="1" ht="30.95" customHeight="1" x14ac:dyDescent="0.2">
      <c r="A12" s="15" t="s">
        <v>0</v>
      </c>
      <c r="B12" s="58">
        <v>0.40022234337882551</v>
      </c>
      <c r="C12" s="59">
        <v>0.28347066643913388</v>
      </c>
      <c r="D12" s="7">
        <v>0.41783597366427899</v>
      </c>
      <c r="E12" s="7">
        <v>0.3118454823049765</v>
      </c>
      <c r="F12" s="58">
        <v>0.43216938396650084</v>
      </c>
      <c r="G12" s="59">
        <v>0.27965920397225857</v>
      </c>
      <c r="H12" s="49">
        <v>0.47795018940218598</v>
      </c>
      <c r="I12" s="49">
        <v>0.29837227706877162</v>
      </c>
      <c r="J12" s="63">
        <v>0.49086132888443734</v>
      </c>
      <c r="K12" s="64">
        <v>0.36076902797044957</v>
      </c>
      <c r="L12" s="6">
        <v>0.41798553554192197</v>
      </c>
      <c r="M12" s="6">
        <v>0.31284026864923647</v>
      </c>
      <c r="N12" s="63">
        <v>0.57700598751226739</v>
      </c>
      <c r="O12" s="64">
        <v>0.43017137179226933</v>
      </c>
      <c r="P12" s="6">
        <v>0.57297768972680241</v>
      </c>
      <c r="Q12" s="6">
        <v>0.41602386321150309</v>
      </c>
      <c r="R12" s="70">
        <v>0.50482191122870235</v>
      </c>
      <c r="S12" s="71">
        <v>0.36357981305325904</v>
      </c>
      <c r="T12" s="75">
        <v>31</v>
      </c>
      <c r="U12" s="76">
        <v>0.50285205181605086</v>
      </c>
      <c r="V12" s="76">
        <v>0.39613431607119348</v>
      </c>
      <c r="W12" s="166">
        <v>0</v>
      </c>
      <c r="X12" s="75">
        <v>0</v>
      </c>
      <c r="Y12" s="76">
        <v>0</v>
      </c>
      <c r="Z12" s="76">
        <v>0</v>
      </c>
      <c r="AA12" s="165">
        <v>0</v>
      </c>
      <c r="AB12" s="82">
        <f t="shared" ref="AB12:AB18" si="0">Z12-U12</f>
        <v>-0.50285205181605086</v>
      </c>
      <c r="AC12" s="78">
        <f t="shared" ref="AC12:AC18" si="1">AA12-V12</f>
        <v>-0.39613431607119348</v>
      </c>
      <c r="AD12" s="75"/>
      <c r="AE12" s="76"/>
      <c r="AF12" s="77"/>
      <c r="AG12" s="76"/>
      <c r="AH12" s="76"/>
    </row>
    <row r="13" spans="1:34" customFormat="1" ht="30.95" customHeight="1" x14ac:dyDescent="0.2">
      <c r="A13" s="15" t="s">
        <v>1</v>
      </c>
      <c r="B13" s="58">
        <v>0.51021232313943832</v>
      </c>
      <c r="C13" s="59">
        <v>0.36115155747445821</v>
      </c>
      <c r="D13" s="7">
        <v>0.5355516809583728</v>
      </c>
      <c r="E13" s="7">
        <v>0.38929945823615064</v>
      </c>
      <c r="F13" s="58">
        <v>0.54302742170998697</v>
      </c>
      <c r="G13" s="59">
        <v>0.40919654274916861</v>
      </c>
      <c r="H13" s="50">
        <v>0.59070631835307585</v>
      </c>
      <c r="I13" s="50">
        <v>0.3573853814454182</v>
      </c>
      <c r="J13" s="63">
        <v>0.60636504153294324</v>
      </c>
      <c r="K13" s="64">
        <v>0.48457132022282468</v>
      </c>
      <c r="L13" s="6">
        <v>0.57761496454581851</v>
      </c>
      <c r="M13" s="6">
        <v>0.44653706774002516</v>
      </c>
      <c r="N13" s="63">
        <v>0.63376390178421649</v>
      </c>
      <c r="O13" s="64">
        <v>0.48295126941974625</v>
      </c>
      <c r="P13" s="6">
        <v>0.64766158136177943</v>
      </c>
      <c r="Q13" s="6">
        <v>0.47856906115213971</v>
      </c>
      <c r="R13" s="70">
        <v>0.63529284539065445</v>
      </c>
      <c r="S13" s="71">
        <v>0.47631028166048017</v>
      </c>
      <c r="T13" s="75">
        <v>29</v>
      </c>
      <c r="U13" s="76">
        <v>0.50958259548127227</v>
      </c>
      <c r="V13" s="76">
        <v>0.41846970705896103</v>
      </c>
      <c r="W13" s="166">
        <v>0</v>
      </c>
      <c r="X13" s="75">
        <v>0</v>
      </c>
      <c r="Y13" s="76">
        <v>0</v>
      </c>
      <c r="Z13" s="76">
        <v>0</v>
      </c>
      <c r="AA13" s="165">
        <v>0</v>
      </c>
      <c r="AB13" s="82">
        <f t="shared" si="0"/>
        <v>-0.50958259548127227</v>
      </c>
      <c r="AC13" s="78">
        <f t="shared" si="1"/>
        <v>-0.41846970705896103</v>
      </c>
      <c r="AD13" s="75"/>
      <c r="AE13" s="76"/>
      <c r="AF13" s="77"/>
      <c r="AG13" s="76"/>
      <c r="AH13" s="76"/>
    </row>
    <row r="14" spans="1:34" customFormat="1" ht="30.95" customHeight="1" x14ac:dyDescent="0.2">
      <c r="A14" s="15" t="s">
        <v>2</v>
      </c>
      <c r="B14" s="58">
        <v>0.52282663631626958</v>
      </c>
      <c r="C14" s="59">
        <v>0.35958213319181775</v>
      </c>
      <c r="D14" s="7">
        <v>0.55855249164257814</v>
      </c>
      <c r="E14" s="7">
        <v>0.41191138219564705</v>
      </c>
      <c r="F14" s="58">
        <v>0.53314905005212676</v>
      </c>
      <c r="G14" s="59">
        <v>0.4230881550839391</v>
      </c>
      <c r="H14" s="50">
        <v>0.55445462266809065</v>
      </c>
      <c r="I14" s="50">
        <v>0.40397931502947154</v>
      </c>
      <c r="J14" s="63">
        <v>0.64913825887259813</v>
      </c>
      <c r="K14" s="64">
        <v>0.47085412495435924</v>
      </c>
      <c r="L14" s="6">
        <v>0.61945581181919018</v>
      </c>
      <c r="M14" s="6">
        <v>0.48706232504328845</v>
      </c>
      <c r="N14" s="63">
        <v>0.64564720382067453</v>
      </c>
      <c r="O14" s="64">
        <v>0.47552116750330509</v>
      </c>
      <c r="P14" s="6">
        <v>0.67562385324272622</v>
      </c>
      <c r="Q14" s="6">
        <v>0.49438706230645107</v>
      </c>
      <c r="R14" s="70">
        <v>0.60331555288621141</v>
      </c>
      <c r="S14" s="71">
        <v>0.48089489607049296</v>
      </c>
      <c r="T14" s="75">
        <v>25</v>
      </c>
      <c r="U14" s="76">
        <v>0.3097422087396059</v>
      </c>
      <c r="V14" s="76">
        <v>0.22255958779927595</v>
      </c>
      <c r="W14" s="166">
        <v>0</v>
      </c>
      <c r="X14" s="75">
        <v>0</v>
      </c>
      <c r="Y14" s="76">
        <v>0</v>
      </c>
      <c r="Z14" s="76">
        <v>0</v>
      </c>
      <c r="AA14" s="165">
        <v>0</v>
      </c>
      <c r="AB14" s="82">
        <f t="shared" si="0"/>
        <v>-0.3097422087396059</v>
      </c>
      <c r="AC14" s="78">
        <f t="shared" si="1"/>
        <v>-0.22255958779927595</v>
      </c>
      <c r="AD14" s="75"/>
      <c r="AE14" s="76"/>
      <c r="AF14" s="77"/>
      <c r="AG14" s="76"/>
      <c r="AH14" s="76"/>
    </row>
    <row r="15" spans="1:34" customFormat="1" ht="30.95" customHeight="1" x14ac:dyDescent="0.2">
      <c r="A15" s="15" t="s">
        <v>3</v>
      </c>
      <c r="B15" s="58">
        <v>0.54656038666211793</v>
      </c>
      <c r="C15" s="59">
        <v>0.42075624134623341</v>
      </c>
      <c r="D15" s="7">
        <v>0.66722353283638436</v>
      </c>
      <c r="E15" s="7">
        <v>0.51822682786768814</v>
      </c>
      <c r="F15" s="58">
        <v>0.58905150734728218</v>
      </c>
      <c r="G15" s="59">
        <v>0.42941226505103014</v>
      </c>
      <c r="H15" s="50">
        <v>0.66528310599724594</v>
      </c>
      <c r="I15" s="50">
        <v>0.45688594709786179</v>
      </c>
      <c r="J15" s="63">
        <v>0.70254661046851474</v>
      </c>
      <c r="K15" s="64">
        <v>0.52236132072950225</v>
      </c>
      <c r="L15" s="6">
        <v>0.68259604691215103</v>
      </c>
      <c r="M15" s="6">
        <v>0.52633631278560267</v>
      </c>
      <c r="N15" s="63">
        <v>0.71190453167594892</v>
      </c>
      <c r="O15" s="64">
        <v>0.56423928812851698</v>
      </c>
      <c r="P15" s="6">
        <v>0.68077996836698618</v>
      </c>
      <c r="Q15" s="6">
        <v>0.49862173788974606</v>
      </c>
      <c r="R15" s="70">
        <v>0.62274462081655946</v>
      </c>
      <c r="S15" s="71">
        <v>0.46959624339290218</v>
      </c>
      <c r="T15" s="75">
        <v>0</v>
      </c>
      <c r="U15" s="76">
        <v>0</v>
      </c>
      <c r="V15" s="76">
        <v>0</v>
      </c>
      <c r="W15" s="166">
        <v>0</v>
      </c>
      <c r="X15" s="75">
        <v>0</v>
      </c>
      <c r="Y15" s="76">
        <v>0</v>
      </c>
      <c r="Z15" s="76">
        <v>0</v>
      </c>
      <c r="AA15" s="165">
        <v>0</v>
      </c>
      <c r="AB15" s="82">
        <f t="shared" si="0"/>
        <v>0</v>
      </c>
      <c r="AC15" s="78">
        <f t="shared" si="1"/>
        <v>0</v>
      </c>
      <c r="AD15" s="75"/>
      <c r="AE15" s="76"/>
      <c r="AF15" s="77"/>
      <c r="AG15" s="76"/>
      <c r="AH15" s="76"/>
    </row>
    <row r="16" spans="1:34" customFormat="1" ht="30.95" customHeight="1" x14ac:dyDescent="0.2">
      <c r="A16" s="15" t="s">
        <v>4</v>
      </c>
      <c r="B16" s="58">
        <v>0.60010638142356731</v>
      </c>
      <c r="C16" s="59">
        <v>0.42970247101565806</v>
      </c>
      <c r="D16" s="7">
        <v>0.6840998605615185</v>
      </c>
      <c r="E16" s="7">
        <v>0.52299533696466383</v>
      </c>
      <c r="F16" s="58">
        <v>0.68021639563960246</v>
      </c>
      <c r="G16" s="59">
        <v>0.49426389067792076</v>
      </c>
      <c r="H16" s="50">
        <v>0.71264640194003648</v>
      </c>
      <c r="I16" s="50">
        <v>0.49488763019231907</v>
      </c>
      <c r="J16" s="65">
        <v>0.76380606641157633</v>
      </c>
      <c r="K16" s="66">
        <v>0.58061136682183856</v>
      </c>
      <c r="L16" s="51">
        <v>0.74478835863609061</v>
      </c>
      <c r="M16" s="51">
        <v>0.56019628838813063</v>
      </c>
      <c r="N16" s="65">
        <v>0.76324249980486836</v>
      </c>
      <c r="O16" s="66">
        <v>0.55976282285042223</v>
      </c>
      <c r="P16" s="51">
        <v>0.76910289729804071</v>
      </c>
      <c r="Q16" s="51">
        <v>0.56396590510352818</v>
      </c>
      <c r="R16" s="65">
        <v>0.72605219551114764</v>
      </c>
      <c r="S16" s="66">
        <v>0.54904658630465963</v>
      </c>
      <c r="T16" s="75">
        <v>0</v>
      </c>
      <c r="U16" s="76">
        <v>0</v>
      </c>
      <c r="V16" s="76">
        <v>0</v>
      </c>
      <c r="W16" s="166">
        <v>8</v>
      </c>
      <c r="X16" s="75">
        <v>53</v>
      </c>
      <c r="Y16" s="76">
        <v>0.37062937062937062</v>
      </c>
      <c r="Z16" s="76">
        <v>0.53190216667832546</v>
      </c>
      <c r="AA16" s="165">
        <v>0.48790115549048596</v>
      </c>
      <c r="AB16" s="82">
        <f t="shared" si="0"/>
        <v>0.53190216667832546</v>
      </c>
      <c r="AC16" s="78">
        <f t="shared" si="1"/>
        <v>0.48790115549048596</v>
      </c>
      <c r="AD16" s="75"/>
      <c r="AE16" s="76"/>
      <c r="AF16" s="77"/>
      <c r="AG16" s="76"/>
      <c r="AH16" s="76"/>
    </row>
    <row r="17" spans="1:34" customFormat="1" ht="30.95" customHeight="1" x14ac:dyDescent="0.2">
      <c r="A17" s="15" t="s">
        <v>5</v>
      </c>
      <c r="B17" s="58">
        <v>0.67836651939525794</v>
      </c>
      <c r="C17" s="59">
        <v>0.49834725172382521</v>
      </c>
      <c r="D17" s="7">
        <v>0.76809849257881913</v>
      </c>
      <c r="E17" s="7">
        <v>0.55149483852198178</v>
      </c>
      <c r="F17" s="58">
        <v>0.76709368726414739</v>
      </c>
      <c r="G17" s="59">
        <v>0.53252076794260461</v>
      </c>
      <c r="H17" s="50">
        <v>0.72795312308630467</v>
      </c>
      <c r="I17" s="50">
        <v>0.53786533535431458</v>
      </c>
      <c r="J17" s="63">
        <v>0.79307058467255398</v>
      </c>
      <c r="K17" s="64">
        <v>0.57562494017374355</v>
      </c>
      <c r="L17" s="6">
        <v>0.81924864448365153</v>
      </c>
      <c r="M17" s="6">
        <v>0.57963792856076657</v>
      </c>
      <c r="N17" s="63">
        <v>0.8467335064104764</v>
      </c>
      <c r="O17" s="64">
        <v>0.62518963265624261</v>
      </c>
      <c r="P17" s="6">
        <v>0.80690410026722259</v>
      </c>
      <c r="Q17" s="6">
        <v>0.60690248743418718</v>
      </c>
      <c r="R17" s="70">
        <v>0.81908306997296909</v>
      </c>
      <c r="S17" s="71">
        <v>0.61049767792112897</v>
      </c>
      <c r="T17" s="75">
        <v>0</v>
      </c>
      <c r="U17" s="76">
        <v>0</v>
      </c>
      <c r="V17" s="76">
        <v>0</v>
      </c>
      <c r="W17" s="166">
        <v>30</v>
      </c>
      <c r="X17" s="75">
        <v>72</v>
      </c>
      <c r="Y17" s="76">
        <v>0.50349650349650354</v>
      </c>
      <c r="Z17" s="76">
        <v>0.5700816389952158</v>
      </c>
      <c r="AA17" s="165">
        <v>0.49207640039932737</v>
      </c>
      <c r="AB17" s="82">
        <f t="shared" si="0"/>
        <v>0.5700816389952158</v>
      </c>
      <c r="AC17" s="78">
        <f t="shared" si="1"/>
        <v>0.49207640039932737</v>
      </c>
      <c r="AD17" s="75"/>
      <c r="AE17" s="76"/>
      <c r="AF17" s="77"/>
      <c r="AG17" s="76"/>
      <c r="AH17" s="76"/>
    </row>
    <row r="18" spans="1:34" customFormat="1" ht="30.95" customHeight="1" x14ac:dyDescent="0.2">
      <c r="A18" s="15" t="s">
        <v>6</v>
      </c>
      <c r="B18" s="58">
        <v>0.63948776715160593</v>
      </c>
      <c r="C18" s="59">
        <v>0.50173856239751746</v>
      </c>
      <c r="D18" s="7">
        <v>0.75300959469269968</v>
      </c>
      <c r="E18" s="7">
        <v>0.59419246243209434</v>
      </c>
      <c r="F18" s="58">
        <v>0.73511243861845132</v>
      </c>
      <c r="G18" s="59">
        <v>0.50683038779268907</v>
      </c>
      <c r="H18" s="50">
        <v>0.71770051211413499</v>
      </c>
      <c r="I18" s="50">
        <v>0.54100221573323981</v>
      </c>
      <c r="J18" s="63">
        <v>0.72575381414783313</v>
      </c>
      <c r="K18" s="64">
        <v>0.58590275745258968</v>
      </c>
      <c r="L18" s="6">
        <v>0.84118282369243169</v>
      </c>
      <c r="M18" s="6">
        <v>0.69645651020127419</v>
      </c>
      <c r="N18" s="63">
        <v>0.81292554537624206</v>
      </c>
      <c r="O18" s="64">
        <v>0.66069360710681824</v>
      </c>
      <c r="P18" s="6">
        <v>0.72978074016720629</v>
      </c>
      <c r="Q18" s="6">
        <v>0.58477304156459753</v>
      </c>
      <c r="R18" s="70">
        <v>0.79972397605208556</v>
      </c>
      <c r="S18" s="71">
        <v>0.62033612222621459</v>
      </c>
      <c r="T18" s="79">
        <v>29</v>
      </c>
      <c r="U18" s="76">
        <v>0.29575893040569967</v>
      </c>
      <c r="V18" s="76">
        <v>0.24743725005730702</v>
      </c>
      <c r="W18" s="166">
        <v>31</v>
      </c>
      <c r="X18" s="75">
        <v>79</v>
      </c>
      <c r="Y18" s="76">
        <v>0.55244755244755239</v>
      </c>
      <c r="Z18" s="76">
        <v>0.61746559904147003</v>
      </c>
      <c r="AA18" s="165">
        <v>0.59890664271024296</v>
      </c>
      <c r="AB18" s="82">
        <f t="shared" si="0"/>
        <v>0.32170666863577035</v>
      </c>
      <c r="AC18" s="78">
        <f t="shared" si="1"/>
        <v>0.35146939265293597</v>
      </c>
      <c r="AD18" s="79"/>
      <c r="AE18" s="80"/>
      <c r="AF18" s="77"/>
      <c r="AG18" s="76"/>
      <c r="AH18" s="76"/>
    </row>
    <row r="19" spans="1:34" customFormat="1" ht="30.95" customHeight="1" x14ac:dyDescent="0.2">
      <c r="A19" s="15" t="s">
        <v>7</v>
      </c>
      <c r="B19" s="58">
        <v>0.71156109475613094</v>
      </c>
      <c r="C19" s="59">
        <v>0.57247863321301817</v>
      </c>
      <c r="D19" s="7">
        <v>0.80856197899139437</v>
      </c>
      <c r="E19" s="7">
        <v>0.63881027078946184</v>
      </c>
      <c r="F19" s="58">
        <v>0.81563556784654523</v>
      </c>
      <c r="G19" s="59">
        <v>0.63357664956696058</v>
      </c>
      <c r="H19" s="50">
        <v>0.8064391146273262</v>
      </c>
      <c r="I19" s="50">
        <v>0.60450376087812141</v>
      </c>
      <c r="J19" s="63">
        <v>0.80580566518511432</v>
      </c>
      <c r="K19" s="64">
        <v>0.64679547691921069</v>
      </c>
      <c r="L19" s="6">
        <v>0.88174044247382155</v>
      </c>
      <c r="M19" s="6">
        <v>0.71953046953979671</v>
      </c>
      <c r="N19" s="63">
        <v>0.88302601430399741</v>
      </c>
      <c r="O19" s="64">
        <v>0.71906591876838633</v>
      </c>
      <c r="P19" s="6">
        <v>0.79312083563762625</v>
      </c>
      <c r="Q19" s="6">
        <v>0.65758345957655706</v>
      </c>
      <c r="R19" s="70">
        <v>0.817295790700034</v>
      </c>
      <c r="S19" s="71">
        <v>0.67149859920485244</v>
      </c>
      <c r="T19" s="75">
        <v>31</v>
      </c>
      <c r="U19" s="76">
        <v>0.57151505508815881</v>
      </c>
      <c r="V19" s="76">
        <v>0.52099152811792526</v>
      </c>
      <c r="W19" s="166">
        <v>31</v>
      </c>
      <c r="X19" s="75">
        <v>71</v>
      </c>
      <c r="Y19" s="76">
        <v>0.49650349650349651</v>
      </c>
      <c r="Z19" s="76">
        <v>0.7837726738228209</v>
      </c>
      <c r="AA19" s="165">
        <v>0.73547515296611521</v>
      </c>
      <c r="AB19" s="82">
        <f t="shared" ref="AB19:AB20" si="2">Z19-U19</f>
        <v>0.21225761873466209</v>
      </c>
      <c r="AC19" s="78">
        <f t="shared" ref="AC19:AC20" si="3">AA19-V19</f>
        <v>0.21448362484818995</v>
      </c>
      <c r="AD19" s="75"/>
      <c r="AE19" s="76"/>
      <c r="AF19" s="77"/>
      <c r="AG19" s="76"/>
      <c r="AH19" s="76"/>
    </row>
    <row r="20" spans="1:34" customFormat="1" ht="30.95" customHeight="1" x14ac:dyDescent="0.2">
      <c r="A20" s="15" t="s">
        <v>8</v>
      </c>
      <c r="B20" s="58">
        <v>0.65893596603391524</v>
      </c>
      <c r="C20" s="59">
        <v>0.47348892622222571</v>
      </c>
      <c r="D20" s="7">
        <v>0.75031149010549059</v>
      </c>
      <c r="E20" s="7">
        <v>0.52256276189943884</v>
      </c>
      <c r="F20" s="58">
        <v>0.73800541933682418</v>
      </c>
      <c r="G20" s="59">
        <v>0.48610678550362929</v>
      </c>
      <c r="H20" s="50">
        <v>0.72520489822875078</v>
      </c>
      <c r="I20" s="50">
        <v>0.51650825476394857</v>
      </c>
      <c r="J20" s="63">
        <v>0.73924018044941253</v>
      </c>
      <c r="K20" s="64">
        <v>0.53989521776545635</v>
      </c>
      <c r="L20" s="6">
        <v>0.8280727802830794</v>
      </c>
      <c r="M20" s="6">
        <v>0.60698590507390948</v>
      </c>
      <c r="N20" s="63">
        <v>0.82554304218164776</v>
      </c>
      <c r="O20" s="64">
        <v>0.62574235028596159</v>
      </c>
      <c r="P20" s="6">
        <v>0.7667609158067521</v>
      </c>
      <c r="Q20" s="6">
        <v>0.56542014056035028</v>
      </c>
      <c r="R20" s="70">
        <v>0.73973842254567801</v>
      </c>
      <c r="S20" s="71">
        <v>0.53784096233409218</v>
      </c>
      <c r="T20" s="75">
        <v>30</v>
      </c>
      <c r="U20" s="76">
        <v>0.40646561482825155</v>
      </c>
      <c r="V20" s="76">
        <v>0.32648153872752744</v>
      </c>
      <c r="W20" s="166">
        <v>30</v>
      </c>
      <c r="X20" s="75">
        <v>60</v>
      </c>
      <c r="Y20" s="76">
        <v>0.41958041958041958</v>
      </c>
      <c r="Z20" s="76">
        <v>0.66394861498349811</v>
      </c>
      <c r="AA20" s="165">
        <v>0.57514003755819954</v>
      </c>
      <c r="AB20" s="82">
        <f t="shared" si="2"/>
        <v>0.25748300015524656</v>
      </c>
      <c r="AC20" s="78">
        <f t="shared" si="3"/>
        <v>0.24865849883067209</v>
      </c>
      <c r="AD20" s="75"/>
      <c r="AE20" s="76"/>
      <c r="AF20" s="77"/>
      <c r="AG20" s="76"/>
      <c r="AH20" s="76"/>
    </row>
    <row r="21" spans="1:34" customFormat="1" ht="30.95" customHeight="1" x14ac:dyDescent="0.2">
      <c r="A21" s="15" t="s">
        <v>9</v>
      </c>
      <c r="B21" s="60">
        <v>0.60751281293720982</v>
      </c>
      <c r="C21" s="61">
        <v>0.43330922809067707</v>
      </c>
      <c r="D21" s="9">
        <v>0.63681057712475986</v>
      </c>
      <c r="E21" s="9">
        <v>0.44848144837034709</v>
      </c>
      <c r="F21" s="60">
        <v>0.67652739262198258</v>
      </c>
      <c r="G21" s="61">
        <v>0.48340061118720551</v>
      </c>
      <c r="H21" s="50">
        <v>0.64292565419328573</v>
      </c>
      <c r="I21" s="50">
        <v>0.46855472233028306</v>
      </c>
      <c r="J21" s="63">
        <v>0.64345663648581319</v>
      </c>
      <c r="K21" s="64">
        <v>0.48459507919577216</v>
      </c>
      <c r="L21" s="6">
        <v>0.73141824731012239</v>
      </c>
      <c r="M21" s="6">
        <v>0.54522531686899722</v>
      </c>
      <c r="N21" s="63">
        <v>0.75221330882307869</v>
      </c>
      <c r="O21" s="64">
        <v>0.56044526824467045</v>
      </c>
      <c r="P21" s="6">
        <v>0.70962141237614362</v>
      </c>
      <c r="Q21" s="6">
        <v>0.5200022157703178</v>
      </c>
      <c r="R21" s="70">
        <v>0.67611645924580599</v>
      </c>
      <c r="S21" s="71">
        <v>0.49624192895940178</v>
      </c>
      <c r="T21" s="75">
        <v>16</v>
      </c>
      <c r="U21" s="76">
        <v>0.34827547101736006</v>
      </c>
      <c r="V21" s="76">
        <v>0.25016399059477828</v>
      </c>
      <c r="W21" s="166">
        <v>31</v>
      </c>
      <c r="X21" s="75">
        <v>70</v>
      </c>
      <c r="Y21" s="76">
        <v>0.48951048951048953</v>
      </c>
      <c r="Z21" s="76">
        <v>0.64473760535525593</v>
      </c>
      <c r="AA21" s="165">
        <v>0.54132339295398868</v>
      </c>
      <c r="AB21" s="82">
        <f t="shared" ref="AB21:AB23" si="4">Z21-U21</f>
        <v>0.29646213433789587</v>
      </c>
      <c r="AC21" s="78">
        <f t="shared" ref="AC21:AC23" si="5">AA21-V21</f>
        <v>0.2911594023592104</v>
      </c>
      <c r="AD21" s="75"/>
      <c r="AE21" s="76"/>
      <c r="AF21" s="77"/>
      <c r="AG21" s="76"/>
      <c r="AH21" s="76"/>
    </row>
    <row r="22" spans="1:34" customFormat="1" ht="30.95" customHeight="1" x14ac:dyDescent="0.2">
      <c r="A22" s="15" t="s">
        <v>84</v>
      </c>
      <c r="B22" s="60">
        <v>0.53135148386136888</v>
      </c>
      <c r="C22" s="61">
        <v>0.39302867186594265</v>
      </c>
      <c r="D22" s="9">
        <v>0.56839212151731799</v>
      </c>
      <c r="E22" s="9">
        <v>0.38748957161829667</v>
      </c>
      <c r="F22" s="60">
        <v>0.59618549987936675</v>
      </c>
      <c r="G22" s="61">
        <v>0.42802504075785636</v>
      </c>
      <c r="H22" s="50">
        <v>0.62271336637106922</v>
      </c>
      <c r="I22" s="50">
        <v>0.43225398068792553</v>
      </c>
      <c r="J22" s="67">
        <v>0.5592236179758866</v>
      </c>
      <c r="K22" s="68">
        <v>0.4080593518770313</v>
      </c>
      <c r="L22" s="55">
        <v>0.66496146468595141</v>
      </c>
      <c r="M22" s="50">
        <v>0.49732881588557998</v>
      </c>
      <c r="N22" s="67">
        <v>0.67438344406189688</v>
      </c>
      <c r="O22" s="64">
        <v>0.48857946251958878</v>
      </c>
      <c r="P22" s="55">
        <v>0.6187617442813178</v>
      </c>
      <c r="Q22" s="50">
        <v>0.4580747739994781</v>
      </c>
      <c r="R22" s="67">
        <v>0.6051085154043172</v>
      </c>
      <c r="S22" s="72">
        <v>0.45368962520468908</v>
      </c>
      <c r="T22" s="75">
        <v>0</v>
      </c>
      <c r="U22" s="76">
        <v>0</v>
      </c>
      <c r="V22" s="76">
        <v>0</v>
      </c>
      <c r="W22" s="166">
        <v>30</v>
      </c>
      <c r="X22" s="75">
        <v>68</v>
      </c>
      <c r="Y22" s="76">
        <v>0.47552447552447552</v>
      </c>
      <c r="Z22" s="76">
        <v>0.60005063082741217</v>
      </c>
      <c r="AA22" s="165">
        <v>0.47794676097637251</v>
      </c>
      <c r="AB22" s="82">
        <f t="shared" si="4"/>
        <v>0.60005063082741217</v>
      </c>
      <c r="AC22" s="78">
        <f t="shared" si="5"/>
        <v>0.47794676097637251</v>
      </c>
      <c r="AD22" s="75"/>
      <c r="AE22" s="76"/>
      <c r="AF22" s="77"/>
      <c r="AG22" s="76"/>
      <c r="AH22" s="76"/>
    </row>
    <row r="23" spans="1:34" customFormat="1" ht="30.95" customHeight="1" x14ac:dyDescent="0.2">
      <c r="A23" s="15" t="s">
        <v>10</v>
      </c>
      <c r="B23" s="60">
        <v>0.45628457933599081</v>
      </c>
      <c r="C23" s="61">
        <v>0.35282441097776535</v>
      </c>
      <c r="D23" s="9">
        <v>0.50414165948266776</v>
      </c>
      <c r="E23" s="9">
        <v>0.36237721314241572</v>
      </c>
      <c r="F23" s="60">
        <v>0.48738425576716321</v>
      </c>
      <c r="G23" s="61">
        <v>0.37512846764375912</v>
      </c>
      <c r="H23" s="50">
        <v>0.48520712496447377</v>
      </c>
      <c r="I23" s="50">
        <v>0.37146674996855733</v>
      </c>
      <c r="J23" s="63">
        <v>0.51395355760655481</v>
      </c>
      <c r="K23" s="64">
        <v>0.40945307758975591</v>
      </c>
      <c r="L23" s="6">
        <v>0.60683234846699974</v>
      </c>
      <c r="M23" s="6">
        <v>0.4810602227102132</v>
      </c>
      <c r="N23" s="63">
        <v>0.5974725722191877</v>
      </c>
      <c r="O23" s="64">
        <v>0.47694738767135547</v>
      </c>
      <c r="P23" s="6">
        <v>0.56999999999999995</v>
      </c>
      <c r="Q23" s="6">
        <v>0.47</v>
      </c>
      <c r="R23" s="70">
        <v>0.53611705053818126</v>
      </c>
      <c r="S23" s="71">
        <v>0.43848648474154944</v>
      </c>
      <c r="T23" s="75">
        <v>17</v>
      </c>
      <c r="U23" s="76">
        <v>0.27137268259780761</v>
      </c>
      <c r="V23" s="76">
        <v>0.22082829427774914</v>
      </c>
      <c r="W23" s="166">
        <v>31</v>
      </c>
      <c r="X23" s="75">
        <v>67</v>
      </c>
      <c r="Y23" s="76">
        <v>0.46527777777777779</v>
      </c>
      <c r="Z23" s="76">
        <v>0.4855417426155697</v>
      </c>
      <c r="AA23" s="165">
        <v>0.40951464936254806</v>
      </c>
      <c r="AB23" s="82">
        <f t="shared" si="4"/>
        <v>0.21416906001776209</v>
      </c>
      <c r="AC23" s="78">
        <f t="shared" si="5"/>
        <v>0.18868635508479892</v>
      </c>
      <c r="AD23" s="75"/>
      <c r="AE23" s="76"/>
      <c r="AF23" s="77"/>
      <c r="AG23" s="76"/>
      <c r="AH23" s="76"/>
    </row>
    <row r="24" spans="1:34" ht="30.95" customHeight="1" x14ac:dyDescent="0.2">
      <c r="A24" s="204" t="s">
        <v>227</v>
      </c>
      <c r="B24" s="205">
        <v>0.57224875491614446</v>
      </c>
      <c r="C24" s="206">
        <v>0.42248021485754328</v>
      </c>
      <c r="D24" s="207">
        <v>0.64003749082396166</v>
      </c>
      <c r="E24" s="207">
        <v>0.47382408071239535</v>
      </c>
      <c r="F24" s="205">
        <v>0.6353794049985656</v>
      </c>
      <c r="G24" s="206">
        <v>0.4576297230117311</v>
      </c>
      <c r="H24" s="208">
        <v>0.64500616710885161</v>
      </c>
      <c r="I24" s="208">
        <v>0.46181692193269303</v>
      </c>
      <c r="J24" s="209">
        <v>0.6668895146301046</v>
      </c>
      <c r="K24" s="210">
        <v>0.50482561617387633</v>
      </c>
      <c r="L24" s="211">
        <v>0.70215793626653111</v>
      </c>
      <c r="M24" s="211">
        <v>0.54023432652697334</v>
      </c>
      <c r="N24" s="209">
        <v>0.7282073741668883</v>
      </c>
      <c r="O24" s="210">
        <v>0.5574134822192508</v>
      </c>
      <c r="P24" s="211">
        <v>0.7</v>
      </c>
      <c r="Q24" s="211">
        <v>0.53</v>
      </c>
      <c r="R24" s="212">
        <v>0.67082413796379115</v>
      </c>
      <c r="S24" s="213">
        <v>0.54365457089757763</v>
      </c>
      <c r="T24" s="214">
        <f>SUBTOTAL(109,T12:T23)</f>
        <v>208</v>
      </c>
      <c r="U24" s="215">
        <v>0.41947213726774507</v>
      </c>
      <c r="V24" s="215">
        <v>0.335107143408307</v>
      </c>
      <c r="W24" s="216">
        <f>SUBTOTAL(109,W12:W23)</f>
        <v>222</v>
      </c>
      <c r="X24" s="214" t="s">
        <v>122</v>
      </c>
      <c r="Y24" s="215"/>
      <c r="Z24" s="215">
        <v>0.62092106031097549</v>
      </c>
      <c r="AA24" s="217">
        <v>0.55033141349245074</v>
      </c>
      <c r="AB24" s="218">
        <f>Z24-U24</f>
        <v>0.20144892304323042</v>
      </c>
      <c r="AC24" s="219">
        <f>AA24-V24</f>
        <v>0.21522427008414374</v>
      </c>
    </row>
  </sheetData>
  <phoneticPr fontId="5" type="noConversion"/>
  <hyperlinks>
    <hyperlink ref="A10" location="Contents!A1" display="&lt;&lt; link back to contents &gt;&gt;"/>
    <hyperlink ref="A9" location="'Background Notes'!A1" display="&lt;&lt; link to further information on methodology in the Background notes &gt;&gt;"/>
  </hyperlinks>
  <pageMargins left="0.74803149606299213" right="0.74803149606299213" top="0.98425196850393704" bottom="0.98425196850393704" header="0.51181102362204722" footer="0.51181102362204722"/>
  <pageSetup paperSize="9" scale="3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zoomScale="70" zoomScaleNormal="70" workbookViewId="0">
      <selection activeCell="H3" sqref="H3"/>
    </sheetView>
  </sheetViews>
  <sheetFormatPr defaultRowHeight="12.75" x14ac:dyDescent="0.2"/>
  <cols>
    <col min="1" max="1" width="32.7109375" style="23" bestFit="1" customWidth="1"/>
    <col min="2" max="3" width="14.42578125" style="84" customWidth="1"/>
    <col min="4" max="22" width="14.42578125" style="83" customWidth="1"/>
    <col min="23" max="16384" width="9.140625" style="23"/>
  </cols>
  <sheetData>
    <row r="1" spans="1:27" customFormat="1" ht="30.95" customHeight="1" x14ac:dyDescent="0.3">
      <c r="A1" s="44" t="s">
        <v>226</v>
      </c>
      <c r="B1" s="30"/>
      <c r="C1" s="30"/>
      <c r="D1" s="29"/>
      <c r="E1" s="5"/>
      <c r="F1" s="5"/>
      <c r="G1" s="5"/>
      <c r="H1" s="5"/>
      <c r="I1" s="5"/>
      <c r="J1" s="3"/>
      <c r="K1" s="3"/>
      <c r="L1" s="3"/>
      <c r="M1" s="3"/>
      <c r="N1" s="8"/>
      <c r="O1" s="8"/>
      <c r="P1" s="8"/>
      <c r="Q1" s="8"/>
      <c r="R1" s="8"/>
      <c r="S1" s="8"/>
      <c r="T1" s="8"/>
      <c r="U1" s="26"/>
      <c r="V1" s="26"/>
      <c r="W1" s="26"/>
      <c r="X1" s="26"/>
      <c r="Y1" s="26"/>
      <c r="Z1" s="26"/>
      <c r="AA1" s="27"/>
    </row>
    <row r="2" spans="1:27" s="2" customFormat="1" ht="30.95" customHeight="1" x14ac:dyDescent="0.2">
      <c r="A2" s="45" t="s">
        <v>116</v>
      </c>
      <c r="B2" s="26"/>
      <c r="C2" s="26"/>
      <c r="D2" s="26"/>
      <c r="E2" s="3"/>
      <c r="F2" s="5"/>
      <c r="G2" s="5"/>
      <c r="H2" s="5"/>
      <c r="I2" s="5"/>
      <c r="J2" s="3"/>
      <c r="K2" s="3"/>
      <c r="L2" s="3"/>
      <c r="M2" s="3"/>
      <c r="N2" s="3"/>
      <c r="O2" s="3"/>
      <c r="P2" s="8"/>
      <c r="Q2" s="8"/>
      <c r="R2" s="8"/>
      <c r="S2" s="8"/>
      <c r="T2" s="8"/>
      <c r="U2" s="26"/>
      <c r="V2" s="26"/>
      <c r="W2" s="26"/>
      <c r="X2" s="26"/>
      <c r="Y2" s="26"/>
      <c r="Z2" s="26"/>
      <c r="AA2" s="27"/>
    </row>
    <row r="3" spans="1:27" s="2" customFormat="1" ht="30.95" customHeight="1" x14ac:dyDescent="0.2">
      <c r="A3" s="45" t="s">
        <v>118</v>
      </c>
      <c r="B3" s="3"/>
      <c r="C3" s="3"/>
      <c r="D3" s="3"/>
      <c r="E3" s="3"/>
      <c r="F3" s="5"/>
      <c r="G3" s="5"/>
      <c r="H3" s="5"/>
      <c r="I3" s="5"/>
      <c r="J3" s="3"/>
      <c r="K3" s="3"/>
      <c r="L3" s="3"/>
      <c r="M3" s="3"/>
      <c r="N3" s="3"/>
      <c r="O3" s="3"/>
      <c r="P3" s="8"/>
      <c r="Q3" s="8"/>
      <c r="R3" s="8"/>
      <c r="S3" s="8"/>
      <c r="T3" s="8"/>
      <c r="U3" s="3"/>
      <c r="V3" s="3"/>
      <c r="W3" s="3"/>
      <c r="X3" s="3"/>
      <c r="Y3" s="3"/>
      <c r="Z3" s="3"/>
      <c r="AA3" s="10"/>
    </row>
    <row r="4" spans="1:27" s="2" customFormat="1" ht="30.95" customHeight="1" x14ac:dyDescent="0.2">
      <c r="A4" s="45" t="s">
        <v>129</v>
      </c>
      <c r="B4" s="3"/>
      <c r="C4" s="3"/>
      <c r="D4" s="3"/>
      <c r="E4" s="3"/>
      <c r="F4" s="5"/>
      <c r="G4" s="5"/>
      <c r="H4" s="5"/>
      <c r="I4" s="5"/>
      <c r="J4" s="3"/>
      <c r="K4" s="3"/>
      <c r="L4" s="3"/>
      <c r="M4" s="3"/>
      <c r="N4" s="3"/>
      <c r="O4" s="3"/>
      <c r="P4" s="8"/>
      <c r="Q4" s="8"/>
      <c r="R4" s="8"/>
      <c r="S4" s="8"/>
      <c r="T4" s="8"/>
      <c r="U4" s="3"/>
      <c r="V4" s="3"/>
      <c r="W4" s="3"/>
      <c r="X4" s="3"/>
      <c r="Y4" s="3"/>
      <c r="Z4" s="3"/>
      <c r="AA4" s="10"/>
    </row>
    <row r="5" spans="1:27" s="2" customFormat="1" ht="30.95" customHeight="1" x14ac:dyDescent="0.2">
      <c r="A5" s="45" t="s">
        <v>119</v>
      </c>
      <c r="B5" s="3"/>
      <c r="C5" s="3"/>
      <c r="D5" s="3"/>
      <c r="E5" s="3"/>
      <c r="F5" s="5"/>
      <c r="G5" s="5"/>
      <c r="H5" s="5"/>
      <c r="I5" s="5"/>
      <c r="J5" s="3"/>
      <c r="K5" s="3"/>
      <c r="L5" s="3"/>
      <c r="M5" s="3"/>
      <c r="N5" s="3"/>
      <c r="O5" s="3"/>
      <c r="P5" s="8"/>
      <c r="Q5" s="8"/>
      <c r="R5" s="8"/>
      <c r="S5" s="8"/>
      <c r="T5" s="8"/>
      <c r="U5" s="3"/>
      <c r="V5" s="3"/>
      <c r="W5" s="3"/>
      <c r="X5" s="3"/>
      <c r="Y5" s="3"/>
      <c r="Z5" s="3"/>
      <c r="AA5" s="10"/>
    </row>
    <row r="6" spans="1:27" s="2" customFormat="1" ht="30.95" customHeight="1" x14ac:dyDescent="0.2">
      <c r="A6" s="45" t="s">
        <v>120</v>
      </c>
      <c r="B6" s="3"/>
      <c r="C6" s="3"/>
      <c r="D6" s="3"/>
      <c r="E6" s="3"/>
      <c r="F6" s="5"/>
      <c r="G6" s="5"/>
      <c r="H6" s="5"/>
      <c r="I6" s="5"/>
      <c r="J6" s="3"/>
      <c r="K6" s="3"/>
      <c r="L6" s="3"/>
      <c r="M6" s="3"/>
      <c r="N6" s="3"/>
      <c r="O6" s="3"/>
      <c r="P6" s="8"/>
      <c r="Q6" s="8"/>
      <c r="R6" s="8"/>
      <c r="S6" s="8"/>
      <c r="T6" s="8"/>
      <c r="U6" s="3"/>
      <c r="V6" s="3"/>
      <c r="W6" s="3"/>
      <c r="X6" s="3"/>
      <c r="Y6" s="3"/>
      <c r="Z6" s="3"/>
      <c r="AA6" s="10"/>
    </row>
    <row r="7" spans="1:27" s="2" customFormat="1" ht="30.95" customHeight="1" x14ac:dyDescent="0.2">
      <c r="A7" s="45" t="s">
        <v>187</v>
      </c>
      <c r="B7" s="3"/>
      <c r="C7" s="3"/>
      <c r="D7" s="3"/>
      <c r="E7" s="3"/>
      <c r="F7" s="5"/>
      <c r="G7" s="5"/>
      <c r="H7" s="5"/>
      <c r="I7" s="5"/>
      <c r="J7" s="3"/>
      <c r="K7" s="3"/>
      <c r="L7" s="3"/>
      <c r="M7" s="3"/>
      <c r="N7" s="3"/>
      <c r="O7" s="3"/>
      <c r="P7" s="8"/>
      <c r="Q7" s="8"/>
      <c r="R7" s="8"/>
      <c r="S7" s="8"/>
      <c r="T7" s="8"/>
      <c r="U7" s="3"/>
      <c r="V7" s="3"/>
      <c r="W7" s="3"/>
      <c r="X7" s="3"/>
      <c r="Y7" s="3"/>
      <c r="Z7" s="3"/>
      <c r="AA7" s="10"/>
    </row>
    <row r="8" spans="1:27" s="2" customFormat="1" ht="30.95" customHeight="1" x14ac:dyDescent="0.2">
      <c r="A8" s="45" t="s">
        <v>200</v>
      </c>
      <c r="B8" s="3"/>
      <c r="C8" s="3"/>
      <c r="D8" s="3"/>
      <c r="E8" s="3"/>
      <c r="F8" s="5"/>
      <c r="G8" s="5"/>
      <c r="H8" s="5"/>
      <c r="I8" s="5"/>
      <c r="J8" s="3"/>
      <c r="K8" s="3"/>
      <c r="L8" s="3"/>
      <c r="M8" s="3"/>
      <c r="N8" s="3"/>
      <c r="O8" s="3"/>
      <c r="P8" s="8"/>
      <c r="Q8" s="8"/>
      <c r="R8" s="8"/>
      <c r="S8" s="8"/>
      <c r="T8" s="8"/>
      <c r="U8" s="3"/>
      <c r="V8" s="3"/>
      <c r="W8" s="3"/>
      <c r="X8" s="3"/>
      <c r="Y8" s="3"/>
      <c r="Z8" s="3"/>
      <c r="AA8" s="10"/>
    </row>
    <row r="9" spans="1:27" s="2" customFormat="1" ht="30.95" customHeight="1" x14ac:dyDescent="0.2">
      <c r="A9" s="45" t="s">
        <v>230</v>
      </c>
      <c r="B9" s="3"/>
      <c r="C9" s="3"/>
      <c r="D9" s="3"/>
      <c r="E9" s="3"/>
      <c r="F9" s="5"/>
      <c r="G9" s="5"/>
      <c r="H9" s="5"/>
      <c r="I9" s="5"/>
      <c r="J9" s="3"/>
      <c r="K9" s="3"/>
      <c r="L9" s="3"/>
      <c r="M9" s="3"/>
      <c r="N9" s="3"/>
      <c r="O9" s="3"/>
      <c r="P9" s="8"/>
      <c r="Q9" s="8"/>
      <c r="R9" s="8"/>
      <c r="S9" s="8"/>
      <c r="T9" s="8"/>
      <c r="U9" s="3"/>
      <c r="V9" s="3"/>
      <c r="W9" s="3"/>
      <c r="X9" s="3"/>
      <c r="Y9" s="3"/>
      <c r="Z9" s="3"/>
      <c r="AA9" s="10"/>
    </row>
    <row r="10" spans="1:27" s="2" customFormat="1" ht="30.95" customHeight="1" x14ac:dyDescent="0.2">
      <c r="A10" s="48" t="s">
        <v>121</v>
      </c>
      <c r="B10" s="3"/>
      <c r="C10" s="3"/>
      <c r="D10" s="3"/>
      <c r="E10" s="3"/>
      <c r="F10" s="5"/>
      <c r="G10" s="5"/>
      <c r="H10" s="5"/>
      <c r="I10" s="5"/>
      <c r="J10" s="3"/>
      <c r="K10" s="3"/>
      <c r="L10" s="3"/>
      <c r="M10" s="3"/>
      <c r="N10" s="3"/>
      <c r="O10" s="3"/>
      <c r="P10" s="8"/>
      <c r="Q10" s="8"/>
      <c r="R10" s="8"/>
      <c r="S10" s="8"/>
      <c r="T10" s="8"/>
      <c r="U10" s="3"/>
      <c r="V10" s="3"/>
      <c r="W10" s="3"/>
      <c r="X10" s="3"/>
      <c r="Y10" s="3"/>
      <c r="Z10" s="3"/>
      <c r="AA10" s="10"/>
    </row>
    <row r="11" spans="1:27" s="2" customFormat="1" ht="30.95" customHeight="1" x14ac:dyDescent="0.2">
      <c r="A11" s="46" t="s">
        <v>117</v>
      </c>
      <c r="B11" s="3"/>
      <c r="C11" s="3"/>
      <c r="D11" s="3"/>
      <c r="E11" s="3"/>
      <c r="F11" s="5"/>
      <c r="G11" s="5"/>
      <c r="H11" s="5"/>
      <c r="I11" s="5"/>
      <c r="J11" s="3"/>
      <c r="K11" s="3"/>
      <c r="L11" s="3"/>
      <c r="M11" s="3"/>
      <c r="N11" s="3"/>
      <c r="O11" s="3"/>
      <c r="P11" s="8"/>
      <c r="Q11" s="8"/>
      <c r="R11" s="8"/>
      <c r="S11" s="8"/>
      <c r="T11" s="8"/>
      <c r="U11" s="3"/>
      <c r="V11" s="3"/>
      <c r="W11" s="3"/>
      <c r="X11" s="3"/>
      <c r="Y11" s="3"/>
      <c r="Z11" s="3"/>
      <c r="AA11" s="10"/>
    </row>
    <row r="12" spans="1:27" s="117" customFormat="1" ht="63" x14ac:dyDescent="0.25">
      <c r="A12" s="113" t="s">
        <v>123</v>
      </c>
      <c r="B12" s="114" t="s">
        <v>146</v>
      </c>
      <c r="C12" s="115" t="s">
        <v>147</v>
      </c>
      <c r="D12" s="87" t="s">
        <v>144</v>
      </c>
      <c r="E12" s="87" t="s">
        <v>145</v>
      </c>
      <c r="F12" s="114" t="s">
        <v>142</v>
      </c>
      <c r="G12" s="115" t="s">
        <v>143</v>
      </c>
      <c r="H12" s="87" t="s">
        <v>140</v>
      </c>
      <c r="I12" s="87" t="s">
        <v>141</v>
      </c>
      <c r="J12" s="114" t="s">
        <v>138</v>
      </c>
      <c r="K12" s="115" t="s">
        <v>139</v>
      </c>
      <c r="L12" s="87" t="s">
        <v>136</v>
      </c>
      <c r="M12" s="87" t="s">
        <v>137</v>
      </c>
      <c r="N12" s="86" t="s">
        <v>104</v>
      </c>
      <c r="O12" s="87" t="s">
        <v>134</v>
      </c>
      <c r="P12" s="115" t="s">
        <v>135</v>
      </c>
      <c r="Q12" s="87" t="s">
        <v>169</v>
      </c>
      <c r="R12" s="87" t="s">
        <v>171</v>
      </c>
      <c r="S12" s="87" t="s">
        <v>176</v>
      </c>
      <c r="T12" s="87" t="s">
        <v>175</v>
      </c>
      <c r="U12" s="87" t="s">
        <v>177</v>
      </c>
      <c r="V12" s="87" t="s">
        <v>178</v>
      </c>
      <c r="W12" s="116"/>
    </row>
    <row r="13" spans="1:27" s="96" customFormat="1" ht="26.1" customHeight="1" x14ac:dyDescent="0.25">
      <c r="A13" s="85" t="s">
        <v>0</v>
      </c>
      <c r="B13" s="88">
        <v>116946.28619349501</v>
      </c>
      <c r="C13" s="89">
        <v>163356.13634465885</v>
      </c>
      <c r="D13" s="90">
        <v>118827.2196350157</v>
      </c>
      <c r="E13" s="90">
        <v>195381.68247795652</v>
      </c>
      <c r="F13" s="88">
        <v>101353.96862927628</v>
      </c>
      <c r="G13" s="89">
        <v>170152.25791697658</v>
      </c>
      <c r="H13" s="90">
        <v>141594.9613115603</v>
      </c>
      <c r="I13" s="90">
        <v>236555.10889091523</v>
      </c>
      <c r="J13" s="88">
        <v>143331.26087014639</v>
      </c>
      <c r="K13" s="89">
        <v>233555.72712423999</v>
      </c>
      <c r="L13" s="91">
        <v>144303.84814663584</v>
      </c>
      <c r="M13" s="91">
        <v>232215.88153842499</v>
      </c>
      <c r="N13" s="92">
        <v>31</v>
      </c>
      <c r="O13" s="91">
        <v>150537.31019601566</v>
      </c>
      <c r="P13" s="93">
        <v>266000.62803296192</v>
      </c>
      <c r="Q13" s="91">
        <v>0</v>
      </c>
      <c r="R13" s="91">
        <v>0</v>
      </c>
      <c r="S13" s="91">
        <v>0</v>
      </c>
      <c r="T13" s="91">
        <v>0</v>
      </c>
      <c r="U13" s="94">
        <f t="shared" ref="U13:U19" si="0">(S13-O13)/O13</f>
        <v>-1</v>
      </c>
      <c r="V13" s="94">
        <f t="shared" ref="V13:V19" si="1">(T13-P13)/P13</f>
        <v>-1</v>
      </c>
      <c r="W13" s="95"/>
    </row>
    <row r="14" spans="1:27" s="96" customFormat="1" ht="26.1" customHeight="1" x14ac:dyDescent="0.25">
      <c r="A14" s="85" t="s">
        <v>1</v>
      </c>
      <c r="B14" s="97">
        <v>130515.3796274754</v>
      </c>
      <c r="C14" s="98">
        <v>176689.9030450891</v>
      </c>
      <c r="D14" s="99">
        <v>132175.45175335096</v>
      </c>
      <c r="E14" s="100">
        <v>237412.81091525184</v>
      </c>
      <c r="F14" s="97">
        <v>131544.29918077114</v>
      </c>
      <c r="G14" s="98">
        <v>228003.1663992602</v>
      </c>
      <c r="H14" s="99">
        <v>139940.13962516919</v>
      </c>
      <c r="I14" s="100">
        <v>238647.47207615105</v>
      </c>
      <c r="J14" s="97">
        <v>147941.86723786755</v>
      </c>
      <c r="K14" s="98">
        <v>243433.71496612858</v>
      </c>
      <c r="L14" s="91">
        <v>163704.80157164548</v>
      </c>
      <c r="M14" s="91">
        <v>274402.35326460266</v>
      </c>
      <c r="N14" s="92">
        <v>29</v>
      </c>
      <c r="O14" s="91">
        <v>142665.80092650995</v>
      </c>
      <c r="P14" s="93">
        <v>262602.71374041674</v>
      </c>
      <c r="Q14" s="91">
        <v>0</v>
      </c>
      <c r="R14" s="91">
        <v>0</v>
      </c>
      <c r="S14" s="91">
        <v>0</v>
      </c>
      <c r="T14" s="91">
        <v>0</v>
      </c>
      <c r="U14" s="94">
        <f t="shared" si="0"/>
        <v>-1</v>
      </c>
      <c r="V14" s="94">
        <f t="shared" si="1"/>
        <v>-1</v>
      </c>
      <c r="W14" s="95"/>
      <c r="X14" s="101"/>
    </row>
    <row r="15" spans="1:27" s="96" customFormat="1" ht="26.1" customHeight="1" x14ac:dyDescent="0.25">
      <c r="A15" s="85" t="s">
        <v>2</v>
      </c>
      <c r="B15" s="97">
        <v>135029.66098609625</v>
      </c>
      <c r="C15" s="102">
        <v>220035.41351710237</v>
      </c>
      <c r="D15" s="99">
        <v>157162.8638556448</v>
      </c>
      <c r="E15" s="99">
        <v>256153.59020354558</v>
      </c>
      <c r="F15" s="97">
        <v>150802.18119669904</v>
      </c>
      <c r="G15" s="102">
        <v>265846.89706815267</v>
      </c>
      <c r="H15" s="99">
        <v>157818.77426590663</v>
      </c>
      <c r="I15" s="99">
        <v>260137.1833308558</v>
      </c>
      <c r="J15" s="97">
        <v>171387.52972364213</v>
      </c>
      <c r="K15" s="102">
        <v>279575.85733704845</v>
      </c>
      <c r="L15" s="91">
        <v>172364.84019737912</v>
      </c>
      <c r="M15" s="91">
        <v>308143.02255508956</v>
      </c>
      <c r="N15" s="92">
        <v>25</v>
      </c>
      <c r="O15" s="91">
        <v>74268.438100539002</v>
      </c>
      <c r="P15" s="93">
        <v>119826.08207113022</v>
      </c>
      <c r="Q15" s="91">
        <v>0</v>
      </c>
      <c r="R15" s="91">
        <v>0</v>
      </c>
      <c r="S15" s="91">
        <v>0</v>
      </c>
      <c r="T15" s="91">
        <v>0</v>
      </c>
      <c r="U15" s="94">
        <f t="shared" si="0"/>
        <v>-1</v>
      </c>
      <c r="V15" s="94">
        <f t="shared" si="1"/>
        <v>-1</v>
      </c>
      <c r="W15" s="103"/>
      <c r="X15" s="101"/>
    </row>
    <row r="16" spans="1:27" s="96" customFormat="1" ht="26.1" customHeight="1" x14ac:dyDescent="0.25">
      <c r="A16" s="85" t="s">
        <v>3</v>
      </c>
      <c r="B16" s="104">
        <v>156853.79790097071</v>
      </c>
      <c r="C16" s="102">
        <v>240851.99587210879</v>
      </c>
      <c r="D16" s="105">
        <v>164606.67083277294</v>
      </c>
      <c r="E16" s="99">
        <v>275007.56452446105</v>
      </c>
      <c r="F16" s="104">
        <v>160771.846929219</v>
      </c>
      <c r="G16" s="102">
        <v>278047.68395525054</v>
      </c>
      <c r="H16" s="105">
        <v>168443.73123984627</v>
      </c>
      <c r="I16" s="99">
        <v>298781.6302426937</v>
      </c>
      <c r="J16" s="104">
        <v>172157.08582162642</v>
      </c>
      <c r="K16" s="102">
        <v>281782.37102406198</v>
      </c>
      <c r="L16" s="91">
        <v>172289</v>
      </c>
      <c r="M16" s="91">
        <v>291591</v>
      </c>
      <c r="N16" s="92">
        <v>0</v>
      </c>
      <c r="O16" s="91">
        <v>0</v>
      </c>
      <c r="P16" s="93">
        <v>0</v>
      </c>
      <c r="Q16" s="91">
        <v>0</v>
      </c>
      <c r="R16" s="91">
        <v>0</v>
      </c>
      <c r="S16" s="91">
        <v>0</v>
      </c>
      <c r="T16" s="91">
        <v>0</v>
      </c>
      <c r="U16" s="94" t="s">
        <v>229</v>
      </c>
      <c r="V16" s="94" t="s">
        <v>229</v>
      </c>
      <c r="W16" s="103"/>
      <c r="X16" s="101"/>
      <c r="Y16" s="94"/>
      <c r="Z16" s="202"/>
    </row>
    <row r="17" spans="1:23" s="96" customFormat="1" ht="26.1" customHeight="1" x14ac:dyDescent="0.25">
      <c r="A17" s="85" t="s">
        <v>4</v>
      </c>
      <c r="B17" s="97">
        <v>173709.69841208955</v>
      </c>
      <c r="C17" s="102">
        <v>269857.27586756973</v>
      </c>
      <c r="D17" s="106">
        <v>184617.27289414313</v>
      </c>
      <c r="E17" s="107">
        <v>314693.68326290383</v>
      </c>
      <c r="F17" s="108">
        <v>181267.33551321042</v>
      </c>
      <c r="G17" s="109">
        <v>305799.38970902422</v>
      </c>
      <c r="H17" s="106">
        <v>186610.50147479086</v>
      </c>
      <c r="I17" s="107">
        <v>306291.58117011684</v>
      </c>
      <c r="J17" s="108">
        <v>203503.15916138937</v>
      </c>
      <c r="K17" s="109">
        <v>329996.45865203941</v>
      </c>
      <c r="L17" s="91">
        <v>209052.13082347001</v>
      </c>
      <c r="M17" s="91">
        <v>353957.1570725427</v>
      </c>
      <c r="N17" s="92">
        <v>0</v>
      </c>
      <c r="O17" s="91">
        <v>0</v>
      </c>
      <c r="P17" s="93">
        <v>0</v>
      </c>
      <c r="Q17" s="91">
        <v>8</v>
      </c>
      <c r="R17" s="91">
        <v>53</v>
      </c>
      <c r="S17" s="91">
        <v>40845.831183561982</v>
      </c>
      <c r="T17" s="91">
        <v>84118.062415803768</v>
      </c>
      <c r="U17" s="94" t="s">
        <v>229</v>
      </c>
      <c r="V17" s="94" t="s">
        <v>229</v>
      </c>
      <c r="W17" s="103"/>
    </row>
    <row r="18" spans="1:23" s="96" customFormat="1" ht="26.1" customHeight="1" x14ac:dyDescent="0.25">
      <c r="A18" s="85" t="s">
        <v>5</v>
      </c>
      <c r="B18" s="97">
        <v>171716.86220482836</v>
      </c>
      <c r="C18" s="102">
        <v>283831.53746647178</v>
      </c>
      <c r="D18" s="99">
        <v>185507.14046075716</v>
      </c>
      <c r="E18" s="99">
        <v>301926.79361993202</v>
      </c>
      <c r="F18" s="97">
        <v>192957.63323523439</v>
      </c>
      <c r="G18" s="102">
        <v>306205.32852079597</v>
      </c>
      <c r="H18" s="99">
        <v>200853.65505562915</v>
      </c>
      <c r="I18" s="99">
        <v>331694.35960576951</v>
      </c>
      <c r="J18" s="97">
        <v>209222.48183085406</v>
      </c>
      <c r="K18" s="102">
        <v>349946.30370419088</v>
      </c>
      <c r="L18" s="91">
        <v>227885.29172787929</v>
      </c>
      <c r="M18" s="91">
        <v>381005.49581379729</v>
      </c>
      <c r="N18" s="92">
        <v>0</v>
      </c>
      <c r="O18" s="91">
        <v>0</v>
      </c>
      <c r="P18" s="93">
        <v>0</v>
      </c>
      <c r="Q18" s="91">
        <v>30</v>
      </c>
      <c r="R18" s="91">
        <v>72</v>
      </c>
      <c r="S18" s="91">
        <v>164320.33162398101</v>
      </c>
      <c r="T18" s="91">
        <v>318437.40099041676</v>
      </c>
      <c r="U18" s="94" t="s">
        <v>229</v>
      </c>
      <c r="V18" s="94" t="s">
        <v>229</v>
      </c>
      <c r="W18" s="103"/>
    </row>
    <row r="19" spans="1:23" s="96" customFormat="1" ht="26.1" customHeight="1" x14ac:dyDescent="0.25">
      <c r="A19" s="85" t="s">
        <v>6</v>
      </c>
      <c r="B19" s="97">
        <v>174941.65292935685</v>
      </c>
      <c r="C19" s="102">
        <v>295187.57997274358</v>
      </c>
      <c r="D19" s="99">
        <v>175419.77715623041</v>
      </c>
      <c r="E19" s="99">
        <v>317561.63815033354</v>
      </c>
      <c r="F19" s="97">
        <v>204753.99348062219</v>
      </c>
      <c r="G19" s="102">
        <v>380267.34393942612</v>
      </c>
      <c r="H19" s="99">
        <v>199791.08543602814</v>
      </c>
      <c r="I19" s="99">
        <v>363218.95328140177</v>
      </c>
      <c r="J19" s="97">
        <v>205446.11732225076</v>
      </c>
      <c r="K19" s="102">
        <v>369274.10445045453</v>
      </c>
      <c r="L19" s="91">
        <v>235568.29383385499</v>
      </c>
      <c r="M19" s="91">
        <v>408819.49429462</v>
      </c>
      <c r="N19" s="110">
        <v>29</v>
      </c>
      <c r="O19" s="91">
        <v>82262.093144110899</v>
      </c>
      <c r="P19" s="93">
        <v>154535.44989979081</v>
      </c>
      <c r="Q19" s="91">
        <v>31</v>
      </c>
      <c r="R19" s="91">
        <v>79</v>
      </c>
      <c r="S19" s="91">
        <v>183910.89374330363</v>
      </c>
      <c r="T19" s="91">
        <v>400842.22689953854</v>
      </c>
      <c r="U19" s="94">
        <f t="shared" si="0"/>
        <v>1.2356699995600553</v>
      </c>
      <c r="V19" s="94">
        <f t="shared" si="1"/>
        <v>1.5938529130983632</v>
      </c>
      <c r="W19" s="103"/>
    </row>
    <row r="20" spans="1:23" s="96" customFormat="1" ht="26.1" customHeight="1" x14ac:dyDescent="0.25">
      <c r="A20" s="85" t="s">
        <v>7</v>
      </c>
      <c r="B20" s="104">
        <v>196571.95350775472</v>
      </c>
      <c r="C20" s="102">
        <v>329835.99155169021</v>
      </c>
      <c r="D20" s="105">
        <v>194768.86991489847</v>
      </c>
      <c r="E20" s="99">
        <v>350565.73567212006</v>
      </c>
      <c r="F20" s="104">
        <v>214188.86132397081</v>
      </c>
      <c r="G20" s="102">
        <v>391862.04995512957</v>
      </c>
      <c r="H20" s="105">
        <v>217019.53748346487</v>
      </c>
      <c r="I20" s="99">
        <v>395309.36510659516</v>
      </c>
      <c r="J20" s="104">
        <v>223837.72387581368</v>
      </c>
      <c r="K20" s="102">
        <v>411735.69812121848</v>
      </c>
      <c r="L20" s="91">
        <v>241732.39331113978</v>
      </c>
      <c r="M20" s="91">
        <v>444285.63268770394</v>
      </c>
      <c r="N20" s="92">
        <v>31</v>
      </c>
      <c r="O20" s="91">
        <v>169923.42769386648</v>
      </c>
      <c r="P20" s="93">
        <v>347822.28003597684</v>
      </c>
      <c r="Q20" s="91">
        <v>31</v>
      </c>
      <c r="R20" s="91">
        <v>71</v>
      </c>
      <c r="S20" s="91">
        <v>233445.12335277951</v>
      </c>
      <c r="T20" s="91">
        <v>492246.16512869135</v>
      </c>
      <c r="U20" s="94">
        <f t="shared" ref="U20:U21" si="2">(S20-O20)/O20</f>
        <v>0.37382541372313605</v>
      </c>
      <c r="V20" s="94">
        <f t="shared" ref="V20:V21" si="3">(T20-P20)/P20</f>
        <v>0.41522321421668584</v>
      </c>
      <c r="W20" s="99"/>
    </row>
    <row r="21" spans="1:23" s="96" customFormat="1" ht="26.1" customHeight="1" x14ac:dyDescent="0.25">
      <c r="A21" s="85" t="s">
        <v>8</v>
      </c>
      <c r="B21" s="104">
        <v>171307.90105959555</v>
      </c>
      <c r="C21" s="111">
        <v>273196.71119229519</v>
      </c>
      <c r="D21" s="105">
        <v>172915.67060892211</v>
      </c>
      <c r="E21" s="105">
        <v>283185.83962233737</v>
      </c>
      <c r="F21" s="104">
        <v>194862.0866562142</v>
      </c>
      <c r="G21" s="111">
        <v>320342.88126180629</v>
      </c>
      <c r="H21" s="105">
        <v>195901.36390970499</v>
      </c>
      <c r="I21" s="105">
        <v>332306.73254286259</v>
      </c>
      <c r="J21" s="104">
        <v>206854.37402005485</v>
      </c>
      <c r="K21" s="111">
        <v>339015.92080395884</v>
      </c>
      <c r="L21" s="91">
        <v>211890.67375398398</v>
      </c>
      <c r="M21" s="91">
        <v>344567.81251933647</v>
      </c>
      <c r="N21" s="92">
        <v>30</v>
      </c>
      <c r="O21" s="91">
        <v>116952.35135453289</v>
      </c>
      <c r="P21" s="93">
        <v>210933.19254108093</v>
      </c>
      <c r="Q21" s="91">
        <v>30</v>
      </c>
      <c r="R21" s="91">
        <v>60</v>
      </c>
      <c r="S21" s="91">
        <v>191376.54878284357</v>
      </c>
      <c r="T21" s="91">
        <v>372293.89771179832</v>
      </c>
      <c r="U21" s="94">
        <f t="shared" si="2"/>
        <v>0.63636341267478169</v>
      </c>
      <c r="V21" s="94">
        <f t="shared" si="3"/>
        <v>0.76498489036660788</v>
      </c>
      <c r="W21" s="105"/>
    </row>
    <row r="22" spans="1:23" s="96" customFormat="1" ht="26.1" customHeight="1" x14ac:dyDescent="0.25">
      <c r="A22" s="85" t="s">
        <v>9</v>
      </c>
      <c r="B22" s="97">
        <v>156934.29463465582</v>
      </c>
      <c r="C22" s="102">
        <v>256093.73759156177</v>
      </c>
      <c r="D22" s="99">
        <v>156006.70497262196</v>
      </c>
      <c r="E22" s="99">
        <v>263493.72836190904</v>
      </c>
      <c r="F22" s="97">
        <v>177854.58668891861</v>
      </c>
      <c r="G22" s="102">
        <v>297339.71700514155</v>
      </c>
      <c r="H22" s="99">
        <v>186385.6703001089</v>
      </c>
      <c r="I22" s="99">
        <v>310435.11764286889</v>
      </c>
      <c r="J22" s="97">
        <v>198336.34627348263</v>
      </c>
      <c r="K22" s="102">
        <v>322353.01357153035</v>
      </c>
      <c r="L22" s="91">
        <v>200122</v>
      </c>
      <c r="M22" s="91">
        <v>328592</v>
      </c>
      <c r="N22" s="92">
        <v>16</v>
      </c>
      <c r="O22" s="91">
        <v>53712.436242181349</v>
      </c>
      <c r="P22" s="93">
        <v>86624.785351235099</v>
      </c>
      <c r="Q22" s="91">
        <v>31</v>
      </c>
      <c r="R22" s="91">
        <v>70</v>
      </c>
      <c r="S22" s="91">
        <v>192413.55672940661</v>
      </c>
      <c r="T22" s="91">
        <v>362772.20237525913</v>
      </c>
      <c r="U22" s="94">
        <f t="shared" ref="U22:U24" si="4">(S22-O22)/O22</f>
        <v>2.5822906237550396</v>
      </c>
      <c r="V22" s="94">
        <f t="shared" ref="V22:V24" si="5">(T22-P22)/P22</f>
        <v>3.1878568691897686</v>
      </c>
      <c r="W22" s="103"/>
    </row>
    <row r="23" spans="1:23" s="96" customFormat="1" ht="26.1" customHeight="1" x14ac:dyDescent="0.25">
      <c r="A23" s="85" t="s">
        <v>84</v>
      </c>
      <c r="B23" s="97">
        <v>146798.44898831591</v>
      </c>
      <c r="C23" s="102">
        <v>228139.32846728014</v>
      </c>
      <c r="D23" s="99">
        <v>131244.19090276081</v>
      </c>
      <c r="E23" s="99">
        <v>214794.28164103188</v>
      </c>
      <c r="F23" s="97">
        <v>157336.53215934295</v>
      </c>
      <c r="G23" s="102">
        <v>263380.36760484433</v>
      </c>
      <c r="H23" s="99">
        <v>162438.7401711891</v>
      </c>
      <c r="I23" s="99">
        <v>262953.46672804252</v>
      </c>
      <c r="J23" s="97">
        <v>169664.47028193739</v>
      </c>
      <c r="K23" s="102">
        <v>278349.13642078289</v>
      </c>
      <c r="L23" s="91">
        <v>173944.493838125</v>
      </c>
      <c r="M23" s="91">
        <v>292003.71657424199</v>
      </c>
      <c r="N23" s="92">
        <v>0</v>
      </c>
      <c r="O23" s="91">
        <v>0</v>
      </c>
      <c r="P23" s="93">
        <v>0</v>
      </c>
      <c r="Q23" s="91">
        <v>30</v>
      </c>
      <c r="R23" s="91">
        <v>68</v>
      </c>
      <c r="S23" s="91">
        <v>173300.62268926497</v>
      </c>
      <c r="T23" s="91">
        <v>309967.59236361668</v>
      </c>
      <c r="U23" s="94" t="s">
        <v>229</v>
      </c>
      <c r="V23" s="94" t="s">
        <v>229</v>
      </c>
      <c r="W23" s="103"/>
    </row>
    <row r="24" spans="1:23" s="96" customFormat="1" ht="26.1" customHeight="1" x14ac:dyDescent="0.25">
      <c r="A24" s="85" t="s">
        <v>10</v>
      </c>
      <c r="B24" s="97">
        <v>118195.48522709591</v>
      </c>
      <c r="C24" s="102">
        <v>202407.40299011723</v>
      </c>
      <c r="D24" s="99">
        <v>124624.48655555265</v>
      </c>
      <c r="E24" s="99">
        <v>222699.48163568031</v>
      </c>
      <c r="F24" s="97">
        <v>148331.06509753104</v>
      </c>
      <c r="G24" s="102">
        <v>263197.18798898917</v>
      </c>
      <c r="H24" s="99">
        <v>148395.45770722404</v>
      </c>
      <c r="I24" s="99">
        <v>264687.67615687079</v>
      </c>
      <c r="J24" s="97">
        <v>160229.86210470015</v>
      </c>
      <c r="K24" s="102">
        <v>292562.96310126904</v>
      </c>
      <c r="L24" s="91">
        <v>159415.4772116293</v>
      </c>
      <c r="M24" s="99">
        <v>292224.05591818877</v>
      </c>
      <c r="N24" s="112">
        <v>17</v>
      </c>
      <c r="O24" s="91">
        <v>44467.941888524569</v>
      </c>
      <c r="P24" s="102">
        <v>81245.821060903778</v>
      </c>
      <c r="Q24" s="99">
        <v>31</v>
      </c>
      <c r="R24" s="99">
        <v>67</v>
      </c>
      <c r="S24" s="99">
        <v>144903.62104096284</v>
      </c>
      <c r="T24" s="99">
        <v>273893.63535990618</v>
      </c>
      <c r="U24" s="94">
        <f t="shared" si="4"/>
        <v>2.2586086714833273</v>
      </c>
      <c r="V24" s="94">
        <f t="shared" si="5"/>
        <v>2.3711719788589383</v>
      </c>
      <c r="W24" s="103"/>
    </row>
    <row r="25" spans="1:23" ht="26.25" customHeight="1" x14ac:dyDescent="0.25">
      <c r="A25" s="195" t="s">
        <v>228</v>
      </c>
      <c r="B25" s="196">
        <f>SUM(B13:B24)</f>
        <v>1849521.42167173</v>
      </c>
      <c r="C25" s="197">
        <f t="shared" ref="C25:T25" si="6">SUM(C13:C24)</f>
        <v>2939483.0138786887</v>
      </c>
      <c r="D25" s="198">
        <f t="shared" si="6"/>
        <v>1897876.3195426711</v>
      </c>
      <c r="E25" s="198">
        <f t="shared" si="6"/>
        <v>3232876.8300874629</v>
      </c>
      <c r="F25" s="196">
        <f t="shared" si="6"/>
        <v>2016024.3900910101</v>
      </c>
      <c r="G25" s="197">
        <f t="shared" si="6"/>
        <v>3470444.2713247971</v>
      </c>
      <c r="H25" s="198">
        <f t="shared" si="6"/>
        <v>2105193.6179806227</v>
      </c>
      <c r="I25" s="198">
        <f t="shared" si="6"/>
        <v>3601018.6467751432</v>
      </c>
      <c r="J25" s="196">
        <f t="shared" si="6"/>
        <v>2211912.2785237655</v>
      </c>
      <c r="K25" s="197">
        <f t="shared" si="6"/>
        <v>3731581.269276924</v>
      </c>
      <c r="L25" s="199">
        <f t="shared" si="6"/>
        <v>2312273.2444157433</v>
      </c>
      <c r="M25" s="198">
        <f t="shared" si="6"/>
        <v>3951807.6222385485</v>
      </c>
      <c r="N25" s="200">
        <f>SUBTOTAL(109,N13:N24)</f>
        <v>208</v>
      </c>
      <c r="O25" s="199">
        <f t="shared" si="6"/>
        <v>834789.79954628076</v>
      </c>
      <c r="P25" s="197">
        <f t="shared" si="6"/>
        <v>1529590.9527334964</v>
      </c>
      <c r="Q25" s="198">
        <f>SUBTOTAL(109,Q13:Q24)</f>
        <v>222</v>
      </c>
      <c r="R25" s="198" t="s">
        <v>122</v>
      </c>
      <c r="S25" s="198">
        <f t="shared" si="6"/>
        <v>1324516.5291461044</v>
      </c>
      <c r="T25" s="198">
        <f t="shared" si="6"/>
        <v>2614571.1832450307</v>
      </c>
      <c r="U25" s="201">
        <f t="shared" ref="U25" si="7">(S25-O25)/O25</f>
        <v>0.58664675810125677</v>
      </c>
      <c r="V25" s="201">
        <f t="shared" ref="V25" si="8">(T25-P25)/P25</f>
        <v>0.7093270449675394</v>
      </c>
    </row>
  </sheetData>
  <hyperlinks>
    <hyperlink ref="A10" location="'Background Notes'!A1" display="&lt;&lt; link to further information on methodology in the Background notes &gt;&gt;"/>
    <hyperlink ref="A11" location="Contents!A1" display="&lt;&lt; link back to contents &gt;&gt;"/>
  </hyperlinks>
  <pageMargins left="0.74803149606299213" right="0.74803149606299213" top="0.98425196850393704" bottom="0.98425196850393704" header="0.51181102362204722" footer="0.51181102362204722"/>
  <pageSetup paperSize="9" scale="65"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zoomScale="85" zoomScaleNormal="85" workbookViewId="0">
      <selection activeCell="H4" sqref="H4"/>
    </sheetView>
  </sheetViews>
  <sheetFormatPr defaultRowHeight="12.75" x14ac:dyDescent="0.2"/>
  <cols>
    <col min="1" max="1" width="20.42578125" style="2" customWidth="1"/>
    <col min="2" max="19" width="15" style="3" customWidth="1"/>
    <col min="20" max="16384" width="9.140625" style="2"/>
  </cols>
  <sheetData>
    <row r="1" spans="1:24" customFormat="1" ht="30.95" customHeight="1" x14ac:dyDescent="0.3">
      <c r="A1" s="44" t="s">
        <v>217</v>
      </c>
      <c r="B1" s="26"/>
      <c r="C1" s="26"/>
      <c r="D1" s="8"/>
      <c r="E1" s="8"/>
      <c r="F1" s="8"/>
      <c r="G1" s="8"/>
      <c r="H1" s="3"/>
      <c r="I1" s="3"/>
      <c r="J1" s="3"/>
      <c r="K1" s="3"/>
      <c r="L1" s="5"/>
      <c r="M1" s="5"/>
      <c r="N1" s="30"/>
      <c r="O1" s="30"/>
      <c r="P1" s="30"/>
      <c r="Q1" s="30"/>
      <c r="R1" s="5"/>
      <c r="S1" s="5"/>
      <c r="T1" s="26"/>
      <c r="U1" s="26"/>
      <c r="V1" s="26"/>
      <c r="W1" s="26"/>
      <c r="X1" s="27"/>
    </row>
    <row r="2" spans="1:24" ht="30.95" customHeight="1" x14ac:dyDescent="0.2">
      <c r="A2" s="45" t="s">
        <v>116</v>
      </c>
      <c r="B2" s="26"/>
      <c r="C2" s="26"/>
      <c r="E2" s="8"/>
      <c r="L2" s="5"/>
      <c r="M2" s="5"/>
      <c r="N2" s="26"/>
      <c r="O2" s="26"/>
      <c r="P2" s="26"/>
      <c r="Q2" s="26"/>
      <c r="S2" s="5"/>
      <c r="T2" s="26"/>
      <c r="U2" s="26"/>
      <c r="V2" s="26"/>
      <c r="W2" s="26"/>
      <c r="X2" s="27"/>
    </row>
    <row r="3" spans="1:24" ht="30.95" customHeight="1" x14ac:dyDescent="0.2">
      <c r="A3" s="45" t="s">
        <v>118</v>
      </c>
      <c r="E3" s="8"/>
      <c r="L3" s="5"/>
      <c r="M3" s="5"/>
      <c r="S3" s="5"/>
      <c r="T3" s="3"/>
      <c r="U3" s="3"/>
      <c r="V3" s="3"/>
      <c r="W3" s="3"/>
      <c r="X3" s="10"/>
    </row>
    <row r="4" spans="1:24" ht="30.95" customHeight="1" x14ac:dyDescent="0.2">
      <c r="A4" s="45" t="s">
        <v>129</v>
      </c>
      <c r="E4" s="8"/>
      <c r="L4" s="5"/>
      <c r="M4" s="5"/>
      <c r="S4" s="5"/>
      <c r="T4" s="3"/>
      <c r="U4" s="3"/>
      <c r="V4" s="3"/>
      <c r="W4" s="3"/>
      <c r="X4" s="10"/>
    </row>
    <row r="5" spans="1:24" ht="30.95" customHeight="1" x14ac:dyDescent="0.2">
      <c r="A5" s="45" t="s">
        <v>119</v>
      </c>
      <c r="E5" s="8"/>
      <c r="L5" s="5"/>
      <c r="M5" s="5"/>
      <c r="S5" s="5"/>
      <c r="T5" s="3"/>
      <c r="U5" s="3"/>
      <c r="V5" s="3"/>
      <c r="W5" s="3"/>
      <c r="X5" s="10"/>
    </row>
    <row r="6" spans="1:24" ht="30.95" customHeight="1" x14ac:dyDescent="0.2">
      <c r="A6" s="45" t="s">
        <v>120</v>
      </c>
      <c r="E6" s="8"/>
      <c r="L6" s="5"/>
      <c r="M6" s="5"/>
      <c r="S6" s="5"/>
      <c r="T6" s="3"/>
      <c r="U6" s="3"/>
      <c r="V6" s="3"/>
      <c r="W6" s="3"/>
      <c r="X6" s="10"/>
    </row>
    <row r="7" spans="1:24" ht="30.95" customHeight="1" x14ac:dyDescent="0.2">
      <c r="A7" s="45" t="s">
        <v>187</v>
      </c>
      <c r="E7" s="8"/>
      <c r="L7" s="5"/>
      <c r="M7" s="5"/>
      <c r="S7" s="5"/>
      <c r="T7" s="3"/>
      <c r="U7" s="3"/>
      <c r="V7" s="3"/>
      <c r="W7" s="3"/>
      <c r="X7" s="10"/>
    </row>
    <row r="8" spans="1:24" ht="30.95" customHeight="1" x14ac:dyDescent="0.2">
      <c r="A8" s="45" t="s">
        <v>200</v>
      </c>
      <c r="E8" s="8"/>
      <c r="L8" s="5"/>
      <c r="M8" s="5"/>
      <c r="S8" s="5"/>
      <c r="T8" s="3"/>
      <c r="U8" s="3"/>
      <c r="V8" s="3"/>
      <c r="W8" s="3"/>
      <c r="X8" s="10"/>
    </row>
    <row r="9" spans="1:24" ht="30.95" customHeight="1" x14ac:dyDescent="0.2">
      <c r="A9" s="45" t="s">
        <v>218</v>
      </c>
      <c r="E9" s="8"/>
      <c r="L9" s="5"/>
      <c r="M9" s="5"/>
      <c r="S9" s="5"/>
      <c r="T9" s="3"/>
      <c r="U9" s="3"/>
      <c r="V9" s="3"/>
      <c r="W9" s="3"/>
      <c r="X9" s="10"/>
    </row>
    <row r="10" spans="1:24" ht="30.95" customHeight="1" x14ac:dyDescent="0.2">
      <c r="A10" s="48" t="s">
        <v>121</v>
      </c>
      <c r="E10" s="8"/>
      <c r="L10" s="5"/>
      <c r="M10" s="5"/>
      <c r="S10" s="5"/>
      <c r="T10" s="3"/>
      <c r="U10" s="3"/>
      <c r="V10" s="3"/>
      <c r="W10" s="3"/>
      <c r="X10" s="10"/>
    </row>
    <row r="11" spans="1:24" ht="30.95" customHeight="1" x14ac:dyDescent="0.2">
      <c r="A11" s="46" t="s">
        <v>117</v>
      </c>
      <c r="E11" s="8"/>
      <c r="L11" s="5"/>
      <c r="M11" s="5"/>
      <c r="S11" s="5"/>
      <c r="T11" s="3"/>
      <c r="U11" s="3"/>
      <c r="V11" s="3"/>
      <c r="W11" s="3"/>
      <c r="X11" s="10"/>
    </row>
    <row r="12" spans="1:24" s="47" customFormat="1" ht="49.5" customHeight="1" thickBot="1" x14ac:dyDescent="0.25">
      <c r="A12" s="52" t="s">
        <v>148</v>
      </c>
      <c r="B12" s="56" t="s">
        <v>112</v>
      </c>
      <c r="C12" s="57" t="s">
        <v>127</v>
      </c>
      <c r="D12" s="54" t="s">
        <v>111</v>
      </c>
      <c r="E12" s="54" t="s">
        <v>128</v>
      </c>
      <c r="F12" s="62" t="s">
        <v>110</v>
      </c>
      <c r="G12" s="57" t="s">
        <v>130</v>
      </c>
      <c r="H12" s="54" t="s">
        <v>109</v>
      </c>
      <c r="I12" s="54" t="s">
        <v>131</v>
      </c>
      <c r="J12" s="62" t="s">
        <v>108</v>
      </c>
      <c r="K12" s="57" t="s">
        <v>132</v>
      </c>
      <c r="L12" s="53" t="s">
        <v>107</v>
      </c>
      <c r="M12" s="53" t="s">
        <v>133</v>
      </c>
      <c r="N12" s="118" t="s">
        <v>105</v>
      </c>
      <c r="O12" s="54" t="s">
        <v>106</v>
      </c>
      <c r="P12" s="54" t="s">
        <v>172</v>
      </c>
      <c r="Q12" s="54" t="s">
        <v>168</v>
      </c>
      <c r="R12" s="118" t="s">
        <v>173</v>
      </c>
      <c r="S12" s="119" t="s">
        <v>174</v>
      </c>
    </row>
    <row r="13" spans="1:24" customFormat="1" ht="15.6" customHeight="1" x14ac:dyDescent="0.2">
      <c r="A13" s="182" t="s">
        <v>192</v>
      </c>
      <c r="B13" s="120">
        <v>0.67704834516693424</v>
      </c>
      <c r="C13" s="121">
        <v>0.50141278548338331</v>
      </c>
      <c r="D13" s="122">
        <v>0.67564613865601508</v>
      </c>
      <c r="E13" s="122">
        <v>0.52399008234457845</v>
      </c>
      <c r="F13" s="120">
        <v>0.69201028044764934</v>
      </c>
      <c r="G13" s="121">
        <v>0.56073406168021989</v>
      </c>
      <c r="H13" s="122">
        <v>0.74898150147605258</v>
      </c>
      <c r="I13" s="122">
        <v>0.5886928588898992</v>
      </c>
      <c r="J13" s="120">
        <v>0.74</v>
      </c>
      <c r="K13" s="121">
        <v>0.57999999999999996</v>
      </c>
      <c r="L13" s="122">
        <v>0.72205874631011546</v>
      </c>
      <c r="M13" s="122">
        <v>0.57998905069267304</v>
      </c>
      <c r="N13" s="122">
        <v>0.48057933970531841</v>
      </c>
      <c r="O13" s="122">
        <v>0.38046752272324647</v>
      </c>
      <c r="P13" s="122">
        <v>0.68902862823710564</v>
      </c>
      <c r="Q13" s="122">
        <v>0.60413378120052474</v>
      </c>
      <c r="R13" s="123">
        <f t="shared" ref="R13:R14" si="0">P13-N13</f>
        <v>0.20844928853178724</v>
      </c>
      <c r="S13" s="123">
        <f t="shared" ref="S13:S14" si="1">Q13-O13</f>
        <v>0.22366625847727828</v>
      </c>
    </row>
    <row r="14" spans="1:24" customFormat="1" ht="15.6" customHeight="1" x14ac:dyDescent="0.2">
      <c r="A14" s="182" t="s">
        <v>193</v>
      </c>
      <c r="B14" s="120">
        <v>0.59218126843826413</v>
      </c>
      <c r="C14" s="121">
        <v>0.39971234779391474</v>
      </c>
      <c r="D14" s="122">
        <v>0.63034793970389758</v>
      </c>
      <c r="E14" s="122">
        <v>0.46607886477432953</v>
      </c>
      <c r="F14" s="120">
        <v>0.69006280020791322</v>
      </c>
      <c r="G14" s="121">
        <v>0.48981306241942729</v>
      </c>
      <c r="H14" s="122">
        <v>0.71645595817712038</v>
      </c>
      <c r="I14" s="122">
        <v>0.5203719869109068</v>
      </c>
      <c r="J14" s="120">
        <v>0.68</v>
      </c>
      <c r="K14" s="121">
        <v>0.49</v>
      </c>
      <c r="L14" s="122">
        <v>0.65609929201297523</v>
      </c>
      <c r="M14" s="122">
        <v>0.45718918021228011</v>
      </c>
      <c r="N14" s="122">
        <v>0.36798999071348787</v>
      </c>
      <c r="O14" s="122">
        <v>0.26521373584093583</v>
      </c>
      <c r="P14" s="122">
        <v>0.51531903483718144</v>
      </c>
      <c r="Q14" s="122">
        <v>0.45580613978168638</v>
      </c>
      <c r="R14" s="123">
        <f t="shared" si="0"/>
        <v>0.14732904412369358</v>
      </c>
      <c r="S14" s="123">
        <f t="shared" si="1"/>
        <v>0.19059240394075055</v>
      </c>
    </row>
    <row r="15" spans="1:24" customFormat="1" ht="15.6" customHeight="1" x14ac:dyDescent="0.2">
      <c r="A15" s="182" t="s">
        <v>194</v>
      </c>
      <c r="B15" s="120">
        <v>0.47073163108119903</v>
      </c>
      <c r="C15" s="121">
        <v>0.33519261619003038</v>
      </c>
      <c r="D15" s="124" t="s">
        <v>82</v>
      </c>
      <c r="E15" s="124" t="s">
        <v>82</v>
      </c>
      <c r="F15" s="125" t="s">
        <v>82</v>
      </c>
      <c r="G15" s="126" t="s">
        <v>82</v>
      </c>
      <c r="H15" s="124" t="s">
        <v>82</v>
      </c>
      <c r="I15" s="124" t="s">
        <v>82</v>
      </c>
      <c r="J15" s="125" t="s">
        <v>82</v>
      </c>
      <c r="K15" s="126" t="s">
        <v>82</v>
      </c>
      <c r="L15" s="124" t="s">
        <v>82</v>
      </c>
      <c r="M15" s="124" t="s">
        <v>82</v>
      </c>
      <c r="N15" s="124" t="s">
        <v>82</v>
      </c>
      <c r="O15" s="124" t="s">
        <v>82</v>
      </c>
      <c r="P15" s="124" t="s">
        <v>82</v>
      </c>
      <c r="Q15" s="124" t="s">
        <v>82</v>
      </c>
      <c r="R15" s="183" t="s">
        <v>82</v>
      </c>
      <c r="S15" s="183" t="s">
        <v>82</v>
      </c>
    </row>
    <row r="16" spans="1:24" customFormat="1" ht="15.6" customHeight="1" x14ac:dyDescent="0.2">
      <c r="A16" s="182" t="s">
        <v>195</v>
      </c>
      <c r="B16" s="120" t="s">
        <v>82</v>
      </c>
      <c r="C16" s="121" t="s">
        <v>82</v>
      </c>
      <c r="D16" s="124" t="s">
        <v>82</v>
      </c>
      <c r="E16" s="124" t="s">
        <v>82</v>
      </c>
      <c r="F16" s="125" t="s">
        <v>82</v>
      </c>
      <c r="G16" s="126" t="s">
        <v>82</v>
      </c>
      <c r="H16" s="124" t="s">
        <v>82</v>
      </c>
      <c r="I16" s="124" t="s">
        <v>82</v>
      </c>
      <c r="J16" s="125" t="s">
        <v>82</v>
      </c>
      <c r="K16" s="126" t="s">
        <v>82</v>
      </c>
      <c r="L16" s="124" t="s">
        <v>82</v>
      </c>
      <c r="M16" s="124" t="s">
        <v>82</v>
      </c>
      <c r="N16" s="124" t="s">
        <v>82</v>
      </c>
      <c r="O16" s="124" t="s">
        <v>82</v>
      </c>
      <c r="P16" s="124" t="s">
        <v>82</v>
      </c>
      <c r="Q16" s="124" t="s">
        <v>82</v>
      </c>
      <c r="R16" s="183" t="s">
        <v>82</v>
      </c>
      <c r="S16" s="183" t="s">
        <v>82</v>
      </c>
    </row>
  </sheetData>
  <hyperlinks>
    <hyperlink ref="A11" location="Contents!A1" display="&lt;&lt; link back to contents &gt;&gt;"/>
    <hyperlink ref="A10" location="'Background Notes'!A1" display="&lt;&lt; link to further information on methodology in the Background notes &gt;&gt;"/>
  </hyperlinks>
  <pageMargins left="0.75" right="0.75" top="1" bottom="1" header="0.5" footer="0.5"/>
  <headerFooter alignWithMargin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85" zoomScaleNormal="85" workbookViewId="0">
      <selection activeCell="A2" sqref="A2"/>
    </sheetView>
  </sheetViews>
  <sheetFormatPr defaultRowHeight="12.75" x14ac:dyDescent="0.2"/>
  <cols>
    <col min="1" max="1" width="45.7109375" style="2" customWidth="1"/>
    <col min="2" max="3" width="13.85546875" style="3" customWidth="1"/>
    <col min="4" max="17" width="13.85546875" style="5" customWidth="1"/>
    <col min="18" max="19" width="13.85546875" style="24" customWidth="1"/>
    <col min="20" max="16384" width="9.140625" style="2"/>
  </cols>
  <sheetData>
    <row r="1" spans="1:22" customFormat="1" ht="30.95" customHeight="1" x14ac:dyDescent="0.3">
      <c r="A1" s="44" t="s">
        <v>225</v>
      </c>
      <c r="B1" s="26"/>
      <c r="C1" s="26"/>
      <c r="D1" s="5"/>
      <c r="E1" s="5"/>
      <c r="F1" s="30"/>
      <c r="G1" s="30"/>
      <c r="H1" s="5"/>
      <c r="I1" s="5"/>
      <c r="J1" s="3"/>
      <c r="K1" s="3"/>
      <c r="L1" s="3"/>
      <c r="M1" s="3"/>
      <c r="N1" s="26"/>
      <c r="O1" s="26"/>
      <c r="P1" s="26"/>
      <c r="Q1" s="26"/>
      <c r="R1" s="8"/>
      <c r="S1" s="8"/>
      <c r="T1" s="26"/>
      <c r="U1" s="26"/>
      <c r="V1" s="27"/>
    </row>
    <row r="2" spans="1:22" ht="30.95" customHeight="1" x14ac:dyDescent="0.2">
      <c r="A2" s="45" t="s">
        <v>116</v>
      </c>
      <c r="B2" s="26"/>
      <c r="C2" s="26"/>
      <c r="D2" s="3"/>
      <c r="F2" s="26"/>
      <c r="G2" s="26"/>
      <c r="J2" s="3"/>
      <c r="K2" s="3"/>
      <c r="L2" s="3"/>
      <c r="M2" s="3"/>
      <c r="N2" s="26"/>
      <c r="O2" s="26"/>
      <c r="P2" s="26"/>
      <c r="Q2" s="26"/>
      <c r="R2" s="8"/>
      <c r="S2" s="3"/>
      <c r="T2" s="26"/>
      <c r="U2" s="26"/>
      <c r="V2" s="27"/>
    </row>
    <row r="3" spans="1:22" ht="30.95" customHeight="1" x14ac:dyDescent="0.2">
      <c r="A3" s="45" t="s">
        <v>118</v>
      </c>
      <c r="D3" s="3"/>
      <c r="F3" s="3"/>
      <c r="G3" s="3"/>
      <c r="J3" s="3"/>
      <c r="K3" s="3"/>
      <c r="L3" s="3"/>
      <c r="M3" s="3"/>
      <c r="N3" s="3"/>
      <c r="O3" s="3"/>
      <c r="P3" s="3"/>
      <c r="Q3" s="3"/>
      <c r="R3" s="8"/>
      <c r="S3" s="3"/>
      <c r="T3" s="3"/>
      <c r="U3" s="3"/>
      <c r="V3" s="10"/>
    </row>
    <row r="4" spans="1:22" ht="30.95" customHeight="1" x14ac:dyDescent="0.2">
      <c r="A4" s="45" t="s">
        <v>129</v>
      </c>
      <c r="D4" s="3"/>
      <c r="F4" s="3"/>
      <c r="G4" s="3"/>
      <c r="J4" s="3"/>
      <c r="K4" s="3"/>
      <c r="L4" s="3"/>
      <c r="M4" s="3"/>
      <c r="N4" s="3"/>
      <c r="O4" s="3"/>
      <c r="P4" s="3"/>
      <c r="Q4" s="3"/>
      <c r="R4" s="8"/>
      <c r="S4" s="3"/>
      <c r="T4" s="3"/>
      <c r="U4" s="3"/>
      <c r="V4" s="10"/>
    </row>
    <row r="5" spans="1:22" ht="30.95" customHeight="1" x14ac:dyDescent="0.2">
      <c r="A5" s="45" t="s">
        <v>119</v>
      </c>
      <c r="D5" s="3"/>
      <c r="F5" s="3"/>
      <c r="G5" s="3"/>
      <c r="J5" s="3"/>
      <c r="K5" s="3"/>
      <c r="L5" s="3"/>
      <c r="M5" s="3"/>
      <c r="N5" s="3"/>
      <c r="O5" s="3"/>
      <c r="P5" s="3"/>
      <c r="Q5" s="3"/>
      <c r="R5" s="8"/>
      <c r="S5" s="3"/>
      <c r="T5" s="3"/>
      <c r="U5" s="3"/>
      <c r="V5" s="10"/>
    </row>
    <row r="6" spans="1:22" ht="30.95" customHeight="1" x14ac:dyDescent="0.2">
      <c r="A6" s="45" t="s">
        <v>120</v>
      </c>
      <c r="D6" s="3"/>
      <c r="F6" s="3"/>
      <c r="G6" s="3"/>
      <c r="J6" s="3"/>
      <c r="K6" s="3"/>
      <c r="L6" s="3"/>
      <c r="M6" s="3"/>
      <c r="N6" s="3"/>
      <c r="O6" s="3"/>
      <c r="P6" s="3"/>
      <c r="Q6" s="3"/>
      <c r="R6" s="8"/>
      <c r="S6" s="3"/>
      <c r="T6" s="3"/>
      <c r="U6" s="3"/>
      <c r="V6" s="10"/>
    </row>
    <row r="7" spans="1:22" ht="30.95" customHeight="1" x14ac:dyDescent="0.2">
      <c r="A7" s="45" t="s">
        <v>187</v>
      </c>
      <c r="D7" s="3"/>
      <c r="F7" s="3"/>
      <c r="G7" s="3"/>
      <c r="J7" s="3"/>
      <c r="K7" s="3"/>
      <c r="L7" s="3"/>
      <c r="M7" s="3"/>
      <c r="N7" s="3"/>
      <c r="O7" s="3"/>
      <c r="P7" s="3"/>
      <c r="Q7" s="3"/>
      <c r="R7" s="8"/>
      <c r="S7" s="3"/>
      <c r="T7" s="3"/>
      <c r="U7" s="3"/>
      <c r="V7" s="10"/>
    </row>
    <row r="8" spans="1:22" ht="30.95" customHeight="1" x14ac:dyDescent="0.2">
      <c r="A8" s="45" t="s">
        <v>200</v>
      </c>
      <c r="D8" s="3"/>
      <c r="F8" s="3"/>
      <c r="G8" s="3"/>
      <c r="J8" s="3"/>
      <c r="K8" s="3"/>
      <c r="L8" s="3"/>
      <c r="M8" s="3"/>
      <c r="N8" s="3"/>
      <c r="O8" s="3"/>
      <c r="P8" s="3"/>
      <c r="Q8" s="3"/>
      <c r="R8" s="8"/>
      <c r="S8" s="3"/>
      <c r="T8" s="3"/>
      <c r="U8" s="3"/>
      <c r="V8" s="10"/>
    </row>
    <row r="9" spans="1:22" ht="30.95" customHeight="1" x14ac:dyDescent="0.2">
      <c r="A9" s="45" t="s">
        <v>218</v>
      </c>
      <c r="D9" s="3"/>
      <c r="F9" s="3"/>
      <c r="G9" s="3"/>
      <c r="J9" s="3"/>
      <c r="K9" s="3"/>
      <c r="L9" s="3"/>
      <c r="M9" s="3"/>
      <c r="N9" s="3"/>
      <c r="O9" s="3"/>
      <c r="P9" s="3"/>
      <c r="Q9" s="3"/>
      <c r="R9" s="8"/>
      <c r="S9" s="3"/>
      <c r="T9" s="3"/>
      <c r="U9" s="3"/>
      <c r="V9" s="10"/>
    </row>
    <row r="10" spans="1:22" ht="30.95" customHeight="1" x14ac:dyDescent="0.2">
      <c r="A10" s="48" t="s">
        <v>121</v>
      </c>
      <c r="D10" s="3"/>
      <c r="F10" s="3"/>
      <c r="G10" s="3"/>
      <c r="J10" s="3"/>
      <c r="K10" s="3"/>
      <c r="L10" s="3"/>
      <c r="M10" s="3"/>
      <c r="N10" s="3"/>
      <c r="O10" s="3"/>
      <c r="P10" s="3"/>
      <c r="Q10" s="3"/>
      <c r="R10" s="8"/>
      <c r="S10" s="3"/>
      <c r="T10" s="3"/>
      <c r="U10" s="3"/>
      <c r="V10" s="10"/>
    </row>
    <row r="11" spans="1:22" ht="30.95" customHeight="1" x14ac:dyDescent="0.2">
      <c r="A11" s="46" t="s">
        <v>117</v>
      </c>
      <c r="D11" s="3"/>
      <c r="F11" s="3"/>
      <c r="G11" s="3"/>
      <c r="J11" s="3"/>
      <c r="K11" s="3"/>
      <c r="L11" s="3"/>
      <c r="M11" s="3"/>
      <c r="N11" s="3"/>
      <c r="O11" s="3"/>
      <c r="P11" s="3"/>
      <c r="Q11" s="3"/>
      <c r="R11" s="8"/>
      <c r="S11" s="3"/>
      <c r="T11" s="3"/>
      <c r="U11" s="3"/>
      <c r="V11" s="10"/>
    </row>
    <row r="12" spans="1:22" s="25" customFormat="1" ht="66" customHeight="1" x14ac:dyDescent="0.2">
      <c r="A12" s="52" t="s">
        <v>149</v>
      </c>
      <c r="B12" s="53" t="s">
        <v>112</v>
      </c>
      <c r="C12" s="54" t="s">
        <v>127</v>
      </c>
      <c r="D12" s="54" t="s">
        <v>111</v>
      </c>
      <c r="E12" s="54" t="s">
        <v>128</v>
      </c>
      <c r="F12" s="54" t="s">
        <v>110</v>
      </c>
      <c r="G12" s="54" t="s">
        <v>130</v>
      </c>
      <c r="H12" s="54" t="s">
        <v>109</v>
      </c>
      <c r="I12" s="54" t="s">
        <v>131</v>
      </c>
      <c r="J12" s="54" t="s">
        <v>108</v>
      </c>
      <c r="K12" s="54" t="s">
        <v>132</v>
      </c>
      <c r="L12" s="53" t="s">
        <v>107</v>
      </c>
      <c r="M12" s="53" t="s">
        <v>133</v>
      </c>
      <c r="N12" s="118" t="s">
        <v>105</v>
      </c>
      <c r="O12" s="54" t="s">
        <v>106</v>
      </c>
      <c r="P12" s="54" t="s">
        <v>172</v>
      </c>
      <c r="Q12" s="54" t="s">
        <v>168</v>
      </c>
      <c r="R12" s="118" t="s">
        <v>173</v>
      </c>
      <c r="S12" s="118" t="s">
        <v>174</v>
      </c>
    </row>
    <row r="13" spans="1:22" customFormat="1" ht="23.1" customHeight="1" x14ac:dyDescent="0.2">
      <c r="A13" s="203" t="s">
        <v>201</v>
      </c>
      <c r="B13" s="129">
        <v>0.57515250197273915</v>
      </c>
      <c r="C13" s="129">
        <v>0.40832390678893421</v>
      </c>
      <c r="D13" s="129">
        <v>0.60539076766692013</v>
      </c>
      <c r="E13" s="129">
        <v>0.44370492499530167</v>
      </c>
      <c r="F13" s="129">
        <v>0.63906006347446276</v>
      </c>
      <c r="G13" s="129">
        <v>0.44604773628297134</v>
      </c>
      <c r="H13" s="129">
        <v>0.68826153108441768</v>
      </c>
      <c r="I13" s="129">
        <v>0.47873972359676081</v>
      </c>
      <c r="J13" s="129">
        <v>0.66136137312405996</v>
      </c>
      <c r="K13" s="129">
        <v>0.45580656152391158</v>
      </c>
      <c r="L13" s="129">
        <v>0.5748386790982446</v>
      </c>
      <c r="M13" s="128">
        <v>0.408189866042308</v>
      </c>
      <c r="N13" s="129">
        <v>0.2987568181074669</v>
      </c>
      <c r="O13" s="129">
        <v>0.19619553690428029</v>
      </c>
      <c r="P13" s="129" t="s">
        <v>82</v>
      </c>
      <c r="Q13" s="129" t="s">
        <v>82</v>
      </c>
      <c r="R13" s="183" t="s">
        <v>82</v>
      </c>
      <c r="S13" s="183" t="s">
        <v>82</v>
      </c>
    </row>
    <row r="14" spans="1:22" customFormat="1" ht="23.1" customHeight="1" x14ac:dyDescent="0.2">
      <c r="A14" s="203" t="s">
        <v>202</v>
      </c>
      <c r="B14" s="129">
        <v>0.56160901950670317</v>
      </c>
      <c r="C14" s="129">
        <v>0.44141787200075822</v>
      </c>
      <c r="D14" s="129">
        <v>0.54094195493183916</v>
      </c>
      <c r="E14" s="129">
        <v>0.44303988386099324</v>
      </c>
      <c r="F14" s="129">
        <v>0.6127919469598101</v>
      </c>
      <c r="G14" s="129">
        <v>0.53534111658090933</v>
      </c>
      <c r="H14" s="129">
        <v>0.63057447602807826</v>
      </c>
      <c r="I14" s="129">
        <v>0.54343020599618019</v>
      </c>
      <c r="J14" s="129" t="s">
        <v>82</v>
      </c>
      <c r="K14" s="129" t="s">
        <v>82</v>
      </c>
      <c r="L14" s="128" t="s">
        <v>82</v>
      </c>
      <c r="M14" s="128" t="s">
        <v>82</v>
      </c>
      <c r="N14" s="128" t="s">
        <v>82</v>
      </c>
      <c r="O14" s="128" t="s">
        <v>82</v>
      </c>
      <c r="P14" s="128" t="s">
        <v>82</v>
      </c>
      <c r="Q14" s="128" t="s">
        <v>82</v>
      </c>
      <c r="R14" s="183" t="s">
        <v>82</v>
      </c>
      <c r="S14" s="183" t="s">
        <v>82</v>
      </c>
    </row>
    <row r="15" spans="1:22" customFormat="1" ht="23.1" customHeight="1" x14ac:dyDescent="0.2">
      <c r="A15" s="13" t="s">
        <v>203</v>
      </c>
      <c r="B15" s="129">
        <v>0.55829079840786711</v>
      </c>
      <c r="C15" s="129">
        <v>0.38276704110992188</v>
      </c>
      <c r="D15" s="129">
        <v>0.55482747484806516</v>
      </c>
      <c r="E15" s="129">
        <v>0.37290346937790003</v>
      </c>
      <c r="F15" s="129">
        <v>0.52105698740794326</v>
      </c>
      <c r="G15" s="129">
        <v>0.37956745694614702</v>
      </c>
      <c r="H15" s="129">
        <v>0.57833012798842909</v>
      </c>
      <c r="I15" s="129">
        <v>0.38271273821064639</v>
      </c>
      <c r="J15" s="129">
        <v>0.65169187188423394</v>
      </c>
      <c r="K15" s="129">
        <v>0.38325555762155278</v>
      </c>
      <c r="L15" s="129">
        <v>0.63664642237884128</v>
      </c>
      <c r="M15" s="128">
        <v>0.3307253069272621</v>
      </c>
      <c r="N15" s="129">
        <v>0.36262408171622723</v>
      </c>
      <c r="O15" s="129">
        <v>0.21937616091611145</v>
      </c>
      <c r="P15" s="129" t="s">
        <v>82</v>
      </c>
      <c r="Q15" s="129" t="s">
        <v>82</v>
      </c>
      <c r="R15" s="183" t="s">
        <v>82</v>
      </c>
      <c r="S15" s="183" t="s">
        <v>82</v>
      </c>
    </row>
    <row r="16" spans="1:22" customFormat="1" ht="23.1" customHeight="1" x14ac:dyDescent="0.2">
      <c r="A16" s="13" t="s">
        <v>204</v>
      </c>
      <c r="B16" s="129">
        <v>0.73546904643941746</v>
      </c>
      <c r="C16" s="129">
        <v>0.51388967872802649</v>
      </c>
      <c r="D16" s="129">
        <v>0.77024622286168443</v>
      </c>
      <c r="E16" s="129">
        <v>0.6046990830385911</v>
      </c>
      <c r="F16" s="129">
        <v>0.79021830803351822</v>
      </c>
      <c r="G16" s="129">
        <v>0.6427344479542908</v>
      </c>
      <c r="H16" s="129">
        <v>0.79884847259197955</v>
      </c>
      <c r="I16" s="129">
        <v>0.62741504324063491</v>
      </c>
      <c r="J16" s="129">
        <v>0.74051593919705272</v>
      </c>
      <c r="K16" s="129">
        <v>0.57853092082992508</v>
      </c>
      <c r="L16" s="129">
        <v>0.71471217379817442</v>
      </c>
      <c r="M16" s="128">
        <v>0.57056474225682874</v>
      </c>
      <c r="N16" s="129">
        <v>0.40466977095648776</v>
      </c>
      <c r="O16" s="129">
        <v>0.31568676672914531</v>
      </c>
      <c r="P16" s="129">
        <v>0.64407261634918267</v>
      </c>
      <c r="Q16" s="129">
        <v>0.59005968325622293</v>
      </c>
      <c r="R16" s="123">
        <f t="shared" ref="R16:R23" si="0">P16-N16</f>
        <v>0.23940284539269491</v>
      </c>
      <c r="S16" s="123">
        <f t="shared" ref="S16:S23" si="1">Q16-O16</f>
        <v>0.27437291652707763</v>
      </c>
    </row>
    <row r="17" spans="1:21" customFormat="1" ht="23.1" customHeight="1" x14ac:dyDescent="0.2">
      <c r="A17" s="13" t="s">
        <v>205</v>
      </c>
      <c r="B17" s="129">
        <v>0.58568102418607326</v>
      </c>
      <c r="C17" s="129">
        <v>0.38523893445133051</v>
      </c>
      <c r="D17" s="129">
        <v>0.58607536284812534</v>
      </c>
      <c r="E17" s="129">
        <v>0.38278167536947716</v>
      </c>
      <c r="F17" s="129">
        <v>0.63652679750164287</v>
      </c>
      <c r="G17" s="129">
        <v>0.39544129201164591</v>
      </c>
      <c r="H17" s="129">
        <v>0.67474110338220383</v>
      </c>
      <c r="I17" s="129">
        <v>0.44883827283380279</v>
      </c>
      <c r="J17" s="129">
        <v>0.67320335689541422</v>
      </c>
      <c r="K17" s="129">
        <v>0.44860326300313169</v>
      </c>
      <c r="L17" s="129">
        <v>0.67301600586178689</v>
      </c>
      <c r="M17" s="128">
        <v>0.43986786571236863</v>
      </c>
      <c r="N17" s="129">
        <v>0.55805791758131673</v>
      </c>
      <c r="O17" s="129">
        <v>0.39643288984176872</v>
      </c>
      <c r="P17" s="129">
        <v>0.67188119704576243</v>
      </c>
      <c r="Q17" s="129">
        <v>0.5233215714409124</v>
      </c>
      <c r="R17" s="123">
        <f t="shared" si="0"/>
        <v>0.1138232794644457</v>
      </c>
      <c r="S17" s="123">
        <f t="shared" si="1"/>
        <v>0.12688868159914368</v>
      </c>
    </row>
    <row r="18" spans="1:21" customFormat="1" ht="23.1" customHeight="1" x14ac:dyDescent="0.2">
      <c r="A18" s="13" t="s">
        <v>206</v>
      </c>
      <c r="B18" s="129">
        <v>0.60198881680688698</v>
      </c>
      <c r="C18" s="129">
        <v>0.45807139131921115</v>
      </c>
      <c r="D18" s="129">
        <v>0.590076994392429</v>
      </c>
      <c r="E18" s="129">
        <v>0.46624029411274975</v>
      </c>
      <c r="F18" s="129">
        <v>0.64928223635182081</v>
      </c>
      <c r="G18" s="129">
        <v>0.50344893080957476</v>
      </c>
      <c r="H18" s="129">
        <v>0.6970636233784977</v>
      </c>
      <c r="I18" s="129">
        <v>0.54165239283885613</v>
      </c>
      <c r="J18" s="129">
        <v>0.68042535433660034</v>
      </c>
      <c r="K18" s="129">
        <v>0.52713654947487087</v>
      </c>
      <c r="L18" s="129">
        <v>0.6577697296659033</v>
      </c>
      <c r="M18" s="128">
        <v>0.48089971234682694</v>
      </c>
      <c r="N18" s="129">
        <v>0.44677369548757512</v>
      </c>
      <c r="O18" s="129">
        <v>0.32953936753968077</v>
      </c>
      <c r="P18" s="129">
        <v>0.61719211230402327</v>
      </c>
      <c r="Q18" s="129">
        <v>0.51635487094321242</v>
      </c>
      <c r="R18" s="123">
        <f t="shared" si="0"/>
        <v>0.17041841681644815</v>
      </c>
      <c r="S18" s="123">
        <f t="shared" si="1"/>
        <v>0.18681550340353165</v>
      </c>
    </row>
    <row r="19" spans="1:21" customFormat="1" ht="23.1" customHeight="1" x14ac:dyDescent="0.2">
      <c r="A19" s="13" t="s">
        <v>207</v>
      </c>
      <c r="B19" s="129">
        <v>0.59019700684168686</v>
      </c>
      <c r="C19" s="129">
        <v>0.4859025025060934</v>
      </c>
      <c r="D19" s="129">
        <v>0.59212211594959296</v>
      </c>
      <c r="E19" s="129">
        <v>0.49297500551071766</v>
      </c>
      <c r="F19" s="129">
        <v>0.63487255175569512</v>
      </c>
      <c r="G19" s="129">
        <v>0.52312345991778553</v>
      </c>
      <c r="H19" s="129">
        <v>0.68179899046900316</v>
      </c>
      <c r="I19" s="129">
        <v>0.55695925559453396</v>
      </c>
      <c r="J19" s="129">
        <v>0.63889469567299406</v>
      </c>
      <c r="K19" s="129">
        <v>0.52689538876211506</v>
      </c>
      <c r="L19" s="129">
        <v>0.6779437460858303</v>
      </c>
      <c r="M19" s="128">
        <v>0.55330757200821246</v>
      </c>
      <c r="N19" s="129">
        <v>0.51009471080209456</v>
      </c>
      <c r="O19" s="129">
        <v>0.47731604194165955</v>
      </c>
      <c r="P19" s="129">
        <v>0.66216175851281722</v>
      </c>
      <c r="Q19" s="129">
        <v>0.57161112442331108</v>
      </c>
      <c r="R19" s="123">
        <f t="shared" si="0"/>
        <v>0.15206704771072266</v>
      </c>
      <c r="S19" s="123">
        <f t="shared" si="1"/>
        <v>9.4295082481651527E-2</v>
      </c>
    </row>
    <row r="20" spans="1:21" customFormat="1" ht="23.1" customHeight="1" x14ac:dyDescent="0.2">
      <c r="A20" s="13" t="s">
        <v>208</v>
      </c>
      <c r="B20" s="128" t="s">
        <v>82</v>
      </c>
      <c r="C20" s="128" t="s">
        <v>82</v>
      </c>
      <c r="D20" s="128" t="s">
        <v>82</v>
      </c>
      <c r="E20" s="128" t="s">
        <v>82</v>
      </c>
      <c r="F20" s="128" t="s">
        <v>82</v>
      </c>
      <c r="G20" s="128" t="s">
        <v>82</v>
      </c>
      <c r="H20" s="128" t="s">
        <v>82</v>
      </c>
      <c r="I20" s="128" t="s">
        <v>82</v>
      </c>
      <c r="J20" s="128" t="s">
        <v>82</v>
      </c>
      <c r="K20" s="128" t="s">
        <v>82</v>
      </c>
      <c r="L20" s="128" t="s">
        <v>82</v>
      </c>
      <c r="M20" s="128" t="s">
        <v>82</v>
      </c>
      <c r="N20" s="128" t="s">
        <v>82</v>
      </c>
      <c r="O20" s="128" t="s">
        <v>82</v>
      </c>
      <c r="P20" s="128" t="s">
        <v>82</v>
      </c>
      <c r="Q20" s="128" t="s">
        <v>82</v>
      </c>
      <c r="R20" s="183" t="s">
        <v>82</v>
      </c>
      <c r="S20" s="183" t="s">
        <v>82</v>
      </c>
    </row>
    <row r="21" spans="1:21" customFormat="1" ht="23.1" customHeight="1" x14ac:dyDescent="0.2">
      <c r="A21" s="13" t="s">
        <v>209</v>
      </c>
      <c r="B21" s="129">
        <v>0.62339857175505464</v>
      </c>
      <c r="C21" s="129">
        <v>0.49318141894971856</v>
      </c>
      <c r="D21" s="129">
        <v>0.64009971785658537</v>
      </c>
      <c r="E21" s="129">
        <v>0.51174124155843537</v>
      </c>
      <c r="F21" s="129">
        <v>0.66732726643438811</v>
      </c>
      <c r="G21" s="129">
        <v>0.54193324259108855</v>
      </c>
      <c r="H21" s="129">
        <v>0.73231149823825958</v>
      </c>
      <c r="I21" s="129">
        <v>0.63185696928467794</v>
      </c>
      <c r="J21" s="129">
        <v>0.737959867792219</v>
      </c>
      <c r="K21" s="129">
        <v>0.63510870696872024</v>
      </c>
      <c r="L21" s="129">
        <v>0.70151031503887573</v>
      </c>
      <c r="M21" s="128">
        <v>0.59538156245978935</v>
      </c>
      <c r="N21" s="129">
        <v>0.51358509626463056</v>
      </c>
      <c r="O21" s="129">
        <v>0.52756937098866008</v>
      </c>
      <c r="P21" s="129">
        <v>0.62729416173093455</v>
      </c>
      <c r="Q21" s="129">
        <v>0.50355342480467313</v>
      </c>
      <c r="R21" s="123">
        <f t="shared" si="0"/>
        <v>0.11370906546630399</v>
      </c>
      <c r="S21" s="123">
        <f t="shared" si="1"/>
        <v>-2.4015946183986947E-2</v>
      </c>
    </row>
    <row r="22" spans="1:21" customFormat="1" ht="23.1" customHeight="1" x14ac:dyDescent="0.2">
      <c r="A22" s="13" t="s">
        <v>210</v>
      </c>
      <c r="B22" s="129">
        <v>0.46928902580341475</v>
      </c>
      <c r="C22" s="129">
        <v>0.32778763966484681</v>
      </c>
      <c r="D22" s="129">
        <v>0.47908159811257928</v>
      </c>
      <c r="E22" s="129">
        <v>0.37492089314007465</v>
      </c>
      <c r="F22" s="129">
        <v>0.53864723764934708</v>
      </c>
      <c r="G22" s="129">
        <v>0.42078370147198135</v>
      </c>
      <c r="H22" s="129">
        <v>0.55876394025966492</v>
      </c>
      <c r="I22" s="129">
        <v>0.42373215447482482</v>
      </c>
      <c r="J22" s="129">
        <v>0.54704133215094708</v>
      </c>
      <c r="K22" s="129">
        <v>0.36482907830187661</v>
      </c>
      <c r="L22" s="129">
        <v>0.47222992130611285</v>
      </c>
      <c r="M22" s="128">
        <v>0.30962585799995773</v>
      </c>
      <c r="N22" s="129">
        <v>0.35422287755745796</v>
      </c>
      <c r="O22" s="129">
        <v>0.21316663698089067</v>
      </c>
      <c r="P22" s="129" t="s">
        <v>82</v>
      </c>
      <c r="Q22" s="129" t="s">
        <v>82</v>
      </c>
      <c r="R22" s="183" t="s">
        <v>82</v>
      </c>
      <c r="S22" s="183" t="s">
        <v>82</v>
      </c>
    </row>
    <row r="23" spans="1:21" customFormat="1" ht="23.1" customHeight="1" x14ac:dyDescent="0.2">
      <c r="A23" s="13" t="s">
        <v>211</v>
      </c>
      <c r="B23" s="129">
        <v>0.52208555190168027</v>
      </c>
      <c r="C23" s="129">
        <v>0.39622593270926437</v>
      </c>
      <c r="D23" s="129">
        <v>0.55399639789358202</v>
      </c>
      <c r="E23" s="129">
        <v>0.42900281371533433</v>
      </c>
      <c r="F23" s="129">
        <v>0.61591240192598817</v>
      </c>
      <c r="G23" s="129">
        <v>0.48448460195641263</v>
      </c>
      <c r="H23" s="129">
        <v>0.63579342336953648</v>
      </c>
      <c r="I23" s="129">
        <v>0.48991997985601415</v>
      </c>
      <c r="J23" s="129">
        <v>0.60470706211275771</v>
      </c>
      <c r="K23" s="129">
        <v>0.44929734892185141</v>
      </c>
      <c r="L23" s="129">
        <v>0.57328786530080156</v>
      </c>
      <c r="M23" s="128">
        <v>0.43006003278417138</v>
      </c>
      <c r="N23" s="129">
        <v>0.48927452540264676</v>
      </c>
      <c r="O23" s="129">
        <v>0.36211326870174676</v>
      </c>
      <c r="P23" s="129">
        <v>0.65139518565466692</v>
      </c>
      <c r="Q23" s="129">
        <v>0.51085635153337505</v>
      </c>
      <c r="R23" s="123">
        <f t="shared" si="0"/>
        <v>0.16212066025202015</v>
      </c>
      <c r="S23" s="123">
        <f t="shared" si="1"/>
        <v>0.14874308283162829</v>
      </c>
    </row>
    <row r="24" spans="1:21" s="5" customFormat="1" x14ac:dyDescent="0.2">
      <c r="A24" s="12"/>
      <c r="B24" s="3"/>
      <c r="C24" s="3"/>
      <c r="R24" s="24"/>
      <c r="S24" s="24"/>
      <c r="T24" s="2"/>
      <c r="U24" s="2"/>
    </row>
    <row r="25" spans="1:21" s="5" customFormat="1" x14ac:dyDescent="0.2">
      <c r="A25" s="12"/>
      <c r="B25" s="3"/>
      <c r="C25" s="3"/>
      <c r="R25" s="24"/>
      <c r="S25" s="24"/>
      <c r="T25" s="2"/>
      <c r="U25" s="2"/>
    </row>
    <row r="26" spans="1:21" s="5" customFormat="1" x14ac:dyDescent="0.2">
      <c r="A26" s="12"/>
      <c r="B26" s="3"/>
      <c r="C26" s="3"/>
      <c r="R26" s="24"/>
      <c r="S26" s="24"/>
      <c r="T26" s="2"/>
      <c r="U26" s="2"/>
    </row>
    <row r="27" spans="1:21" s="5" customFormat="1" x14ac:dyDescent="0.2">
      <c r="A27" s="12"/>
      <c r="B27" s="3"/>
      <c r="C27" s="3"/>
      <c r="R27" s="24"/>
      <c r="S27" s="24"/>
      <c r="T27" s="2"/>
      <c r="U27" s="2"/>
    </row>
    <row r="28" spans="1:21" s="5" customFormat="1" x14ac:dyDescent="0.2">
      <c r="A28" s="12"/>
      <c r="B28" s="3"/>
      <c r="C28" s="3"/>
      <c r="R28" s="24"/>
      <c r="S28" s="24"/>
      <c r="T28" s="2"/>
      <c r="U28" s="2"/>
    </row>
    <row r="29" spans="1:21" s="5" customFormat="1" x14ac:dyDescent="0.2">
      <c r="A29" s="12"/>
      <c r="B29" s="3"/>
      <c r="C29" s="3"/>
      <c r="R29" s="24"/>
      <c r="S29" s="24"/>
      <c r="T29" s="2"/>
      <c r="U29" s="2"/>
    </row>
    <row r="30" spans="1:21" s="5" customFormat="1" x14ac:dyDescent="0.2">
      <c r="A30" s="12"/>
      <c r="B30" s="3"/>
      <c r="C30" s="3"/>
      <c r="R30" s="24"/>
      <c r="S30" s="24"/>
      <c r="T30" s="2"/>
      <c r="U30" s="2"/>
    </row>
  </sheetData>
  <hyperlinks>
    <hyperlink ref="A11" location="Contents!A1" display="&lt;&lt; link back to contents &gt;&gt;"/>
    <hyperlink ref="A10" location="'Background Notes'!A1" display="&lt;&lt; link to further information on methodology in the Background notes &gt;&gt;"/>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zoomScale="85" workbookViewId="0"/>
  </sheetViews>
  <sheetFormatPr defaultRowHeight="12.75" x14ac:dyDescent="0.2"/>
  <cols>
    <col min="1" max="1" width="42.5703125" style="2" customWidth="1"/>
    <col min="2" max="17" width="14" style="134" customWidth="1"/>
    <col min="18" max="19" width="14" style="145" customWidth="1"/>
    <col min="20" max="16384" width="9.140625" style="2"/>
  </cols>
  <sheetData>
    <row r="1" spans="1:20" customFormat="1" ht="30.95" customHeight="1" x14ac:dyDescent="0.3">
      <c r="A1" s="44" t="s">
        <v>224</v>
      </c>
      <c r="B1" s="132"/>
      <c r="C1" s="132"/>
      <c r="D1" s="133"/>
      <c r="E1" s="133"/>
      <c r="F1" s="132"/>
      <c r="G1" s="132"/>
      <c r="H1" s="134"/>
      <c r="I1" s="134"/>
      <c r="J1" s="134"/>
      <c r="K1" s="134"/>
      <c r="L1" s="135"/>
      <c r="M1" s="135"/>
      <c r="N1" s="132"/>
      <c r="O1" s="132"/>
      <c r="P1" s="132"/>
      <c r="Q1" s="132"/>
      <c r="R1" s="135"/>
      <c r="S1" s="136"/>
      <c r="T1" s="27"/>
    </row>
    <row r="2" spans="1:20" ht="30.95" customHeight="1" x14ac:dyDescent="0.2">
      <c r="A2" s="45" t="s">
        <v>116</v>
      </c>
      <c r="B2" s="132"/>
      <c r="C2" s="132"/>
      <c r="D2" s="133"/>
      <c r="F2" s="132"/>
      <c r="G2" s="132"/>
      <c r="L2" s="135"/>
      <c r="M2" s="135"/>
      <c r="N2" s="132"/>
      <c r="O2" s="132"/>
      <c r="P2" s="132"/>
      <c r="Q2" s="132"/>
      <c r="R2" s="135"/>
      <c r="S2" s="132"/>
      <c r="T2" s="27"/>
    </row>
    <row r="3" spans="1:20" ht="30.95" customHeight="1" x14ac:dyDescent="0.2">
      <c r="A3" s="45" t="s">
        <v>118</v>
      </c>
      <c r="D3" s="133"/>
      <c r="L3" s="135"/>
      <c r="M3" s="135"/>
      <c r="R3" s="135"/>
      <c r="S3" s="134"/>
      <c r="T3" s="10"/>
    </row>
    <row r="4" spans="1:20" ht="30.95" customHeight="1" x14ac:dyDescent="0.2">
      <c r="A4" s="45" t="s">
        <v>129</v>
      </c>
      <c r="D4" s="133"/>
      <c r="L4" s="135"/>
      <c r="M4" s="135"/>
      <c r="R4" s="135"/>
      <c r="S4" s="134"/>
      <c r="T4" s="10"/>
    </row>
    <row r="5" spans="1:20" ht="30.95" customHeight="1" x14ac:dyDescent="0.2">
      <c r="A5" s="45" t="s">
        <v>119</v>
      </c>
      <c r="D5" s="133"/>
      <c r="L5" s="135"/>
      <c r="M5" s="135"/>
      <c r="R5" s="135"/>
      <c r="S5" s="134"/>
      <c r="T5" s="10"/>
    </row>
    <row r="6" spans="1:20" ht="30.95" customHeight="1" x14ac:dyDescent="0.2">
      <c r="A6" s="45" t="s">
        <v>120</v>
      </c>
      <c r="D6" s="133"/>
      <c r="L6" s="135"/>
      <c r="M6" s="135"/>
      <c r="R6" s="135"/>
      <c r="S6" s="134"/>
      <c r="T6" s="10"/>
    </row>
    <row r="7" spans="1:20" ht="30.95" customHeight="1" x14ac:dyDescent="0.2">
      <c r="A7" s="45" t="s">
        <v>187</v>
      </c>
      <c r="D7" s="133"/>
      <c r="L7" s="135"/>
      <c r="M7" s="135"/>
      <c r="R7" s="135"/>
      <c r="S7" s="134"/>
      <c r="T7" s="10"/>
    </row>
    <row r="8" spans="1:20" ht="30.95" customHeight="1" x14ac:dyDescent="0.2">
      <c r="A8" s="45" t="s">
        <v>200</v>
      </c>
      <c r="D8" s="133"/>
      <c r="L8" s="135"/>
      <c r="M8" s="135"/>
      <c r="R8" s="135"/>
      <c r="S8" s="134"/>
      <c r="T8" s="10"/>
    </row>
    <row r="9" spans="1:20" ht="30.95" customHeight="1" x14ac:dyDescent="0.2">
      <c r="A9" s="48" t="s">
        <v>121</v>
      </c>
      <c r="D9" s="133"/>
      <c r="L9" s="135"/>
      <c r="M9" s="135"/>
      <c r="R9" s="135"/>
      <c r="S9" s="134"/>
      <c r="T9" s="10"/>
    </row>
    <row r="10" spans="1:20" ht="30.95" customHeight="1" x14ac:dyDescent="0.2">
      <c r="A10" s="46" t="s">
        <v>117</v>
      </c>
      <c r="D10" s="133"/>
      <c r="L10" s="135"/>
      <c r="M10" s="135"/>
      <c r="R10" s="135"/>
      <c r="S10" s="134"/>
      <c r="T10" s="10"/>
    </row>
    <row r="11" spans="1:20" s="1" customFormat="1" ht="72.599999999999994" customHeight="1" x14ac:dyDescent="0.2">
      <c r="A11" s="15" t="s">
        <v>150</v>
      </c>
      <c r="B11" s="137" t="s">
        <v>112</v>
      </c>
      <c r="C11" s="57" t="s">
        <v>127</v>
      </c>
      <c r="D11" s="131" t="s">
        <v>111</v>
      </c>
      <c r="E11" s="54" t="s">
        <v>128</v>
      </c>
      <c r="F11" s="137" t="s">
        <v>110</v>
      </c>
      <c r="G11" s="57" t="s">
        <v>130</v>
      </c>
      <c r="H11" s="131" t="s">
        <v>109</v>
      </c>
      <c r="I11" s="54" t="s">
        <v>131</v>
      </c>
      <c r="J11" s="137" t="s">
        <v>108</v>
      </c>
      <c r="K11" s="57" t="s">
        <v>132</v>
      </c>
      <c r="L11" s="131" t="s">
        <v>107</v>
      </c>
      <c r="M11" s="54" t="s">
        <v>133</v>
      </c>
      <c r="N11" s="137" t="s">
        <v>105</v>
      </c>
      <c r="O11" s="54" t="s">
        <v>106</v>
      </c>
      <c r="P11" s="54" t="s">
        <v>172</v>
      </c>
      <c r="Q11" s="54" t="s">
        <v>168</v>
      </c>
      <c r="R11" s="131" t="s">
        <v>173</v>
      </c>
      <c r="S11" s="118" t="s">
        <v>174</v>
      </c>
    </row>
    <row r="12" spans="1:20" customFormat="1" ht="22.5" customHeight="1" x14ac:dyDescent="0.2">
      <c r="A12" s="14" t="s">
        <v>212</v>
      </c>
      <c r="B12" s="138">
        <v>0.46722349190033319</v>
      </c>
      <c r="C12" s="139">
        <v>0.34550730374539546</v>
      </c>
      <c r="D12" s="140">
        <v>0.50157608260631992</v>
      </c>
      <c r="E12" s="140">
        <v>0.36307914418528936</v>
      </c>
      <c r="F12" s="138">
        <v>0.54326725477467852</v>
      </c>
      <c r="G12" s="139">
        <v>0.37050716278309737</v>
      </c>
      <c r="H12" s="140">
        <v>0.59320216248076896</v>
      </c>
      <c r="I12" s="140">
        <v>0.42184794277455817</v>
      </c>
      <c r="J12" s="138">
        <v>0.55432254747576271</v>
      </c>
      <c r="K12" s="139">
        <v>0.37673051378992717</v>
      </c>
      <c r="L12" s="140">
        <v>0.51272148570102671</v>
      </c>
      <c r="M12" s="140">
        <v>0.35162057741619107</v>
      </c>
      <c r="N12" s="138">
        <v>0.39112929542595587</v>
      </c>
      <c r="O12" s="140">
        <v>0.28783864121897984</v>
      </c>
      <c r="P12" s="140">
        <v>0.58496840437283226</v>
      </c>
      <c r="Q12" s="140">
        <v>0.43777067226025218</v>
      </c>
      <c r="R12" s="141">
        <f t="shared" ref="R12:R15" si="0">P12-N12</f>
        <v>0.19383910894687639</v>
      </c>
      <c r="S12" s="141">
        <f t="shared" ref="S12:S15" si="1">Q12-O12</f>
        <v>0.14993203104127234</v>
      </c>
    </row>
    <row r="13" spans="1:20" customFormat="1" ht="22.5" customHeight="1" x14ac:dyDescent="0.2">
      <c r="A13" s="14" t="s">
        <v>213</v>
      </c>
      <c r="B13" s="138">
        <v>0.58280127433297968</v>
      </c>
      <c r="C13" s="139">
        <v>0.45177488702580293</v>
      </c>
      <c r="D13" s="140">
        <v>0.58664702893675336</v>
      </c>
      <c r="E13" s="140">
        <v>0.45361505550790987</v>
      </c>
      <c r="F13" s="138">
        <v>0.633903229312334</v>
      </c>
      <c r="G13" s="139">
        <v>0.51865795467434539</v>
      </c>
      <c r="H13" s="140">
        <v>0.68111339544903404</v>
      </c>
      <c r="I13" s="140">
        <v>0.53170310027734857</v>
      </c>
      <c r="J13" s="138">
        <v>0.63286184342097307</v>
      </c>
      <c r="K13" s="139">
        <v>0.49119457389717319</v>
      </c>
      <c r="L13" s="140">
        <v>0.58966934917775771</v>
      </c>
      <c r="M13" s="140">
        <v>0.43156551675391214</v>
      </c>
      <c r="N13" s="138">
        <v>0.44200293268796792</v>
      </c>
      <c r="O13" s="140">
        <v>0.36064892893913814</v>
      </c>
      <c r="P13" s="140">
        <v>0.58794906464942842</v>
      </c>
      <c r="Q13" s="140">
        <v>0.47620163488950429</v>
      </c>
      <c r="R13" s="141">
        <f t="shared" si="0"/>
        <v>0.1459461319614605</v>
      </c>
      <c r="S13" s="141">
        <f t="shared" si="1"/>
        <v>0.11555270595036615</v>
      </c>
    </row>
    <row r="14" spans="1:20" customFormat="1" ht="22.5" customHeight="1" x14ac:dyDescent="0.2">
      <c r="A14" s="14" t="s">
        <v>214</v>
      </c>
      <c r="B14" s="138">
        <v>0.6397687798230941</v>
      </c>
      <c r="C14" s="139">
        <v>0.48071802662117968</v>
      </c>
      <c r="D14" s="140">
        <v>0.64809427556890675</v>
      </c>
      <c r="E14" s="140">
        <v>0.50044113427315584</v>
      </c>
      <c r="F14" s="138">
        <v>0.67966562093344285</v>
      </c>
      <c r="G14" s="139">
        <v>0.50982720056697206</v>
      </c>
      <c r="H14" s="140">
        <v>0.72269875862468125</v>
      </c>
      <c r="I14" s="140">
        <v>0.55435894362963511</v>
      </c>
      <c r="J14" s="138">
        <v>0.67171276122883594</v>
      </c>
      <c r="K14" s="139">
        <v>0.51646121228920994</v>
      </c>
      <c r="L14" s="140">
        <v>0.64830655134882076</v>
      </c>
      <c r="M14" s="140">
        <v>0.46490043974290063</v>
      </c>
      <c r="N14" s="138">
        <v>0.42125782229990599</v>
      </c>
      <c r="O14" s="140">
        <v>0.31904161725335395</v>
      </c>
      <c r="P14" s="140">
        <v>0.64755198805666847</v>
      </c>
      <c r="Q14" s="140">
        <v>0.59003299543749133</v>
      </c>
      <c r="R14" s="141">
        <f t="shared" si="0"/>
        <v>0.22629416575676248</v>
      </c>
      <c r="S14" s="141">
        <f t="shared" si="1"/>
        <v>0.27099137818413738</v>
      </c>
    </row>
    <row r="15" spans="1:20" customFormat="1" ht="22.5" customHeight="1" x14ac:dyDescent="0.2">
      <c r="A15" s="14" t="s">
        <v>215</v>
      </c>
      <c r="B15" s="138">
        <v>0.71023343615804679</v>
      </c>
      <c r="C15" s="139">
        <v>0.49050483710159998</v>
      </c>
      <c r="D15" s="140">
        <v>0.74031567796751707</v>
      </c>
      <c r="E15" s="140">
        <v>0.55608440841283724</v>
      </c>
      <c r="F15" s="138">
        <v>0.7766962211838816</v>
      </c>
      <c r="G15" s="139">
        <v>0.60827599376350217</v>
      </c>
      <c r="H15" s="140">
        <v>0.77997022289303297</v>
      </c>
      <c r="I15" s="140">
        <v>0.60296814400870136</v>
      </c>
      <c r="J15" s="138">
        <v>0.75484414507110142</v>
      </c>
      <c r="K15" s="139">
        <v>0.57773072796203662</v>
      </c>
      <c r="L15" s="140">
        <v>0.72865123680695487</v>
      </c>
      <c r="M15" s="140">
        <v>0.58379139827513749</v>
      </c>
      <c r="N15" s="138">
        <v>0.42470218358203082</v>
      </c>
      <c r="O15" s="140">
        <v>0.32672162015123218</v>
      </c>
      <c r="P15" s="140">
        <v>0.6204995722149993</v>
      </c>
      <c r="Q15" s="140">
        <v>0.55550484328472427</v>
      </c>
      <c r="R15" s="141">
        <f t="shared" si="0"/>
        <v>0.19579738863296847</v>
      </c>
      <c r="S15" s="141">
        <f t="shared" si="1"/>
        <v>0.22878322313349209</v>
      </c>
    </row>
  </sheetData>
  <hyperlinks>
    <hyperlink ref="A10" location="Contents!A1" display="&lt;&lt; link back to contents &gt;&gt;"/>
    <hyperlink ref="A9" location="'Background Notes'!A1" display="&lt;&lt; link to further information on methodology in the Background notes &gt;&gt;"/>
  </hyperlinks>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85" zoomScaleNormal="85" workbookViewId="0"/>
  </sheetViews>
  <sheetFormatPr defaultRowHeight="12.75" x14ac:dyDescent="0.2"/>
  <cols>
    <col min="1" max="1" width="30.42578125" style="14" customWidth="1"/>
    <col min="2" max="17" width="11.85546875" style="132" customWidth="1"/>
    <col min="18" max="19" width="11.85546875" style="146" customWidth="1"/>
    <col min="20" max="16384" width="9.140625" style="14"/>
  </cols>
  <sheetData>
    <row r="1" spans="1:20" customFormat="1" ht="30.95" customHeight="1" x14ac:dyDescent="0.3">
      <c r="A1" s="44" t="s">
        <v>223</v>
      </c>
      <c r="B1" s="146"/>
      <c r="C1" s="130"/>
      <c r="D1" s="135"/>
      <c r="E1" s="136"/>
      <c r="F1" s="132"/>
      <c r="G1" s="132"/>
      <c r="H1" s="135"/>
      <c r="I1" s="135"/>
      <c r="J1" s="134"/>
      <c r="K1" s="134"/>
      <c r="L1" s="134"/>
      <c r="M1" s="134"/>
      <c r="N1" s="132"/>
      <c r="O1" s="132"/>
      <c r="P1" s="132"/>
      <c r="Q1" s="132"/>
      <c r="R1" s="133"/>
      <c r="S1" s="132"/>
    </row>
    <row r="2" spans="1:20" s="2" customFormat="1" ht="30.95" customHeight="1" x14ac:dyDescent="0.2">
      <c r="A2" s="45" t="s">
        <v>116</v>
      </c>
      <c r="B2" s="146"/>
      <c r="C2" s="134"/>
      <c r="D2" s="135"/>
      <c r="E2" s="132"/>
      <c r="F2" s="132"/>
      <c r="G2" s="132"/>
      <c r="H2" s="135"/>
      <c r="I2" s="135"/>
      <c r="J2" s="134"/>
      <c r="K2" s="134"/>
      <c r="L2" s="134"/>
      <c r="M2" s="134"/>
      <c r="N2" s="132"/>
      <c r="O2" s="132"/>
      <c r="P2" s="132"/>
      <c r="Q2" s="132"/>
      <c r="R2" s="134"/>
      <c r="S2" s="132"/>
    </row>
    <row r="3" spans="1:20" s="2" customFormat="1" ht="30.95" customHeight="1" x14ac:dyDescent="0.2">
      <c r="A3" s="45" t="s">
        <v>118</v>
      </c>
      <c r="B3" s="145"/>
      <c r="C3" s="134"/>
      <c r="D3" s="135"/>
      <c r="E3" s="134"/>
      <c r="F3" s="134"/>
      <c r="G3" s="134"/>
      <c r="H3" s="135"/>
      <c r="I3" s="135"/>
      <c r="J3" s="134"/>
      <c r="K3" s="134"/>
      <c r="L3" s="134"/>
      <c r="M3" s="134"/>
      <c r="N3" s="134"/>
      <c r="O3" s="134"/>
      <c r="P3" s="134"/>
      <c r="Q3" s="134"/>
      <c r="R3" s="134"/>
      <c r="S3" s="134"/>
    </row>
    <row r="4" spans="1:20" s="2" customFormat="1" ht="30.95" customHeight="1" x14ac:dyDescent="0.2">
      <c r="A4" s="45" t="s">
        <v>129</v>
      </c>
      <c r="B4" s="145"/>
      <c r="C4" s="134"/>
      <c r="D4" s="135"/>
      <c r="E4" s="134"/>
      <c r="F4" s="134"/>
      <c r="G4" s="134"/>
      <c r="H4" s="135"/>
      <c r="I4" s="135"/>
      <c r="J4" s="134"/>
      <c r="K4" s="134"/>
      <c r="L4" s="134"/>
      <c r="M4" s="134"/>
      <c r="N4" s="134"/>
      <c r="O4" s="134"/>
      <c r="P4" s="134"/>
      <c r="Q4" s="134"/>
      <c r="R4" s="134"/>
      <c r="S4" s="134"/>
    </row>
    <row r="5" spans="1:20" s="2" customFormat="1" ht="30.95" customHeight="1" x14ac:dyDescent="0.2">
      <c r="A5" s="45" t="s">
        <v>119</v>
      </c>
      <c r="B5" s="145"/>
      <c r="C5" s="134"/>
      <c r="D5" s="135"/>
      <c r="E5" s="134"/>
      <c r="F5" s="134"/>
      <c r="G5" s="134"/>
      <c r="H5" s="135"/>
      <c r="I5" s="135"/>
      <c r="J5" s="134"/>
      <c r="K5" s="134"/>
      <c r="L5" s="134"/>
      <c r="M5" s="134"/>
      <c r="N5" s="134"/>
      <c r="O5" s="134"/>
      <c r="P5" s="134"/>
      <c r="Q5" s="134"/>
      <c r="R5" s="134"/>
      <c r="S5" s="134"/>
    </row>
    <row r="6" spans="1:20" s="2" customFormat="1" ht="30.95" customHeight="1" x14ac:dyDescent="0.2">
      <c r="A6" s="45" t="s">
        <v>120</v>
      </c>
      <c r="B6" s="145"/>
      <c r="C6" s="134"/>
      <c r="D6" s="135"/>
      <c r="E6" s="134"/>
      <c r="F6" s="134"/>
      <c r="G6" s="134"/>
      <c r="H6" s="135"/>
      <c r="I6" s="135"/>
      <c r="J6" s="134"/>
      <c r="K6" s="134"/>
      <c r="L6" s="134"/>
      <c r="M6" s="134"/>
      <c r="N6" s="134"/>
      <c r="O6" s="134"/>
      <c r="P6" s="134"/>
      <c r="Q6" s="134"/>
      <c r="R6" s="134"/>
      <c r="S6" s="134"/>
    </row>
    <row r="7" spans="1:20" s="2" customFormat="1" ht="30.95" customHeight="1" x14ac:dyDescent="0.2">
      <c r="A7" s="45" t="s">
        <v>187</v>
      </c>
      <c r="B7" s="145"/>
      <c r="C7" s="134"/>
      <c r="D7" s="135"/>
      <c r="E7" s="134"/>
      <c r="F7" s="134"/>
      <c r="G7" s="134"/>
      <c r="H7" s="135"/>
      <c r="I7" s="135"/>
      <c r="J7" s="134"/>
      <c r="K7" s="134"/>
      <c r="L7" s="134"/>
      <c r="M7" s="134"/>
      <c r="N7" s="134"/>
      <c r="O7" s="134"/>
      <c r="P7" s="134"/>
      <c r="Q7" s="134"/>
      <c r="R7" s="134"/>
      <c r="S7" s="134"/>
    </row>
    <row r="8" spans="1:20" s="2" customFormat="1" ht="30.95" customHeight="1" x14ac:dyDescent="0.2">
      <c r="A8" s="45" t="s">
        <v>200</v>
      </c>
      <c r="B8" s="145"/>
      <c r="C8" s="134"/>
      <c r="D8" s="135"/>
      <c r="E8" s="134"/>
      <c r="F8" s="134"/>
      <c r="G8" s="134"/>
      <c r="H8" s="135"/>
      <c r="I8" s="135"/>
      <c r="J8" s="134"/>
      <c r="K8" s="134"/>
      <c r="L8" s="134"/>
      <c r="M8" s="134"/>
      <c r="N8" s="134"/>
      <c r="O8" s="134"/>
      <c r="P8" s="134"/>
      <c r="Q8" s="134"/>
      <c r="R8" s="134"/>
      <c r="S8" s="134"/>
    </row>
    <row r="9" spans="1:20" s="2" customFormat="1" ht="30.95" customHeight="1" x14ac:dyDescent="0.2">
      <c r="A9" s="45" t="s">
        <v>218</v>
      </c>
      <c r="B9" s="145"/>
      <c r="C9" s="134"/>
      <c r="D9" s="135"/>
      <c r="E9" s="134"/>
      <c r="F9" s="134"/>
      <c r="G9" s="134"/>
      <c r="H9" s="135"/>
      <c r="I9" s="135"/>
      <c r="J9" s="134"/>
      <c r="K9" s="134"/>
      <c r="L9" s="134"/>
      <c r="M9" s="134"/>
      <c r="N9" s="134"/>
      <c r="O9" s="134"/>
      <c r="P9" s="134"/>
      <c r="Q9" s="134"/>
      <c r="R9" s="134"/>
      <c r="S9" s="134"/>
    </row>
    <row r="10" spans="1:20" s="2" customFormat="1" ht="30.95" customHeight="1" x14ac:dyDescent="0.2">
      <c r="A10" s="48" t="s">
        <v>121</v>
      </c>
      <c r="B10" s="145"/>
      <c r="C10" s="134"/>
      <c r="D10" s="135"/>
      <c r="E10" s="134"/>
      <c r="F10" s="134"/>
      <c r="G10" s="134"/>
      <c r="H10" s="135"/>
      <c r="I10" s="135"/>
      <c r="J10" s="134"/>
      <c r="K10" s="134"/>
      <c r="L10" s="134"/>
      <c r="M10" s="134"/>
      <c r="N10" s="134"/>
      <c r="O10" s="134"/>
      <c r="P10" s="134"/>
      <c r="Q10" s="134"/>
      <c r="R10" s="134"/>
      <c r="S10" s="134"/>
    </row>
    <row r="11" spans="1:20" s="2" customFormat="1" ht="30.95" customHeight="1" x14ac:dyDescent="0.2">
      <c r="A11" s="46" t="s">
        <v>117</v>
      </c>
      <c r="B11" s="145"/>
      <c r="C11" s="134"/>
      <c r="D11" s="135"/>
      <c r="E11" s="134"/>
      <c r="F11" s="134"/>
      <c r="G11" s="134"/>
      <c r="H11" s="135"/>
      <c r="I11" s="135"/>
      <c r="J11" s="134"/>
      <c r="K11" s="134"/>
      <c r="L11" s="134"/>
      <c r="M11" s="134"/>
      <c r="N11" s="134"/>
      <c r="O11" s="134"/>
      <c r="P11" s="134"/>
      <c r="Q11" s="134"/>
      <c r="R11" s="134"/>
      <c r="S11" s="134"/>
    </row>
    <row r="12" spans="1:20" s="1" customFormat="1" ht="63.6" customHeight="1" x14ac:dyDescent="0.2">
      <c r="A12" s="15" t="s">
        <v>151</v>
      </c>
      <c r="B12" s="137" t="s">
        <v>112</v>
      </c>
      <c r="C12" s="57" t="s">
        <v>127</v>
      </c>
      <c r="D12" s="131" t="s">
        <v>111</v>
      </c>
      <c r="E12" s="54" t="s">
        <v>128</v>
      </c>
      <c r="F12" s="137" t="s">
        <v>110</v>
      </c>
      <c r="G12" s="57" t="s">
        <v>130</v>
      </c>
      <c r="H12" s="131" t="s">
        <v>109</v>
      </c>
      <c r="I12" s="54" t="s">
        <v>131</v>
      </c>
      <c r="J12" s="137" t="s">
        <v>108</v>
      </c>
      <c r="K12" s="57" t="s">
        <v>132</v>
      </c>
      <c r="L12" s="131" t="s">
        <v>107</v>
      </c>
      <c r="M12" s="54" t="s">
        <v>133</v>
      </c>
      <c r="N12" s="137" t="s">
        <v>105</v>
      </c>
      <c r="O12" s="54" t="s">
        <v>106</v>
      </c>
      <c r="P12" s="54" t="s">
        <v>172</v>
      </c>
      <c r="Q12" s="54" t="s">
        <v>168</v>
      </c>
      <c r="R12" s="131" t="s">
        <v>173</v>
      </c>
      <c r="S12" s="118" t="s">
        <v>174</v>
      </c>
    </row>
    <row r="13" spans="1:20" s="4" customFormat="1" ht="17.100000000000001" customHeight="1" x14ac:dyDescent="0.2">
      <c r="A13" s="14" t="s">
        <v>152</v>
      </c>
      <c r="B13" s="148" t="s">
        <v>82</v>
      </c>
      <c r="C13" s="149" t="s">
        <v>82</v>
      </c>
      <c r="D13" s="147" t="s">
        <v>82</v>
      </c>
      <c r="E13" s="147" t="s">
        <v>82</v>
      </c>
      <c r="F13" s="148" t="s">
        <v>82</v>
      </c>
      <c r="G13" s="149" t="s">
        <v>82</v>
      </c>
      <c r="H13" s="147" t="s">
        <v>82</v>
      </c>
      <c r="I13" s="147" t="s">
        <v>82</v>
      </c>
      <c r="J13" s="148" t="s">
        <v>82</v>
      </c>
      <c r="K13" s="149" t="s">
        <v>82</v>
      </c>
      <c r="L13" s="147" t="s">
        <v>82</v>
      </c>
      <c r="M13" s="147" t="s">
        <v>82</v>
      </c>
      <c r="N13" s="148" t="s">
        <v>82</v>
      </c>
      <c r="O13" s="147" t="s">
        <v>82</v>
      </c>
      <c r="P13" s="147" t="s">
        <v>82</v>
      </c>
      <c r="Q13" s="147" t="s">
        <v>82</v>
      </c>
      <c r="R13" s="141" t="s">
        <v>82</v>
      </c>
      <c r="S13" s="141" t="s">
        <v>82</v>
      </c>
      <c r="T13" s="14"/>
    </row>
    <row r="14" spans="1:20" s="4" customFormat="1" ht="17.100000000000001" customHeight="1" x14ac:dyDescent="0.2">
      <c r="A14" s="14" t="s">
        <v>153</v>
      </c>
      <c r="B14" s="143">
        <v>0.58036728808611837</v>
      </c>
      <c r="C14" s="144">
        <v>0.39268088539178542</v>
      </c>
      <c r="D14" s="142">
        <v>0.5945475379450228</v>
      </c>
      <c r="E14" s="142">
        <v>0.41485924581832201</v>
      </c>
      <c r="F14" s="143">
        <v>0.62002789594968377</v>
      </c>
      <c r="G14" s="144">
        <v>0.45767331391598365</v>
      </c>
      <c r="H14" s="142">
        <v>0.68607157331158342</v>
      </c>
      <c r="I14" s="142">
        <v>0.47319656819696082</v>
      </c>
      <c r="J14" s="143">
        <v>0.64324013192802543</v>
      </c>
      <c r="K14" s="144">
        <v>0.43650251614553531</v>
      </c>
      <c r="L14" s="142" t="s">
        <v>82</v>
      </c>
      <c r="M14" s="142" t="s">
        <v>82</v>
      </c>
      <c r="N14" s="143" t="s">
        <v>82</v>
      </c>
      <c r="O14" s="142" t="s">
        <v>82</v>
      </c>
      <c r="P14" s="142" t="s">
        <v>82</v>
      </c>
      <c r="Q14" s="142" t="s">
        <v>82</v>
      </c>
      <c r="R14" s="141" t="s">
        <v>82</v>
      </c>
      <c r="S14" s="141" t="s">
        <v>82</v>
      </c>
    </row>
    <row r="15" spans="1:20" s="4" customFormat="1" ht="17.100000000000001" customHeight="1" x14ac:dyDescent="0.2">
      <c r="A15" s="14" t="s">
        <v>154</v>
      </c>
      <c r="B15" s="143">
        <v>0.69023550114012211</v>
      </c>
      <c r="C15" s="144">
        <v>0.51466248835516926</v>
      </c>
      <c r="D15" s="142">
        <v>0.63916271705909944</v>
      </c>
      <c r="E15" s="142">
        <v>0.48036688310816761</v>
      </c>
      <c r="F15" s="143">
        <v>0.58127502392507413</v>
      </c>
      <c r="G15" s="144">
        <v>0.38028028772776867</v>
      </c>
      <c r="H15" s="142">
        <v>0.64335103114104586</v>
      </c>
      <c r="I15" s="142">
        <v>0.50323242519655642</v>
      </c>
      <c r="J15" s="143">
        <v>0.62526382257533974</v>
      </c>
      <c r="K15" s="144">
        <v>0.4455342959118343</v>
      </c>
      <c r="L15" s="142" t="s">
        <v>82</v>
      </c>
      <c r="M15" s="142" t="s">
        <v>82</v>
      </c>
      <c r="N15" s="143" t="s">
        <v>82</v>
      </c>
      <c r="O15" s="142" t="s">
        <v>82</v>
      </c>
      <c r="P15" s="142" t="s">
        <v>82</v>
      </c>
      <c r="Q15" s="142" t="s">
        <v>82</v>
      </c>
      <c r="R15" s="141" t="s">
        <v>82</v>
      </c>
      <c r="S15" s="141" t="s">
        <v>82</v>
      </c>
    </row>
    <row r="16" spans="1:20" s="4" customFormat="1" ht="17.100000000000001" customHeight="1" x14ac:dyDescent="0.2">
      <c r="A16" s="14" t="s">
        <v>155</v>
      </c>
      <c r="B16" s="143">
        <v>0.64620056053450314</v>
      </c>
      <c r="C16" s="144">
        <v>0.45515938237202364</v>
      </c>
      <c r="D16" s="142">
        <v>0.6816480179638601</v>
      </c>
      <c r="E16" s="142">
        <v>0.52072236022572416</v>
      </c>
      <c r="F16" s="143">
        <v>0.71822128335128477</v>
      </c>
      <c r="G16" s="144">
        <v>0.5594174202031027</v>
      </c>
      <c r="H16" s="142">
        <v>0.73514288920377358</v>
      </c>
      <c r="I16" s="142">
        <v>0.56470195594583195</v>
      </c>
      <c r="J16" s="143">
        <v>0.69990806536217487</v>
      </c>
      <c r="K16" s="144">
        <v>0.53363302099265275</v>
      </c>
      <c r="L16" s="142">
        <v>0.67664906535418046</v>
      </c>
      <c r="M16" s="142">
        <v>0.51583541138413902</v>
      </c>
      <c r="N16" s="143">
        <v>0.42526573054518368</v>
      </c>
      <c r="O16" s="142">
        <v>0.3274465281045133</v>
      </c>
      <c r="P16" s="142">
        <v>0.62882582322282576</v>
      </c>
      <c r="Q16" s="142">
        <v>0.56551790195867646</v>
      </c>
      <c r="R16" s="141">
        <f>N16-L16</f>
        <v>-0.25138333480899677</v>
      </c>
      <c r="S16" s="141">
        <f>O16-M16</f>
        <v>-0.18838888327962572</v>
      </c>
    </row>
  </sheetData>
  <hyperlinks>
    <hyperlink ref="A11" location="Contents!A1" display="&lt;&lt; link back to contents &gt;&gt;"/>
    <hyperlink ref="A10" location="'Background Notes'!A1" display="&lt;&lt; link to further information on methodology in the Background notes &gt;&gt;"/>
  </hyperlinks>
  <pageMargins left="0.75" right="0.75" top="1" bottom="1" header="0.5" footer="0.5"/>
  <pageSetup orientation="portrait"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90" zoomScaleNormal="90" workbookViewId="0">
      <selection activeCell="G15" sqref="G15"/>
    </sheetView>
  </sheetViews>
  <sheetFormatPr defaultRowHeight="36" customHeight="1" x14ac:dyDescent="0.25"/>
  <cols>
    <col min="1" max="1" width="11.140625" style="185" customWidth="1"/>
    <col min="2" max="2" width="19" style="184" customWidth="1"/>
    <col min="3" max="3" width="26.7109375" style="184" customWidth="1"/>
    <col min="4" max="4" width="30.42578125" style="184" customWidth="1"/>
    <col min="5" max="16384" width="9.140625" style="185"/>
  </cols>
  <sheetData>
    <row r="1" spans="1:17" customFormat="1" ht="30.95" customHeight="1" x14ac:dyDescent="0.3">
      <c r="A1" s="44" t="s">
        <v>222</v>
      </c>
      <c r="B1" s="134"/>
      <c r="C1" s="134"/>
      <c r="D1" s="135"/>
      <c r="E1" s="135"/>
      <c r="F1" s="146"/>
      <c r="G1" s="130"/>
      <c r="H1" s="130"/>
      <c r="I1" s="130"/>
      <c r="J1" s="136"/>
      <c r="K1" s="132"/>
      <c r="L1" s="134"/>
      <c r="M1" s="134"/>
      <c r="N1" s="132"/>
      <c r="O1" s="132"/>
      <c r="P1" s="133"/>
      <c r="Q1" s="132"/>
    </row>
    <row r="2" spans="1:17" s="2" customFormat="1" ht="30.95" customHeight="1" x14ac:dyDescent="0.2">
      <c r="A2" s="45" t="s">
        <v>116</v>
      </c>
      <c r="B2" s="134"/>
      <c r="C2" s="134"/>
      <c r="D2" s="135"/>
      <c r="E2" s="135"/>
      <c r="F2" s="146"/>
      <c r="G2" s="134"/>
      <c r="H2" s="134"/>
      <c r="I2" s="134"/>
      <c r="J2" s="132"/>
      <c r="K2" s="132"/>
      <c r="L2" s="134"/>
      <c r="M2" s="134"/>
      <c r="N2" s="132"/>
      <c r="O2" s="132"/>
      <c r="P2" s="134"/>
      <c r="Q2" s="132"/>
    </row>
    <row r="3" spans="1:17" s="2" customFormat="1" ht="30.95" customHeight="1" x14ac:dyDescent="0.2">
      <c r="A3" s="45" t="s">
        <v>118</v>
      </c>
      <c r="B3" s="134"/>
      <c r="C3" s="134"/>
      <c r="D3" s="135"/>
      <c r="E3" s="135"/>
      <c r="F3" s="145"/>
      <c r="G3" s="134"/>
      <c r="H3" s="134"/>
      <c r="I3" s="134"/>
      <c r="J3" s="134"/>
      <c r="K3" s="134"/>
      <c r="L3" s="134"/>
      <c r="M3" s="134"/>
      <c r="N3" s="134"/>
      <c r="O3" s="134"/>
      <c r="P3" s="134"/>
      <c r="Q3" s="134"/>
    </row>
    <row r="4" spans="1:17" s="2" customFormat="1" ht="30.95" customHeight="1" x14ac:dyDescent="0.2">
      <c r="A4" s="45" t="s">
        <v>156</v>
      </c>
      <c r="B4" s="134"/>
      <c r="C4" s="134"/>
      <c r="D4" s="135"/>
      <c r="E4" s="135"/>
      <c r="F4" s="145"/>
      <c r="G4" s="134"/>
      <c r="H4" s="134"/>
      <c r="I4" s="134"/>
      <c r="J4" s="134"/>
      <c r="K4" s="134"/>
      <c r="L4" s="134"/>
      <c r="M4" s="134"/>
      <c r="N4" s="134"/>
      <c r="O4" s="134"/>
      <c r="P4" s="134"/>
      <c r="Q4" s="134"/>
    </row>
    <row r="5" spans="1:17" s="2" customFormat="1" ht="30.95" customHeight="1" x14ac:dyDescent="0.2">
      <c r="A5" s="45" t="s">
        <v>157</v>
      </c>
      <c r="B5" s="134"/>
      <c r="C5" s="134"/>
      <c r="D5" s="135"/>
      <c r="E5" s="135"/>
      <c r="F5" s="145"/>
      <c r="G5" s="134"/>
      <c r="H5" s="134"/>
      <c r="I5" s="134"/>
      <c r="J5" s="134"/>
      <c r="K5" s="134"/>
      <c r="L5" s="134"/>
      <c r="M5" s="134"/>
      <c r="N5" s="134"/>
      <c r="O5" s="134"/>
      <c r="P5" s="134"/>
      <c r="Q5" s="134"/>
    </row>
    <row r="6" spans="1:17" s="2" customFormat="1" ht="30.95" customHeight="1" x14ac:dyDescent="0.2">
      <c r="A6" s="45" t="s">
        <v>216</v>
      </c>
      <c r="B6" s="134"/>
      <c r="C6" s="134"/>
      <c r="D6" s="135"/>
      <c r="E6" s="135"/>
      <c r="F6" s="145"/>
      <c r="G6" s="134"/>
      <c r="H6" s="134"/>
      <c r="I6" s="134"/>
      <c r="J6" s="134"/>
      <c r="K6" s="134"/>
      <c r="L6" s="134"/>
      <c r="M6" s="134"/>
      <c r="N6" s="134"/>
      <c r="O6" s="134"/>
      <c r="P6" s="134"/>
      <c r="Q6" s="134"/>
    </row>
    <row r="7" spans="1:17" s="2" customFormat="1" ht="30.95" customHeight="1" x14ac:dyDescent="0.2">
      <c r="A7" s="48" t="s">
        <v>121</v>
      </c>
      <c r="B7" s="134"/>
      <c r="C7" s="134"/>
      <c r="D7" s="135"/>
      <c r="E7" s="135"/>
      <c r="F7" s="145"/>
      <c r="G7" s="134"/>
      <c r="H7" s="134"/>
      <c r="I7" s="134"/>
      <c r="J7" s="134"/>
      <c r="K7" s="134"/>
      <c r="L7" s="134"/>
      <c r="M7" s="134"/>
      <c r="N7" s="134"/>
      <c r="O7" s="134"/>
      <c r="P7" s="134"/>
      <c r="Q7" s="134"/>
    </row>
    <row r="8" spans="1:17" s="2" customFormat="1" ht="30.95" customHeight="1" x14ac:dyDescent="0.2">
      <c r="A8" s="46" t="s">
        <v>117</v>
      </c>
      <c r="B8" s="134"/>
      <c r="C8" s="134"/>
      <c r="D8" s="135"/>
      <c r="E8" s="135"/>
      <c r="F8" s="145"/>
      <c r="G8" s="134"/>
      <c r="H8" s="134"/>
      <c r="I8" s="134"/>
      <c r="J8" s="134"/>
      <c r="K8" s="134"/>
      <c r="L8" s="134"/>
      <c r="M8" s="134"/>
      <c r="N8" s="134"/>
      <c r="O8" s="134"/>
      <c r="P8" s="134"/>
      <c r="Q8" s="134"/>
    </row>
    <row r="9" spans="1:17" s="188" customFormat="1" ht="36" customHeight="1" x14ac:dyDescent="0.25">
      <c r="A9" s="186" t="s">
        <v>196</v>
      </c>
      <c r="B9" s="187" t="s">
        <v>197</v>
      </c>
      <c r="C9" s="187" t="s">
        <v>198</v>
      </c>
      <c r="D9" s="187" t="s">
        <v>199</v>
      </c>
    </row>
    <row r="10" spans="1:17" ht="36" customHeight="1" x14ac:dyDescent="0.25">
      <c r="A10" s="189">
        <v>2013</v>
      </c>
      <c r="B10" s="190">
        <v>138</v>
      </c>
      <c r="C10" s="190">
        <v>7893</v>
      </c>
      <c r="D10" s="191">
        <v>17661</v>
      </c>
    </row>
    <row r="11" spans="1:17" ht="36" customHeight="1" x14ac:dyDescent="0.25">
      <c r="A11" s="189">
        <v>2014</v>
      </c>
      <c r="B11" s="190">
        <v>134</v>
      </c>
      <c r="C11" s="190">
        <v>7809</v>
      </c>
      <c r="D11" s="191">
        <v>17470</v>
      </c>
    </row>
    <row r="12" spans="1:17" ht="36" customHeight="1" x14ac:dyDescent="0.25">
      <c r="A12" s="189">
        <v>2015</v>
      </c>
      <c r="B12" s="190">
        <v>135</v>
      </c>
      <c r="C12" s="190">
        <v>7821.9999999999945</v>
      </c>
      <c r="D12" s="191">
        <v>17545</v>
      </c>
    </row>
    <row r="13" spans="1:17" ht="36" customHeight="1" x14ac:dyDescent="0.25">
      <c r="A13" s="189">
        <v>2016</v>
      </c>
      <c r="B13" s="190">
        <v>137</v>
      </c>
      <c r="C13" s="190">
        <v>7916</v>
      </c>
      <c r="D13" s="191">
        <v>17738.999999999996</v>
      </c>
    </row>
    <row r="14" spans="1:17" ht="36" customHeight="1" x14ac:dyDescent="0.25">
      <c r="A14" s="189">
        <v>2017</v>
      </c>
      <c r="B14" s="190">
        <v>138</v>
      </c>
      <c r="C14" s="190">
        <v>8121</v>
      </c>
      <c r="D14" s="191">
        <v>18135</v>
      </c>
    </row>
    <row r="15" spans="1:17" ht="36" customHeight="1" x14ac:dyDescent="0.25">
      <c r="A15" s="189">
        <v>2018</v>
      </c>
      <c r="B15" s="190">
        <v>141</v>
      </c>
      <c r="C15" s="190">
        <v>9221</v>
      </c>
      <c r="D15" s="191">
        <v>20603</v>
      </c>
    </row>
    <row r="16" spans="1:17" ht="36" customHeight="1" x14ac:dyDescent="0.25">
      <c r="A16" s="189">
        <v>2019</v>
      </c>
      <c r="B16" s="190">
        <v>145</v>
      </c>
      <c r="C16" s="190">
        <v>9592</v>
      </c>
      <c r="D16" s="191">
        <v>21498.000000000004</v>
      </c>
    </row>
    <row r="17" spans="1:4" ht="36" customHeight="1" x14ac:dyDescent="0.25">
      <c r="A17" s="189">
        <v>2020</v>
      </c>
      <c r="B17" s="192">
        <v>143</v>
      </c>
      <c r="C17" s="193">
        <v>9639</v>
      </c>
      <c r="D17" s="194">
        <v>21642</v>
      </c>
    </row>
    <row r="18" spans="1:4" ht="36" customHeight="1" x14ac:dyDescent="0.25">
      <c r="A18" s="189">
        <v>2021</v>
      </c>
      <c r="B18" s="192">
        <v>145</v>
      </c>
      <c r="C18" s="193">
        <v>9627</v>
      </c>
      <c r="D18" s="194">
        <v>21575</v>
      </c>
    </row>
  </sheetData>
  <hyperlinks>
    <hyperlink ref="A8" location="Contents!A1" display="&lt;&lt; link back to contents &gt;&gt;"/>
    <hyperlink ref="A7" location="'Background Notes'!A1" display="&lt;&lt; link to further information on methodology in the Background notes &gt;&gt;"/>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vt:lpstr>
      <vt:lpstr>Contents</vt:lpstr>
      <vt:lpstr>Table 1</vt:lpstr>
      <vt:lpstr>Table 2</vt:lpstr>
      <vt:lpstr>Table 3</vt:lpstr>
      <vt:lpstr>Table 4 </vt:lpstr>
      <vt:lpstr>Table 5</vt:lpstr>
      <vt:lpstr>Table 6</vt:lpstr>
      <vt:lpstr>Table 7</vt:lpstr>
      <vt:lpstr>Table 8</vt:lpstr>
      <vt:lpstr>Table 9</vt:lpstr>
      <vt:lpstr>Background Notes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1397585</dc:creator>
  <cp:lastModifiedBy>John Magill</cp:lastModifiedBy>
  <cp:lastPrinted>2012-10-09T09:26:31Z</cp:lastPrinted>
  <dcterms:created xsi:type="dcterms:W3CDTF">2011-03-09T10:59:42Z</dcterms:created>
  <dcterms:modified xsi:type="dcterms:W3CDTF">2022-10-05T12:42:03Z</dcterms:modified>
</cp:coreProperties>
</file>