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1463912\Desktop\Self catering archi\"/>
    </mc:Choice>
  </mc:AlternateContent>
  <bookViews>
    <workbookView xWindow="0" yWindow="0" windowWidth="28800" windowHeight="12435" tabRatio="816"/>
  </bookViews>
  <sheets>
    <sheet name="Contact" sheetId="16" r:id="rId1"/>
    <sheet name="Contents" sheetId="10" r:id="rId2"/>
    <sheet name="Table 1.1" sheetId="1" r:id="rId3"/>
    <sheet name="Table 1.2" sheetId="2" r:id="rId4"/>
    <sheet name="Table 1.3" sheetId="3" r:id="rId5"/>
    <sheet name="Table 1.4" sheetId="4" r:id="rId6"/>
    <sheet name="Table 1.5" sheetId="5" r:id="rId7"/>
    <sheet name="Table 1.6" sheetId="7" r:id="rId8"/>
    <sheet name="Table 1.7" sheetId="6" r:id="rId9"/>
    <sheet name="Table 1.8" sheetId="8" r:id="rId10"/>
    <sheet name="Chart 1.1" sheetId="20" r:id="rId11"/>
    <sheet name="Chart 1.2" sheetId="11" r:id="rId12"/>
    <sheet name="Chart 1.3" sheetId="17" r:id="rId13"/>
    <sheet name="Chart 1.4" sheetId="12" r:id="rId14"/>
    <sheet name="Chart 1.5" sheetId="18" r:id="rId15"/>
    <sheet name="Chart 1.6" sheetId="19" r:id="rId16"/>
    <sheet name="Chart 1.7" sheetId="13" r:id="rId17"/>
    <sheet name="Chart 1.8" sheetId="14" r:id="rId18"/>
    <sheet name="Chart 1.9" sheetId="15" r:id="rId19"/>
    <sheet name="Background Notes" sheetId="9" r:id="rId20"/>
  </sheets>
  <definedNames>
    <definedName name="_xlnm.Print_Area" localSheetId="3">'Table 1.2'!$A$3:$H$13</definedName>
    <definedName name="_xlnm.Print_Area" localSheetId="9">'Table 1.8'!$A$3:$I$14</definedName>
  </definedNames>
  <calcPr calcId="162913"/>
</workbook>
</file>

<file path=xl/calcChain.xml><?xml version="1.0" encoding="utf-8"?>
<calcChain xmlns="http://schemas.openxmlformats.org/spreadsheetml/2006/main">
  <c r="Q20" i="1" l="1"/>
  <c r="I7" i="8" l="1"/>
  <c r="I8" i="8"/>
  <c r="I9" i="8"/>
  <c r="I10" i="8"/>
  <c r="I6" i="8"/>
  <c r="I24" i="7"/>
  <c r="I23" i="7"/>
  <c r="I22" i="7"/>
  <c r="I21" i="7"/>
  <c r="I20" i="7"/>
  <c r="I19" i="7"/>
  <c r="I18" i="7"/>
  <c r="I7" i="7"/>
  <c r="I8" i="7"/>
  <c r="I9" i="7"/>
  <c r="I10" i="7"/>
  <c r="I11" i="7"/>
  <c r="I12" i="7"/>
  <c r="I6" i="7"/>
  <c r="I24" i="6"/>
  <c r="I23" i="6"/>
  <c r="I22" i="6"/>
  <c r="I21" i="6"/>
  <c r="I20" i="6"/>
  <c r="I19" i="6"/>
  <c r="I18" i="6"/>
  <c r="I7" i="6"/>
  <c r="I8" i="6"/>
  <c r="I9" i="6"/>
  <c r="I10" i="6"/>
  <c r="I11" i="6"/>
  <c r="I12" i="6"/>
  <c r="I6" i="6"/>
  <c r="I7" i="3"/>
  <c r="I6" i="3"/>
  <c r="I7" i="2"/>
  <c r="I6" i="2"/>
  <c r="P20" i="1"/>
  <c r="P15" i="1"/>
  <c r="Q15" i="1"/>
  <c r="P16" i="1"/>
  <c r="Q16" i="1"/>
  <c r="P17" i="1"/>
  <c r="Q17" i="1"/>
  <c r="P18" i="1"/>
  <c r="Q18" i="1"/>
  <c r="Q13" i="1"/>
  <c r="P13" i="1"/>
  <c r="Q8" i="1"/>
  <c r="Q9" i="1"/>
  <c r="Q10" i="1"/>
  <c r="P9" i="1"/>
  <c r="P10" i="1"/>
  <c r="P8" i="1"/>
  <c r="Q14" i="5" l="1"/>
  <c r="Q11" i="5"/>
  <c r="Q12" i="5"/>
  <c r="Q10" i="5"/>
  <c r="I14" i="5"/>
  <c r="I11" i="5"/>
  <c r="I12" i="5"/>
  <c r="I10" i="5"/>
  <c r="Q12" i="4"/>
  <c r="Q9" i="4"/>
  <c r="Q10" i="4"/>
  <c r="Q8" i="4"/>
  <c r="I12" i="4"/>
  <c r="I9" i="4"/>
  <c r="I10" i="4"/>
  <c r="I8" i="4"/>
</calcChain>
</file>

<file path=xl/sharedStrings.xml><?xml version="1.0" encoding="utf-8"?>
<sst xmlns="http://schemas.openxmlformats.org/spreadsheetml/2006/main" count="348" uniqueCount="177">
  <si>
    <t>Establishments</t>
  </si>
  <si>
    <t>Units</t>
  </si>
  <si>
    <t>1-4 units</t>
  </si>
  <si>
    <t>5-9 units</t>
  </si>
  <si>
    <t>10+ units</t>
  </si>
  <si>
    <t>Unclassified</t>
  </si>
  <si>
    <t>One star</t>
  </si>
  <si>
    <t>Two star</t>
  </si>
  <si>
    <t>Three star</t>
  </si>
  <si>
    <t>Four star</t>
  </si>
  <si>
    <t>Five star</t>
  </si>
  <si>
    <t>Total</t>
  </si>
  <si>
    <t>Source: Tourism NI.</t>
  </si>
  <si>
    <t>Annual</t>
  </si>
  <si>
    <t>All establishments</t>
  </si>
  <si>
    <t>1 to 4 units</t>
  </si>
  <si>
    <t>5 to 9 units</t>
  </si>
  <si>
    <t>pps = Percentage points</t>
  </si>
  <si>
    <t>1 = Percentage point change calculated on unrounded figures</t>
  </si>
  <si>
    <r>
      <t xml:space="preserve"> </t>
    </r>
    <r>
      <rPr>
        <sz val="12"/>
        <color rgb="FF000000"/>
        <rFont val="Arial"/>
        <family val="2"/>
      </rPr>
      <t> </t>
    </r>
  </si>
  <si>
    <t>*</t>
  </si>
  <si>
    <t>* = Sample size too small to provide a reliable estimate</t>
  </si>
  <si>
    <t>Northern Ireland</t>
  </si>
  <si>
    <t>Great Britain</t>
  </si>
  <si>
    <t>Republic of Ireland</t>
  </si>
  <si>
    <t>Rest of Europe</t>
  </si>
  <si>
    <t>North America</t>
  </si>
  <si>
    <t>Other overseas</t>
  </si>
  <si>
    <t>All</t>
  </si>
  <si>
    <t>Statistical Theme:</t>
  </si>
  <si>
    <t xml:space="preserve">People and Places </t>
  </si>
  <si>
    <t>Year of Data:</t>
  </si>
  <si>
    <t>Data Subset:</t>
  </si>
  <si>
    <t>Tourism</t>
  </si>
  <si>
    <t>Dataset Title:</t>
  </si>
  <si>
    <t>Coverage:</t>
  </si>
  <si>
    <t xml:space="preserve">Northern Ireland </t>
  </si>
  <si>
    <t>Source:</t>
  </si>
  <si>
    <t xml:space="preserve">Tourism Statistics Branch (NISRA) </t>
  </si>
  <si>
    <t>National Statistics Data?</t>
  </si>
  <si>
    <t>No</t>
  </si>
  <si>
    <t>Description of Data</t>
  </si>
  <si>
    <t xml:space="preserve">To offer tourist accommodation in NI, you must have a certificate from Tourism Northern Ireland (TNI) - TNI refers to this as certification. It is illegal to offer tourist accommodation in NI without a certificate from TNI. The list of certified accommodation from TNI is known as the ‘stock’. </t>
  </si>
  <si>
    <t>Weighting</t>
  </si>
  <si>
    <t>Terminology</t>
  </si>
  <si>
    <t>Disclosure Control Methods</t>
  </si>
  <si>
    <t>Quality Issues</t>
  </si>
  <si>
    <t>No data quality issues exist.</t>
  </si>
  <si>
    <t>Census</t>
  </si>
  <si>
    <t xml:space="preserve">The self-catering survey is conducted by means of a postal questionnaire covering the period January-December of that year. The questionnaire issues in December, it is also emailed to any establishments that had an email address and an option for return by the same method. All owners (a full census) are asked to provide the length of stay, number of arrivals and country of residence for each arrival for each booking throughout the year. </t>
  </si>
  <si>
    <t>Data are analysed by season and visitor’s country of origin.</t>
  </si>
  <si>
    <t xml:space="preserve">Analysis is carried out on weighted data. Data are weighted for non-response assuming no non-response bias by local authority and number of units. </t>
  </si>
  <si>
    <t>“establishment”</t>
  </si>
  <si>
    <t>refers to the total property of self-catering chalets/houses/flats</t>
  </si>
  <si>
    <t>“units”</t>
  </si>
  <si>
    <t>refer to the actual number of chalets/houses/flats within an establishment</t>
  </si>
  <si>
    <t>“seasonal”</t>
  </si>
  <si>
    <t>refers to the period “April-September” which in tourism is deemed to be peak season</t>
  </si>
  <si>
    <t>The following definitions are used:</t>
  </si>
  <si>
    <t>Some data has been suppressed as the sample size is not large enough to supply a reliable estimate. Cells are suppressed if there are less than 5 units</t>
  </si>
  <si>
    <t>List of Tables</t>
  </si>
  <si>
    <t>Table 1.1</t>
  </si>
  <si>
    <t>Table 1.2</t>
  </si>
  <si>
    <t>Table 1.3</t>
  </si>
  <si>
    <t>Table 1.4</t>
  </si>
  <si>
    <t>Table 1.5</t>
  </si>
  <si>
    <t>Table 1.6</t>
  </si>
  <si>
    <t>Table 1.7</t>
  </si>
  <si>
    <t>Table 1.8</t>
  </si>
  <si>
    <t>List of Charts</t>
  </si>
  <si>
    <t>*data weighted by local authority   Peak season=April-September</t>
  </si>
  <si>
    <t>Chart 1.1</t>
  </si>
  <si>
    <t>Chart 1.2</t>
  </si>
  <si>
    <t>Chart 1.3</t>
  </si>
  <si>
    <t>Chart 1.4</t>
  </si>
  <si>
    <t>Chart 1.5</t>
  </si>
  <si>
    <t>Data Revisions</t>
  </si>
  <si>
    <t>Peak Season</t>
  </si>
  <si>
    <t xml:space="preserve">Total </t>
  </si>
  <si>
    <t xml:space="preserve">Other Overseas </t>
  </si>
  <si>
    <t xml:space="preserve">Other overseas </t>
  </si>
  <si>
    <t>Other Overseas</t>
  </si>
  <si>
    <t>tourismstatistics@nisra.gov.uk</t>
  </si>
  <si>
    <t>Northern Ireland Tourism Statistics</t>
  </si>
  <si>
    <t>Responsible Statistician:</t>
  </si>
  <si>
    <t>BELFAST</t>
  </si>
  <si>
    <t>BT9 5RR</t>
  </si>
  <si>
    <t>Publication Date:</t>
  </si>
  <si>
    <t>Media Enquiries:</t>
  </si>
  <si>
    <t>DfE Communications Office</t>
  </si>
  <si>
    <t>Netherleigh, Massey Avenue</t>
  </si>
  <si>
    <t>BT4 2JP</t>
  </si>
  <si>
    <r>
      <t>Telephone:</t>
    </r>
    <r>
      <rPr>
        <b/>
        <sz val="12"/>
        <color theme="1"/>
        <rFont val="Arial"/>
        <family val="2"/>
      </rPr>
      <t xml:space="preserve">  </t>
    </r>
    <r>
      <rPr>
        <sz val="12"/>
        <color theme="1"/>
        <rFont val="Arial"/>
        <family val="2"/>
      </rPr>
      <t>028 9052 9604</t>
    </r>
  </si>
  <si>
    <t>pressoffice@economy-ni.gov.uk</t>
  </si>
  <si>
    <t>Notes: Peak season = April to September inclusive</t>
  </si>
  <si>
    <t>%</t>
  </si>
  <si>
    <t>Notes: pps = Percentage points</t>
  </si>
  <si>
    <r>
      <rPr>
        <vertAlign val="superscript"/>
        <sz val="12"/>
        <color theme="1"/>
        <rFont val="Arial"/>
        <family val="2"/>
      </rPr>
      <t>1</t>
    </r>
    <r>
      <rPr>
        <sz val="12"/>
        <color theme="1"/>
        <rFont val="Arial"/>
        <family val="2"/>
      </rPr>
      <t xml:space="preserve"> = Percentage point change calculated on unrounded figures</t>
    </r>
  </si>
  <si>
    <t>Notes:</t>
  </si>
  <si>
    <t>All countries</t>
  </si>
  <si>
    <r>
      <t>All establishments</t>
    </r>
    <r>
      <rPr>
        <b/>
        <i/>
        <vertAlign val="superscript"/>
        <sz val="12"/>
        <color rgb="FF000000"/>
        <rFont val="Arial"/>
        <family val="2"/>
      </rPr>
      <t>2</t>
    </r>
  </si>
  <si>
    <t>2 = includes unclassified establishments</t>
  </si>
  <si>
    <t>Further information on methodology is available on the Background Notes tab</t>
  </si>
  <si>
    <t>Annual Occupancy (%)</t>
  </si>
  <si>
    <t>Peak Season Occupancy  (%)</t>
  </si>
  <si>
    <t>Self-catering information may be subject to revision due to improvements to the survey/analysis methodology or the inclusion of data returned after the publication date.  Full information on the revision of tourism statistics can be found at Tourism Statistics Branch Revisions Policy.</t>
  </si>
  <si>
    <t>John Magill</t>
  </si>
  <si>
    <t>January - December 2019</t>
  </si>
  <si>
    <t>028 90 255 165</t>
  </si>
  <si>
    <t>Proportion of total annual weeks sold by country of residence of guests 2019</t>
  </si>
  <si>
    <t>Table 1.1: Northern Ireland self-catering stock, 2013 to 2019</t>
  </si>
  <si>
    <t>Table 1.2: Unit occupancy (percentage) annual and peak season 2013 to 2019</t>
  </si>
  <si>
    <t>Table 1.3: Number of annual and peak season weeks sold 2013 to 2019</t>
  </si>
  <si>
    <t>Table 1.4: Self-catering occupancy rates (percentage) annual and peak season by size of establishment, 2013 to 2019</t>
  </si>
  <si>
    <t>Table 1.5: Self-catering occupancy rates (percentage) annual and peak season by establishment grade, 2013 to 2019</t>
  </si>
  <si>
    <t>Table 1.6a: Total annual arrivals (January to December)  by country of residence, 2013 to 2019</t>
  </si>
  <si>
    <t>Table 1.7a: Total annual weeks sold (January to December) by country of residence, 2013 to 2019</t>
  </si>
  <si>
    <t>Table 1.8: Average length of stay (nights) by country of residence, 2013 to 2019</t>
  </si>
  <si>
    <t>Annual Change (2018-2019)</t>
  </si>
  <si>
    <t>Annual change (2018-2019) (%)</t>
  </si>
  <si>
    <t>Annual change (2018-2019) - %</t>
  </si>
  <si>
    <t>Annual change (2018-2019) (pps)</t>
  </si>
  <si>
    <t>pps=percentage points</t>
  </si>
  <si>
    <r>
      <t>Annual change 2018-2019 (pps</t>
    </r>
    <r>
      <rPr>
        <b/>
        <i/>
        <vertAlign val="superscript"/>
        <sz val="12"/>
        <color rgb="FF000000"/>
        <rFont val="Arial"/>
        <family val="2"/>
      </rPr>
      <t>1</t>
    </r>
    <r>
      <rPr>
        <b/>
        <i/>
        <sz val="12"/>
        <color rgb="FF000000"/>
        <rFont val="Arial"/>
        <family val="2"/>
      </rPr>
      <t>)</t>
    </r>
  </si>
  <si>
    <t>Annual Change (2018-2019) (%)</t>
  </si>
  <si>
    <t>Contact</t>
  </si>
  <si>
    <t>Background Notes</t>
  </si>
  <si>
    <t>link to contents</t>
  </si>
  <si>
    <t>link to contact details</t>
  </si>
  <si>
    <t>Data correct as at 22/10/2020</t>
  </si>
  <si>
    <t>Annual occupancy rate</t>
  </si>
  <si>
    <t>Peak occupancy rate</t>
  </si>
  <si>
    <t>Total weeks sold</t>
  </si>
  <si>
    <t>Peak weeks sold</t>
  </si>
  <si>
    <t>Chart 1.8: Proportion of total annual weeks sold by country of residence of guests 2019</t>
  </si>
  <si>
    <t>Chart 1.6</t>
  </si>
  <si>
    <t>Chart 1.7</t>
  </si>
  <si>
    <t>Chart 1.8</t>
  </si>
  <si>
    <t>Chart 1.9</t>
  </si>
  <si>
    <t>Chart 1.2: Unit occupancy (annual and peak season) 2013 - 2019</t>
  </si>
  <si>
    <t>Chart 1.1: Registered self catering units 2013 -2019</t>
  </si>
  <si>
    <t>Unit occupancy (annual and peak season) 2013 - 2019</t>
  </si>
  <si>
    <t>Chart 1.3: Weeks sold (annual and peak season) 2013 - 2019</t>
  </si>
  <si>
    <t>Weeks sold (annual and peak season) 2013 - 2019</t>
  </si>
  <si>
    <t>Chart 1.4: Total arrivals (annual) by country of residence 2013 - 2019</t>
  </si>
  <si>
    <t>Total arrivals (annual) by country of residence 2013 - 2019</t>
  </si>
  <si>
    <t>Chart 1.5: Total arrivals (peak season) by country of residence 2013 - 2019</t>
  </si>
  <si>
    <t>Total arrivals (peak season) by country of residence 2013 - 2019</t>
  </si>
  <si>
    <t>Chart 1.6: Total weeks sold (annual) by country of residence of guests 2013 - 2019</t>
  </si>
  <si>
    <t>Total weeks sold (annual) by country of residence of guests 2013 - 2019</t>
  </si>
  <si>
    <t>Registered self catering units 2013 -2019</t>
  </si>
  <si>
    <t>Chart 1.9: Average length of stay by country of residence 2013 - 2019</t>
  </si>
  <si>
    <t>Northern Ireland self-catering stock, 2013 - 2019</t>
  </si>
  <si>
    <t>Northern Ireland self-catering occupancy rates, 2013 - 2019</t>
  </si>
  <si>
    <t>Northern Ireland self-catering weeks sold, 2013 - 2019</t>
  </si>
  <si>
    <t>Northern Ireland self-catering occupancy by size band (number of units), 2013  -2019</t>
  </si>
  <si>
    <t>Northern Ireland self-catering occupancy by grade, 2013 - 2019</t>
  </si>
  <si>
    <t>Northern Ireland self-catering arrivals by country of residence, 2013 - 2019</t>
  </si>
  <si>
    <t>Northern Ireland self-catering weeks sold by country of residence, 2013 - 2019</t>
  </si>
  <si>
    <t>Northern Ireland self-catering length of stay by country of residence, 2013 - 2019</t>
  </si>
  <si>
    <t>Total weeks sold (peak season) by country of residence of guests 2013 - 2019</t>
  </si>
  <si>
    <t>Chart 1.7: Total weeks sold (peak season) by country of residence of guests 2013 - 2019</t>
  </si>
  <si>
    <t>Please note staff are currently working from home, so it would be quicker to contact via email rather than post.</t>
  </si>
  <si>
    <t xml:space="preserve">Press Office, DfE, </t>
  </si>
  <si>
    <t>NISRA Tourism Statistics,</t>
  </si>
  <si>
    <t>Colby House, Stranmillis Court</t>
  </si>
  <si>
    <t>Belfast</t>
  </si>
  <si>
    <t>Telepone: 028 9025 5165</t>
  </si>
  <si>
    <r>
      <t>E-mail:</t>
    </r>
    <r>
      <rPr>
        <b/>
        <sz val="10"/>
        <color theme="1"/>
        <rFont val="Arial"/>
        <family val="2"/>
      </rPr>
      <t xml:space="preserve"> </t>
    </r>
  </si>
  <si>
    <t>John.Magill@nisra.gov.uk</t>
  </si>
  <si>
    <t xml:space="preserve"> tourismstatistics@nisra.gov.uk </t>
  </si>
  <si>
    <t>Telephone:  028 9052 9604</t>
  </si>
  <si>
    <t>Email:</t>
  </si>
  <si>
    <t>Response rates</t>
  </si>
  <si>
    <t xml:space="preserve">In 2019, there were a total of 4,629 establishments in the self-catering stock (Table 1).  While this survey is a full census it has historically had a low response rate affecting confidence intervals in the estimated figures.  Collection of self-catering data occurred during February, March and April 2020.  However due to the Covid-19 restrictions staff were working remotely meaning reminder calls could not be conducted leading to a slightly reduced response rates.  While the number respondents increase from 481 in 2018 to 519 in 2019 the response rate reduced from 14% in 2018 to 11% in 2019 due to increase in stock.   </t>
  </si>
  <si>
    <t>Table 1.6b: Total peak season arrivals (April to September)  by country of residence, 2013 to 2019</t>
  </si>
  <si>
    <t>Table 1.7b: Total peak season weeks sold (April to September)  by country of residence, 2013 to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</si>
</sst>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0_-;\-* #,##0_-;_-* &quot;-&quot;??_-;_-@_-"/>
    <numFmt numFmtId="165" formatCode="_-* #,##0.0_-;\-* #,##0.0_-;_-* &quot;-&quot;??_-;_-@_-"/>
    <numFmt numFmtId="166" formatCode="0.0"/>
    <numFmt numFmtId="167" formatCode="0.0%"/>
  </numFmts>
  <fonts count="45" x14ac:knownFonts="1">
    <font>
      <sz val="11"/>
      <color theme="1"/>
      <name val="Calibri"/>
      <family val="2"/>
      <scheme val="minor"/>
    </font>
    <font>
      <sz val="11"/>
      <color theme="1"/>
      <name val="Arial"/>
      <family val="2"/>
    </font>
    <font>
      <sz val="11"/>
      <color theme="1"/>
      <name val="Arial"/>
      <family val="2"/>
    </font>
    <font>
      <sz val="11"/>
      <color theme="1"/>
      <name val="Calibri"/>
      <family val="2"/>
      <scheme val="minor"/>
    </font>
    <font>
      <sz val="12"/>
      <color theme="1"/>
      <name val="Arial"/>
      <family val="2"/>
    </font>
    <font>
      <b/>
      <sz val="12"/>
      <color theme="1"/>
      <name val="Arial"/>
      <family val="2"/>
    </font>
    <font>
      <sz val="12"/>
      <color rgb="FF000000"/>
      <name val="Arial"/>
      <family val="2"/>
    </font>
    <font>
      <b/>
      <sz val="12"/>
      <color rgb="FF000000"/>
      <name val="Arial"/>
      <family val="2"/>
    </font>
    <font>
      <b/>
      <sz val="10"/>
      <name val="Arial"/>
      <family val="2"/>
    </font>
    <font>
      <u/>
      <sz val="10"/>
      <color indexed="12"/>
      <name val="Arial"/>
      <family val="2"/>
    </font>
    <font>
      <sz val="10"/>
      <name val="Arial"/>
      <family val="2"/>
    </font>
    <font>
      <sz val="10"/>
      <color theme="1"/>
      <name val="Calibri"/>
      <family val="2"/>
      <scheme val="minor"/>
    </font>
    <font>
      <u/>
      <sz val="10"/>
      <color theme="1"/>
      <name val="Calibri"/>
      <family val="2"/>
      <scheme val="minor"/>
    </font>
    <font>
      <sz val="9"/>
      <color theme="1"/>
      <name val="Arial"/>
      <family val="2"/>
    </font>
    <font>
      <b/>
      <i/>
      <sz val="12"/>
      <color rgb="FF000000"/>
      <name val="Arial"/>
      <family val="2"/>
    </font>
    <font>
      <b/>
      <i/>
      <vertAlign val="superscript"/>
      <sz val="12"/>
      <color rgb="FF000000"/>
      <name val="Arial"/>
      <family val="2"/>
    </font>
    <font>
      <i/>
      <sz val="11"/>
      <color theme="1"/>
      <name val="Calibri"/>
      <family val="2"/>
      <scheme val="minor"/>
    </font>
    <font>
      <b/>
      <i/>
      <sz val="12"/>
      <color theme="1"/>
      <name val="Arial"/>
      <family val="2"/>
    </font>
    <font>
      <b/>
      <sz val="14"/>
      <name val="Arial"/>
      <family val="2"/>
    </font>
    <font>
      <b/>
      <sz val="14"/>
      <color indexed="18"/>
      <name val="Arial"/>
      <family val="2"/>
    </font>
    <font>
      <sz val="14"/>
      <name val="Arial"/>
      <family val="2"/>
    </font>
    <font>
      <sz val="14"/>
      <color indexed="18"/>
      <name val="Arial"/>
      <family val="2"/>
    </font>
    <font>
      <u/>
      <sz val="12"/>
      <color indexed="12"/>
      <name val="Arial"/>
      <family val="2"/>
    </font>
    <font>
      <u/>
      <sz val="14"/>
      <name val="Arial"/>
      <family val="2"/>
    </font>
    <font>
      <u/>
      <sz val="11"/>
      <color theme="10"/>
      <name val="Calibri"/>
      <family val="2"/>
    </font>
    <font>
      <u/>
      <sz val="12"/>
      <color theme="10"/>
      <name val="Arial"/>
      <family val="2"/>
    </font>
    <font>
      <b/>
      <u/>
      <sz val="14"/>
      <name val="Arial"/>
      <family val="2"/>
    </font>
    <font>
      <sz val="11"/>
      <color indexed="8"/>
      <name val="Calibri"/>
      <family val="2"/>
    </font>
    <font>
      <vertAlign val="superscript"/>
      <sz val="12"/>
      <color theme="1"/>
      <name val="Arial"/>
      <family val="2"/>
    </font>
    <font>
      <b/>
      <sz val="14"/>
      <color theme="1"/>
      <name val="Arial"/>
      <family val="2"/>
    </font>
    <font>
      <b/>
      <sz val="11"/>
      <color theme="1"/>
      <name val="Arial"/>
      <family val="2"/>
    </font>
    <font>
      <b/>
      <sz val="11"/>
      <name val="Arial"/>
      <family val="2"/>
    </font>
    <font>
      <u/>
      <sz val="11"/>
      <name val="Arial"/>
      <family val="2"/>
    </font>
    <font>
      <sz val="11"/>
      <name val="Arial"/>
      <family val="2"/>
    </font>
    <font>
      <u/>
      <sz val="11"/>
      <color theme="1"/>
      <name val="Arial"/>
      <family val="2"/>
    </font>
    <font>
      <i/>
      <sz val="11"/>
      <color rgb="FF000000"/>
      <name val="Arial"/>
      <family val="2"/>
    </font>
    <font>
      <b/>
      <i/>
      <sz val="11"/>
      <color rgb="FF000000"/>
      <name val="Arial"/>
      <family val="2"/>
    </font>
    <font>
      <b/>
      <sz val="11"/>
      <color theme="1"/>
      <name val="Calibri"/>
      <family val="2"/>
      <scheme val="minor"/>
    </font>
    <font>
      <sz val="12"/>
      <name val="Arial"/>
      <family val="2"/>
    </font>
    <font>
      <b/>
      <sz val="12"/>
      <name val="Arial"/>
      <family val="2"/>
    </font>
    <font>
      <u/>
      <sz val="11"/>
      <color indexed="12"/>
      <name val="Arial"/>
      <family val="2"/>
    </font>
    <font>
      <sz val="12"/>
      <color theme="1"/>
      <name val="Calibri"/>
      <family val="2"/>
      <scheme val="minor"/>
    </font>
    <font>
      <b/>
      <sz val="10"/>
      <color theme="1"/>
      <name val="Arial"/>
      <family val="2"/>
    </font>
    <font>
      <b/>
      <sz val="10"/>
      <color rgb="FF0070C0"/>
      <name val="Arial"/>
      <family val="2"/>
    </font>
    <font>
      <sz val="10"/>
      <color theme="1"/>
      <name val="Arial"/>
      <family val="2"/>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0">
    <border>
      <left/>
      <right/>
      <top/>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style="mediumDashed">
        <color indexed="64"/>
      </right>
      <top style="medium">
        <color indexed="64"/>
      </top>
      <bottom style="medium">
        <color indexed="64"/>
      </bottom>
      <diagonal/>
    </border>
    <border>
      <left/>
      <right style="mediumDashed">
        <color indexed="64"/>
      </right>
      <top style="medium">
        <color indexed="64"/>
      </top>
      <bottom/>
      <diagonal/>
    </border>
    <border>
      <left/>
      <right style="mediumDashed">
        <color indexed="64"/>
      </right>
      <top/>
      <bottom style="medium">
        <color indexed="64"/>
      </bottom>
      <diagonal/>
    </border>
    <border>
      <left/>
      <right style="mediumDashed">
        <color indexed="64"/>
      </right>
      <top/>
      <bottom/>
      <diagonal/>
    </border>
    <border>
      <left style="mediumDashed">
        <color indexed="64"/>
      </left>
      <right/>
      <top style="medium">
        <color indexed="64"/>
      </top>
      <bottom style="medium">
        <color indexed="64"/>
      </bottom>
      <diagonal/>
    </border>
    <border>
      <left style="mediumDashed">
        <color indexed="64"/>
      </left>
      <right/>
      <top style="medium">
        <color indexed="64"/>
      </top>
      <bottom/>
      <diagonal/>
    </border>
    <border>
      <left style="mediumDashed">
        <color indexed="64"/>
      </left>
      <right/>
      <top/>
      <bottom style="medium">
        <color indexed="64"/>
      </bottom>
      <diagonal/>
    </border>
    <border>
      <left style="mediumDashed">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5">
    <xf numFmtId="0" fontId="0" fillId="0" borderId="0"/>
    <xf numFmtId="43" fontId="3" fillId="0" borderId="0" applyFont="0" applyFill="0" applyBorder="0" applyAlignment="0" applyProtection="0"/>
    <xf numFmtId="0" fontId="9" fillId="0" borderId="0" applyNumberFormat="0" applyFill="0" applyBorder="0" applyAlignment="0" applyProtection="0">
      <alignment vertical="top"/>
      <protection locked="0"/>
    </xf>
    <xf numFmtId="9" fontId="3" fillId="0" borderId="0" applyFont="0" applyFill="0" applyBorder="0" applyAlignment="0" applyProtection="0"/>
    <xf numFmtId="0" fontId="10" fillId="0" borderId="0"/>
    <xf numFmtId="0" fontId="3" fillId="0" borderId="0"/>
    <xf numFmtId="0" fontId="24" fillId="0" borderId="0" applyNumberFormat="0" applyFill="0" applyBorder="0" applyAlignment="0" applyProtection="0">
      <alignment vertical="top"/>
      <protection locked="0"/>
    </xf>
    <xf numFmtId="43" fontId="4" fillId="0" borderId="0" applyFont="0" applyFill="0" applyBorder="0" applyAlignment="0" applyProtection="0"/>
    <xf numFmtId="0" fontId="10" fillId="0" borderId="0"/>
    <xf numFmtId="0" fontId="4" fillId="0" borderId="0"/>
    <xf numFmtId="0" fontId="3" fillId="0" borderId="0"/>
    <xf numFmtId="9" fontId="10" fillId="0" borderId="0" applyFont="0" applyFill="0" applyBorder="0" applyAlignment="0" applyProtection="0"/>
    <xf numFmtId="9" fontId="10" fillId="0" borderId="0" applyFont="0" applyFill="0" applyBorder="0" applyAlignment="0" applyProtection="0"/>
    <xf numFmtId="9" fontId="27" fillId="0" borderId="0" applyFont="0" applyFill="0" applyBorder="0" applyAlignment="0" applyProtection="0"/>
    <xf numFmtId="9" fontId="10" fillId="0" borderId="0" applyFont="0" applyFill="0" applyBorder="0" applyAlignment="0" applyProtection="0"/>
  </cellStyleXfs>
  <cellXfs count="274">
    <xf numFmtId="0" fontId="0" fillId="0" borderId="0" xfId="0"/>
    <xf numFmtId="0" fontId="5" fillId="0" borderId="0" xfId="0" applyFont="1"/>
    <xf numFmtId="0" fontId="4" fillId="0" borderId="0" xfId="0" applyFont="1"/>
    <xf numFmtId="0" fontId="0" fillId="0" borderId="0" xfId="0" applyAlignment="1">
      <alignment wrapText="1"/>
    </xf>
    <xf numFmtId="0" fontId="6" fillId="0" borderId="3" xfId="0" applyFont="1" applyBorder="1" applyAlignment="1">
      <alignment horizontal="right"/>
    </xf>
    <xf numFmtId="0" fontId="6" fillId="0" borderId="0" xfId="0" applyFont="1" applyFill="1" applyBorder="1" applyAlignment="1"/>
    <xf numFmtId="0" fontId="6" fillId="0" borderId="0" xfId="0" applyFont="1" applyBorder="1" applyAlignment="1">
      <alignment horizontal="right"/>
    </xf>
    <xf numFmtId="0" fontId="6" fillId="0" borderId="0" xfId="0" applyFont="1" applyBorder="1" applyAlignment="1">
      <alignment horizontal="right" wrapText="1"/>
    </xf>
    <xf numFmtId="164" fontId="4" fillId="0" borderId="0" xfId="1" applyNumberFormat="1" applyFont="1" applyBorder="1"/>
    <xf numFmtId="9" fontId="0" fillId="0" borderId="0" xfId="0" applyNumberFormat="1"/>
    <xf numFmtId="0" fontId="8" fillId="0" borderId="0" xfId="0" applyFont="1"/>
    <xf numFmtId="0" fontId="10" fillId="0" borderId="0" xfId="0" applyFont="1"/>
    <xf numFmtId="0" fontId="0" fillId="0" borderId="0" xfId="0" applyFill="1"/>
    <xf numFmtId="0" fontId="11" fillId="0" borderId="0" xfId="0" applyFont="1"/>
    <xf numFmtId="0" fontId="12" fillId="0" borderId="0" xfId="0" applyFont="1"/>
    <xf numFmtId="0" fontId="9" fillId="0" borderId="0" xfId="2" applyAlignment="1" applyProtection="1"/>
    <xf numFmtId="0" fontId="9" fillId="0" borderId="0" xfId="2" applyFill="1" applyBorder="1" applyAlignment="1" applyProtection="1"/>
    <xf numFmtId="0" fontId="13" fillId="0" borderId="0" xfId="0" applyFont="1"/>
    <xf numFmtId="0" fontId="0" fillId="0" borderId="0" xfId="0" applyAlignment="1">
      <alignment wrapText="1"/>
    </xf>
    <xf numFmtId="3" fontId="4" fillId="0" borderId="0" xfId="1" applyNumberFormat="1" applyFont="1" applyBorder="1"/>
    <xf numFmtId="3" fontId="4" fillId="0" borderId="0" xfId="0" applyNumberFormat="1" applyFont="1" applyBorder="1"/>
    <xf numFmtId="3" fontId="0" fillId="0" borderId="0" xfId="0" applyNumberFormat="1"/>
    <xf numFmtId="0" fontId="4" fillId="0" borderId="0" xfId="0" applyFont="1" applyBorder="1"/>
    <xf numFmtId="9" fontId="0" fillId="0" borderId="0" xfId="3" applyFont="1"/>
    <xf numFmtId="0" fontId="5" fillId="0" borderId="2" xfId="0" applyFont="1" applyBorder="1" applyAlignment="1">
      <alignment horizontal="center"/>
    </xf>
    <xf numFmtId="0" fontId="0" fillId="0" borderId="0" xfId="0" applyBorder="1"/>
    <xf numFmtId="0" fontId="0" fillId="0" borderId="0" xfId="0" applyBorder="1" applyAlignment="1"/>
    <xf numFmtId="0" fontId="0" fillId="0" borderId="0" xfId="0" applyBorder="1" applyAlignment="1">
      <alignment vertical="top" wrapText="1"/>
    </xf>
    <xf numFmtId="3" fontId="14" fillId="0" borderId="2" xfId="0" applyNumberFormat="1" applyFont="1" applyBorder="1" applyAlignment="1">
      <alignment horizontal="right"/>
    </xf>
    <xf numFmtId="3" fontId="6" fillId="0" borderId="1" xfId="0" applyNumberFormat="1" applyFont="1" applyBorder="1" applyAlignment="1">
      <alignment horizontal="right"/>
    </xf>
    <xf numFmtId="0" fontId="6" fillId="0" borderId="1" xfId="0" applyFont="1" applyBorder="1" applyAlignment="1">
      <alignment horizontal="right"/>
    </xf>
    <xf numFmtId="3" fontId="6" fillId="0" borderId="5" xfId="0" applyNumberFormat="1" applyFont="1" applyBorder="1" applyAlignment="1">
      <alignment horizontal="right" wrapText="1"/>
    </xf>
    <xf numFmtId="0" fontId="6" fillId="0" borderId="7" xfId="0" applyFont="1" applyBorder="1" applyAlignment="1">
      <alignment horizontal="right" wrapText="1"/>
    </xf>
    <xf numFmtId="0" fontId="6" fillId="0" borderId="6" xfId="0" applyFont="1" applyBorder="1" applyAlignment="1">
      <alignment horizontal="right" wrapText="1"/>
    </xf>
    <xf numFmtId="3" fontId="6" fillId="0" borderId="5" xfId="0" applyNumberFormat="1" applyFont="1" applyBorder="1" applyAlignment="1">
      <alignment horizontal="right"/>
    </xf>
    <xf numFmtId="0" fontId="6" fillId="0" borderId="7" xfId="0" applyFont="1" applyBorder="1" applyAlignment="1">
      <alignment horizontal="right"/>
    </xf>
    <xf numFmtId="3" fontId="14" fillId="0" borderId="4" xfId="0" applyNumberFormat="1" applyFont="1" applyBorder="1" applyAlignment="1">
      <alignment horizontal="right" wrapText="1"/>
    </xf>
    <xf numFmtId="0" fontId="6" fillId="0" borderId="6" xfId="0" applyFont="1" applyBorder="1" applyAlignment="1">
      <alignment horizontal="right"/>
    </xf>
    <xf numFmtId="3" fontId="14" fillId="0" borderId="4" xfId="0" applyNumberFormat="1" applyFont="1" applyBorder="1" applyAlignment="1">
      <alignment horizontal="right"/>
    </xf>
    <xf numFmtId="0" fontId="14" fillId="0" borderId="2" xfId="0" applyFont="1" applyBorder="1" applyAlignment="1">
      <alignment horizontal="right" wrapText="1"/>
    </xf>
    <xf numFmtId="0" fontId="4" fillId="0" borderId="2" xfId="0" applyFont="1" applyBorder="1"/>
    <xf numFmtId="0" fontId="17" fillId="0" borderId="2" xfId="0" applyFont="1" applyFill="1" applyBorder="1"/>
    <xf numFmtId="3" fontId="17" fillId="0" borderId="2" xfId="1" applyNumberFormat="1" applyFont="1" applyBorder="1"/>
    <xf numFmtId="0" fontId="5" fillId="0" borderId="2" xfId="0" applyFont="1" applyBorder="1"/>
    <xf numFmtId="0" fontId="17" fillId="0" borderId="2" xfId="0" applyFont="1" applyBorder="1"/>
    <xf numFmtId="0" fontId="0" fillId="0" borderId="0" xfId="0" applyNumberFormat="1"/>
    <xf numFmtId="0" fontId="4" fillId="0" borderId="0" xfId="1" applyNumberFormat="1" applyFont="1" applyBorder="1"/>
    <xf numFmtId="0" fontId="0" fillId="0" borderId="0" xfId="0" applyAlignment="1">
      <alignment wrapText="1"/>
    </xf>
    <xf numFmtId="3" fontId="6" fillId="0" borderId="9" xfId="0" applyNumberFormat="1" applyFont="1" applyBorder="1" applyAlignment="1">
      <alignment horizontal="right"/>
    </xf>
    <xf numFmtId="0" fontId="6" fillId="0" borderId="11" xfId="0" applyFont="1" applyBorder="1" applyAlignment="1">
      <alignment horizontal="right"/>
    </xf>
    <xf numFmtId="0" fontId="6" fillId="0" borderId="10" xfId="0" applyFont="1" applyBorder="1" applyAlignment="1">
      <alignment horizontal="right"/>
    </xf>
    <xf numFmtId="3" fontId="14" fillId="0" borderId="8" xfId="0" applyNumberFormat="1" applyFont="1" applyBorder="1" applyAlignment="1">
      <alignment horizontal="right"/>
    </xf>
    <xf numFmtId="1" fontId="6" fillId="0" borderId="0" xfId="0" applyNumberFormat="1" applyFont="1" applyBorder="1" applyAlignment="1">
      <alignment horizontal="right" wrapText="1"/>
    </xf>
    <xf numFmtId="0" fontId="0" fillId="0" borderId="0" xfId="0" applyAlignment="1"/>
    <xf numFmtId="0" fontId="4" fillId="0" borderId="0" xfId="0" applyFont="1" applyAlignment="1"/>
    <xf numFmtId="0" fontId="18" fillId="0" borderId="0" xfId="4" applyFont="1" applyBorder="1" applyAlignment="1">
      <alignment wrapText="1"/>
    </xf>
    <xf numFmtId="0" fontId="19" fillId="0" borderId="0" xfId="4" applyFont="1" applyBorder="1" applyAlignment="1">
      <alignment wrapText="1"/>
    </xf>
    <xf numFmtId="0" fontId="18" fillId="0" borderId="0" xfId="4" applyFont="1" applyBorder="1" applyAlignment="1">
      <alignment vertical="top" wrapText="1"/>
    </xf>
    <xf numFmtId="0" fontId="20" fillId="0" borderId="0" xfId="4" applyFont="1"/>
    <xf numFmtId="0" fontId="19" fillId="0" borderId="0" xfId="4" applyFont="1" applyBorder="1" applyAlignment="1">
      <alignment horizontal="left" vertical="top" wrapText="1"/>
    </xf>
    <xf numFmtId="0" fontId="21" fillId="0" borderId="0" xfId="4" applyFont="1" applyBorder="1" applyAlignment="1">
      <alignment wrapText="1"/>
    </xf>
    <xf numFmtId="0" fontId="21" fillId="0" borderId="0" xfId="4" applyFont="1" applyBorder="1" applyAlignment="1">
      <alignment vertical="top" wrapText="1"/>
    </xf>
    <xf numFmtId="0" fontId="19" fillId="0" borderId="0" xfId="4" applyFont="1" applyBorder="1" applyAlignment="1">
      <alignment vertical="top" wrapText="1"/>
    </xf>
    <xf numFmtId="0" fontId="22" fillId="0" borderId="0" xfId="2" applyFont="1" applyBorder="1" applyAlignment="1" applyProtection="1">
      <alignment wrapText="1"/>
    </xf>
    <xf numFmtId="0" fontId="20" fillId="0" borderId="0" xfId="4" applyFont="1" applyBorder="1" applyAlignment="1">
      <alignment vertical="top" wrapText="1"/>
    </xf>
    <xf numFmtId="0" fontId="18" fillId="0" borderId="0" xfId="4" applyFont="1"/>
    <xf numFmtId="0" fontId="4" fillId="0" borderId="0" xfId="5" applyFont="1" applyFill="1" applyAlignment="1">
      <alignment vertical="top" wrapText="1"/>
    </xf>
    <xf numFmtId="0" fontId="23" fillId="0" borderId="0" xfId="4" applyFont="1"/>
    <xf numFmtId="0" fontId="25" fillId="0" borderId="0" xfId="6" applyFont="1" applyFill="1" applyAlignment="1" applyProtection="1">
      <alignment vertical="top" wrapText="1"/>
    </xf>
    <xf numFmtId="0" fontId="18" fillId="0" borderId="0" xfId="4" applyFont="1" applyAlignment="1">
      <alignment horizontal="center"/>
    </xf>
    <xf numFmtId="0" fontId="26" fillId="0" borderId="0" xfId="4" applyFont="1" applyAlignment="1">
      <alignment horizontal="left"/>
    </xf>
    <xf numFmtId="0" fontId="20" fillId="0" borderId="0" xfId="4" applyFont="1" applyAlignment="1">
      <alignment horizontal="left"/>
    </xf>
    <xf numFmtId="0" fontId="20" fillId="0" borderId="0" xfId="4" applyFont="1" applyFill="1"/>
    <xf numFmtId="0" fontId="0" fillId="0" borderId="0" xfId="0" applyAlignment="1">
      <alignment wrapText="1"/>
    </xf>
    <xf numFmtId="166" fontId="0" fillId="0" borderId="0" xfId="0" applyNumberFormat="1"/>
    <xf numFmtId="0" fontId="21" fillId="0" borderId="0" xfId="4" quotePrefix="1" applyFont="1" applyBorder="1" applyAlignment="1">
      <alignment wrapText="1"/>
    </xf>
    <xf numFmtId="167" fontId="0" fillId="0" borderId="0" xfId="3" applyNumberFormat="1" applyFont="1"/>
    <xf numFmtId="0" fontId="0" fillId="0" borderId="0" xfId="0" applyAlignment="1">
      <alignment wrapText="1"/>
    </xf>
    <xf numFmtId="0" fontId="6" fillId="0" borderId="12" xfId="0" applyFont="1" applyBorder="1" applyAlignment="1">
      <alignment horizontal="center"/>
    </xf>
    <xf numFmtId="0" fontId="6" fillId="0" borderId="16" xfId="0" applyFont="1" applyBorder="1" applyAlignment="1">
      <alignment horizontal="center" wrapText="1"/>
    </xf>
    <xf numFmtId="0" fontId="6" fillId="0" borderId="12" xfId="0" applyFont="1" applyBorder="1" applyAlignment="1">
      <alignment wrapText="1"/>
    </xf>
    <xf numFmtId="0" fontId="6" fillId="0" borderId="16" xfId="0" applyFont="1" applyBorder="1" applyAlignment="1">
      <alignment wrapText="1"/>
    </xf>
    <xf numFmtId="0" fontId="6" fillId="0" borderId="14" xfId="0" applyFont="1" applyBorder="1" applyAlignment="1">
      <alignment wrapText="1"/>
    </xf>
    <xf numFmtId="0" fontId="0" fillId="0" borderId="16" xfId="0" applyBorder="1" applyAlignment="1">
      <alignment wrapText="1"/>
    </xf>
    <xf numFmtId="0" fontId="14" fillId="0" borderId="18" xfId="0" applyFont="1" applyBorder="1" applyAlignment="1">
      <alignment wrapText="1"/>
    </xf>
    <xf numFmtId="0" fontId="2" fillId="0" borderId="16" xfId="0" applyFont="1" applyBorder="1" applyAlignment="1">
      <alignment wrapText="1"/>
    </xf>
    <xf numFmtId="16" fontId="6" fillId="0" borderId="16" xfId="0" applyNumberFormat="1" applyFont="1" applyBorder="1" applyAlignment="1">
      <alignment wrapText="1"/>
    </xf>
    <xf numFmtId="0" fontId="29" fillId="0" borderId="0" xfId="0" applyFont="1"/>
    <xf numFmtId="0" fontId="4" fillId="0" borderId="0" xfId="0" applyFont="1" applyAlignment="1">
      <alignment wrapText="1"/>
    </xf>
    <xf numFmtId="0" fontId="1" fillId="0" borderId="0" xfId="0" applyFont="1"/>
    <xf numFmtId="0" fontId="1" fillId="0" borderId="0" xfId="0" applyFont="1" applyFill="1"/>
    <xf numFmtId="0" fontId="30" fillId="0" borderId="0" xfId="0" applyFont="1"/>
    <xf numFmtId="0" fontId="31" fillId="0" borderId="0" xfId="0" applyFont="1"/>
    <xf numFmtId="0" fontId="32" fillId="0" borderId="0" xfId="0" applyFont="1"/>
    <xf numFmtId="0" fontId="34" fillId="0" borderId="0" xfId="0" applyFont="1"/>
    <xf numFmtId="0" fontId="30" fillId="0" borderId="0" xfId="0" applyFont="1" applyAlignment="1">
      <alignment horizontal="left"/>
    </xf>
    <xf numFmtId="0" fontId="33" fillId="0" borderId="0" xfId="0" applyFont="1" applyFill="1"/>
    <xf numFmtId="3" fontId="6" fillId="2" borderId="1" xfId="0" applyNumberFormat="1" applyFont="1" applyFill="1" applyBorder="1" applyAlignment="1">
      <alignment horizontal="right"/>
    </xf>
    <xf numFmtId="3" fontId="6" fillId="2" borderId="13" xfId="0" applyNumberFormat="1" applyFont="1" applyFill="1" applyBorder="1" applyAlignment="1">
      <alignment horizontal="right"/>
    </xf>
    <xf numFmtId="0" fontId="6" fillId="2" borderId="0" xfId="0" applyFont="1" applyFill="1" applyBorder="1" applyAlignment="1">
      <alignment horizontal="right"/>
    </xf>
    <xf numFmtId="0" fontId="6" fillId="2" borderId="17" xfId="0" applyFont="1" applyFill="1" applyBorder="1" applyAlignment="1">
      <alignment horizontal="right"/>
    </xf>
    <xf numFmtId="0" fontId="6" fillId="2" borderId="3" xfId="0" applyFont="1" applyFill="1" applyBorder="1" applyAlignment="1">
      <alignment horizontal="right"/>
    </xf>
    <xf numFmtId="0" fontId="6" fillId="2" borderId="15" xfId="0" applyFont="1" applyFill="1" applyBorder="1" applyAlignment="1">
      <alignment horizontal="right"/>
    </xf>
    <xf numFmtId="3" fontId="14" fillId="2" borderId="2" xfId="0" applyNumberFormat="1" applyFont="1" applyFill="1" applyBorder="1" applyAlignment="1">
      <alignment horizontal="right"/>
    </xf>
    <xf numFmtId="3" fontId="14" fillId="2" borderId="19" xfId="0" applyNumberFormat="1" applyFont="1" applyFill="1" applyBorder="1" applyAlignment="1">
      <alignment horizontal="right"/>
    </xf>
    <xf numFmtId="0" fontId="5" fillId="2" borderId="2" xfId="0" applyFont="1" applyFill="1" applyBorder="1" applyAlignment="1">
      <alignment horizontal="center"/>
    </xf>
    <xf numFmtId="3" fontId="17" fillId="2" borderId="2" xfId="1" applyNumberFormat="1" applyFont="1" applyFill="1" applyBorder="1"/>
    <xf numFmtId="3" fontId="4" fillId="2" borderId="0" xfId="1" applyNumberFormat="1" applyFont="1" applyFill="1" applyBorder="1"/>
    <xf numFmtId="43" fontId="0" fillId="0" borderId="0" xfId="0" applyNumberFormat="1"/>
    <xf numFmtId="0" fontId="4" fillId="0" borderId="3" xfId="0" applyFont="1" applyBorder="1"/>
    <xf numFmtId="14" fontId="20" fillId="0" borderId="0" xfId="4" applyNumberFormat="1" applyFont="1" applyFill="1" applyAlignment="1">
      <alignment horizontal="left"/>
    </xf>
    <xf numFmtId="3" fontId="6" fillId="3" borderId="1" xfId="0" applyNumberFormat="1" applyFont="1" applyFill="1" applyBorder="1" applyAlignment="1">
      <alignment horizontal="right"/>
    </xf>
    <xf numFmtId="3" fontId="6" fillId="3" borderId="13" xfId="0" applyNumberFormat="1" applyFont="1" applyFill="1" applyBorder="1" applyAlignment="1">
      <alignment horizontal="right"/>
    </xf>
    <xf numFmtId="0" fontId="6" fillId="3" borderId="0" xfId="0" applyFont="1" applyFill="1" applyBorder="1" applyAlignment="1">
      <alignment horizontal="right"/>
    </xf>
    <xf numFmtId="0" fontId="6" fillId="3" borderId="17" xfId="0" applyFont="1" applyFill="1" applyBorder="1" applyAlignment="1">
      <alignment horizontal="right"/>
    </xf>
    <xf numFmtId="0" fontId="6" fillId="3" borderId="3" xfId="0" applyFont="1" applyFill="1" applyBorder="1" applyAlignment="1">
      <alignment horizontal="right"/>
    </xf>
    <xf numFmtId="0" fontId="6" fillId="3" borderId="15" xfId="0" applyFont="1" applyFill="1" applyBorder="1" applyAlignment="1">
      <alignment horizontal="right"/>
    </xf>
    <xf numFmtId="3" fontId="14" fillId="3" borderId="2" xfId="0" applyNumberFormat="1" applyFont="1" applyFill="1" applyBorder="1" applyAlignment="1">
      <alignment horizontal="right"/>
    </xf>
    <xf numFmtId="3" fontId="14" fillId="3" borderId="19" xfId="0" applyNumberFormat="1" applyFont="1" applyFill="1" applyBorder="1" applyAlignment="1">
      <alignment horizontal="right"/>
    </xf>
    <xf numFmtId="0" fontId="5" fillId="3" borderId="2" xfId="0" applyFont="1" applyFill="1" applyBorder="1" applyAlignment="1">
      <alignment horizontal="center"/>
    </xf>
    <xf numFmtId="3" fontId="4" fillId="3" borderId="0" xfId="0" applyNumberFormat="1" applyFont="1" applyFill="1" applyBorder="1"/>
    <xf numFmtId="3" fontId="17" fillId="3" borderId="2" xfId="1" applyNumberFormat="1" applyFont="1" applyFill="1" applyBorder="1"/>
    <xf numFmtId="3" fontId="4" fillId="3" borderId="0" xfId="1" applyNumberFormat="1" applyFont="1" applyFill="1" applyBorder="1"/>
    <xf numFmtId="3" fontId="0" fillId="0" borderId="0" xfId="0" applyNumberFormat="1" applyFill="1"/>
    <xf numFmtId="0" fontId="4" fillId="0" borderId="1" xfId="0" applyFont="1" applyBorder="1"/>
    <xf numFmtId="0" fontId="0" fillId="3" borderId="0" xfId="0" applyFill="1"/>
    <xf numFmtId="3" fontId="0" fillId="3" borderId="0" xfId="0" applyNumberFormat="1" applyFill="1"/>
    <xf numFmtId="9" fontId="6" fillId="2" borderId="12" xfId="3" applyFont="1" applyFill="1" applyBorder="1" applyAlignment="1">
      <alignment horizontal="right"/>
    </xf>
    <xf numFmtId="9" fontId="6" fillId="2" borderId="13" xfId="3" applyFont="1" applyFill="1" applyBorder="1" applyAlignment="1">
      <alignment horizontal="right"/>
    </xf>
    <xf numFmtId="9" fontId="6" fillId="2" borderId="16" xfId="3" applyFont="1" applyFill="1" applyBorder="1" applyAlignment="1">
      <alignment horizontal="right"/>
    </xf>
    <xf numFmtId="9" fontId="6" fillId="2" borderId="17" xfId="3" applyFont="1" applyFill="1" applyBorder="1" applyAlignment="1">
      <alignment horizontal="right"/>
    </xf>
    <xf numFmtId="9" fontId="6" fillId="2" borderId="14" xfId="3" applyFont="1" applyFill="1" applyBorder="1" applyAlignment="1">
      <alignment horizontal="right"/>
    </xf>
    <xf numFmtId="9" fontId="6" fillId="2" borderId="15" xfId="3" applyFont="1" applyFill="1" applyBorder="1" applyAlignment="1">
      <alignment horizontal="right"/>
    </xf>
    <xf numFmtId="9" fontId="7" fillId="2" borderId="18" xfId="3" applyFont="1" applyFill="1" applyBorder="1" applyAlignment="1">
      <alignment horizontal="right"/>
    </xf>
    <xf numFmtId="9" fontId="7" fillId="2" borderId="19" xfId="3" applyFont="1" applyFill="1" applyBorder="1" applyAlignment="1">
      <alignment horizontal="right"/>
    </xf>
    <xf numFmtId="0" fontId="37" fillId="0" borderId="0" xfId="0" applyFont="1"/>
    <xf numFmtId="0" fontId="6" fillId="0" borderId="16" xfId="0" applyFont="1" applyBorder="1" applyAlignment="1">
      <alignment horizontal="left" wrapText="1"/>
    </xf>
    <xf numFmtId="0" fontId="14" fillId="0" borderId="18" xfId="0" applyFont="1" applyBorder="1" applyAlignment="1">
      <alignment horizontal="left" wrapText="1"/>
    </xf>
    <xf numFmtId="0" fontId="5" fillId="0" borderId="2" xfId="0" applyFont="1" applyFill="1" applyBorder="1" applyAlignment="1">
      <alignment horizontal="right"/>
    </xf>
    <xf numFmtId="0" fontId="5" fillId="0" borderId="2" xfId="0" applyFont="1" applyBorder="1" applyAlignment="1">
      <alignment horizontal="right"/>
    </xf>
    <xf numFmtId="0" fontId="5" fillId="3" borderId="2" xfId="0" applyFont="1" applyFill="1" applyBorder="1" applyAlignment="1">
      <alignment horizontal="right"/>
    </xf>
    <xf numFmtId="0" fontId="5" fillId="2" borderId="2" xfId="0" applyFont="1" applyFill="1" applyBorder="1" applyAlignment="1">
      <alignment horizontal="right"/>
    </xf>
    <xf numFmtId="0" fontId="5" fillId="2" borderId="2" xfId="0" applyFont="1" applyFill="1" applyBorder="1" applyAlignment="1">
      <alignment horizontal="right" wrapText="1"/>
    </xf>
    <xf numFmtId="3" fontId="4" fillId="0" borderId="0" xfId="0" applyNumberFormat="1" applyFont="1" applyFill="1" applyBorder="1" applyAlignment="1">
      <alignment horizontal="right"/>
    </xf>
    <xf numFmtId="3" fontId="4" fillId="0" borderId="0" xfId="0" applyNumberFormat="1" applyFont="1" applyBorder="1" applyAlignment="1">
      <alignment horizontal="right"/>
    </xf>
    <xf numFmtId="3" fontId="4" fillId="3" borderId="0" xfId="0" applyNumberFormat="1" applyFont="1" applyFill="1" applyBorder="1" applyAlignment="1">
      <alignment horizontal="right"/>
    </xf>
    <xf numFmtId="3" fontId="4" fillId="2" borderId="0" xfId="0" applyNumberFormat="1" applyFont="1" applyFill="1" applyBorder="1" applyAlignment="1">
      <alignment horizontal="right"/>
    </xf>
    <xf numFmtId="9" fontId="4" fillId="2" borderId="0" xfId="3" applyFont="1" applyFill="1" applyBorder="1" applyAlignment="1">
      <alignment horizontal="right"/>
    </xf>
    <xf numFmtId="3" fontId="17" fillId="0" borderId="2" xfId="1" applyNumberFormat="1" applyFont="1" applyFill="1" applyBorder="1" applyAlignment="1">
      <alignment horizontal="right"/>
    </xf>
    <xf numFmtId="3" fontId="17" fillId="0" borderId="2" xfId="1" applyNumberFormat="1" applyFont="1" applyBorder="1" applyAlignment="1">
      <alignment horizontal="right"/>
    </xf>
    <xf numFmtId="3" fontId="17" fillId="3" borderId="2" xfId="1" applyNumberFormat="1" applyFont="1" applyFill="1" applyBorder="1" applyAlignment="1">
      <alignment horizontal="right"/>
    </xf>
    <xf numFmtId="3" fontId="17" fillId="2" borderId="2" xfId="1" applyNumberFormat="1" applyFont="1" applyFill="1" applyBorder="1" applyAlignment="1">
      <alignment horizontal="right"/>
    </xf>
    <xf numFmtId="9" fontId="5" fillId="2" borderId="2" xfId="3" applyFont="1" applyFill="1" applyBorder="1" applyAlignment="1">
      <alignment horizontal="right"/>
    </xf>
    <xf numFmtId="3" fontId="4" fillId="0" borderId="0" xfId="1" applyNumberFormat="1" applyFont="1" applyFill="1" applyBorder="1" applyAlignment="1">
      <alignment horizontal="right"/>
    </xf>
    <xf numFmtId="3" fontId="4" fillId="0" borderId="0" xfId="1" applyNumberFormat="1" applyFont="1" applyBorder="1" applyAlignment="1">
      <alignment horizontal="right"/>
    </xf>
    <xf numFmtId="3" fontId="4" fillId="3" borderId="0" xfId="1" applyNumberFormat="1" applyFont="1" applyFill="1" applyBorder="1" applyAlignment="1">
      <alignment horizontal="right"/>
    </xf>
    <xf numFmtId="3" fontId="4" fillId="2" borderId="0" xfId="1" applyNumberFormat="1" applyFont="1" applyFill="1" applyBorder="1" applyAlignment="1">
      <alignment horizontal="right"/>
    </xf>
    <xf numFmtId="0" fontId="0" fillId="0" borderId="0" xfId="0" applyBorder="1" applyAlignment="1">
      <alignment horizontal="right"/>
    </xf>
    <xf numFmtId="0" fontId="0" fillId="0" borderId="7" xfId="0" applyBorder="1" applyAlignment="1">
      <alignment horizontal="right" wrapText="1"/>
    </xf>
    <xf numFmtId="0" fontId="0" fillId="0" borderId="7" xfId="0" applyBorder="1" applyAlignment="1">
      <alignment horizontal="right"/>
    </xf>
    <xf numFmtId="0" fontId="0" fillId="0" borderId="11" xfId="0" applyBorder="1" applyAlignment="1">
      <alignment horizontal="right"/>
    </xf>
    <xf numFmtId="0" fontId="0" fillId="3" borderId="0" xfId="0" applyFill="1" applyBorder="1" applyAlignment="1">
      <alignment horizontal="right"/>
    </xf>
    <xf numFmtId="0" fontId="0" fillId="3" borderId="17" xfId="0" applyFill="1" applyBorder="1" applyAlignment="1">
      <alignment horizontal="right"/>
    </xf>
    <xf numFmtId="0" fontId="0" fillId="2" borderId="0" xfId="0" applyFill="1" applyBorder="1" applyAlignment="1">
      <alignment horizontal="right"/>
    </xf>
    <xf numFmtId="0" fontId="0" fillId="2" borderId="17" xfId="0" applyFill="1" applyBorder="1" applyAlignment="1">
      <alignment horizontal="right"/>
    </xf>
    <xf numFmtId="0" fontId="4" fillId="0" borderId="1" xfId="0" applyFont="1" applyBorder="1" applyAlignment="1">
      <alignment horizontal="right"/>
    </xf>
    <xf numFmtId="0" fontId="4" fillId="3" borderId="1" xfId="0" applyFont="1" applyFill="1" applyBorder="1" applyAlignment="1">
      <alignment horizontal="right"/>
    </xf>
    <xf numFmtId="0" fontId="4" fillId="2" borderId="1" xfId="0" applyFont="1" applyFill="1" applyBorder="1" applyAlignment="1">
      <alignment horizontal="right"/>
    </xf>
    <xf numFmtId="0" fontId="4" fillId="0" borderId="3" xfId="0" applyFont="1" applyBorder="1" applyAlignment="1">
      <alignment horizontal="right"/>
    </xf>
    <xf numFmtId="0" fontId="4" fillId="3" borderId="3" xfId="0" applyFont="1" applyFill="1" applyBorder="1" applyAlignment="1">
      <alignment horizontal="right"/>
    </xf>
    <xf numFmtId="0" fontId="4" fillId="2" borderId="3" xfId="0" applyFont="1" applyFill="1" applyBorder="1" applyAlignment="1">
      <alignment horizontal="right"/>
    </xf>
    <xf numFmtId="0" fontId="5" fillId="0" borderId="2" xfId="0" applyFont="1" applyBorder="1" applyAlignment="1">
      <alignment horizontal="right" indent="1"/>
    </xf>
    <xf numFmtId="0" fontId="5" fillId="3" borderId="2" xfId="0" applyFont="1" applyFill="1" applyBorder="1" applyAlignment="1">
      <alignment horizontal="right" indent="1"/>
    </xf>
    <xf numFmtId="0" fontId="5" fillId="2" borderId="2" xfId="0" applyFont="1" applyFill="1" applyBorder="1" applyAlignment="1">
      <alignment horizontal="right" indent="1"/>
    </xf>
    <xf numFmtId="0" fontId="5" fillId="2" borderId="2" xfId="0" applyFont="1" applyFill="1" applyBorder="1" applyAlignment="1">
      <alignment horizontal="right" wrapText="1" indent="1"/>
    </xf>
    <xf numFmtId="3" fontId="4" fillId="0" borderId="0" xfId="0" applyNumberFormat="1" applyFont="1" applyBorder="1" applyAlignment="1">
      <alignment horizontal="right" indent="1"/>
    </xf>
    <xf numFmtId="3" fontId="4" fillId="3" borderId="0" xfId="0" applyNumberFormat="1" applyFont="1" applyFill="1" applyBorder="1" applyAlignment="1">
      <alignment horizontal="right" indent="1"/>
    </xf>
    <xf numFmtId="3" fontId="4" fillId="2" borderId="0" xfId="0" applyNumberFormat="1" applyFont="1" applyFill="1" applyBorder="1" applyAlignment="1">
      <alignment horizontal="right" indent="1"/>
    </xf>
    <xf numFmtId="9" fontId="4" fillId="2" borderId="1" xfId="3" applyFont="1" applyFill="1" applyBorder="1" applyAlignment="1">
      <alignment horizontal="right" indent="1"/>
    </xf>
    <xf numFmtId="3" fontId="4" fillId="0" borderId="3" xfId="0" applyNumberFormat="1" applyFont="1" applyBorder="1" applyAlignment="1">
      <alignment horizontal="right" indent="1"/>
    </xf>
    <xf numFmtId="3" fontId="4" fillId="3" borderId="3" xfId="0" applyNumberFormat="1" applyFont="1" applyFill="1" applyBorder="1" applyAlignment="1">
      <alignment horizontal="right" indent="1"/>
    </xf>
    <xf numFmtId="3" fontId="4" fillId="2" borderId="3" xfId="0" applyNumberFormat="1" applyFont="1" applyFill="1" applyBorder="1" applyAlignment="1">
      <alignment horizontal="right" indent="1"/>
    </xf>
    <xf numFmtId="9" fontId="4" fillId="2" borderId="3" xfId="3" applyFont="1" applyFill="1" applyBorder="1" applyAlignment="1">
      <alignment horizontal="right" indent="1"/>
    </xf>
    <xf numFmtId="0" fontId="7" fillId="0" borderId="3" xfId="0" applyFont="1" applyBorder="1" applyAlignment="1">
      <alignment horizontal="right" wrapText="1"/>
    </xf>
    <xf numFmtId="0" fontId="2" fillId="0" borderId="0" xfId="0" applyFont="1" applyBorder="1" applyAlignment="1">
      <alignment horizontal="right" wrapText="1"/>
    </xf>
    <xf numFmtId="0" fontId="0" fillId="0" borderId="0" xfId="0" applyBorder="1" applyAlignment="1">
      <alignment horizontal="right" wrapText="1"/>
    </xf>
    <xf numFmtId="0" fontId="5" fillId="0" borderId="0" xfId="0" applyFont="1" applyAlignment="1"/>
    <xf numFmtId="1" fontId="5" fillId="0" borderId="2" xfId="0" applyNumberFormat="1" applyFont="1" applyBorder="1" applyAlignment="1">
      <alignment horizontal="right"/>
    </xf>
    <xf numFmtId="1" fontId="5" fillId="3" borderId="2" xfId="0" applyNumberFormat="1" applyFont="1" applyFill="1" applyBorder="1" applyAlignment="1">
      <alignment horizontal="right"/>
    </xf>
    <xf numFmtId="1" fontId="5" fillId="2" borderId="2" xfId="0" applyNumberFormat="1" applyFont="1" applyFill="1" applyBorder="1" applyAlignment="1">
      <alignment horizontal="right"/>
    </xf>
    <xf numFmtId="1" fontId="5" fillId="2" borderId="2" xfId="0" applyNumberFormat="1" applyFont="1" applyFill="1" applyBorder="1" applyAlignment="1">
      <alignment horizontal="right" wrapText="1"/>
    </xf>
    <xf numFmtId="165" fontId="4" fillId="0" borderId="0" xfId="1" applyNumberFormat="1" applyFont="1" applyBorder="1" applyAlignment="1">
      <alignment horizontal="right"/>
    </xf>
    <xf numFmtId="166" fontId="4" fillId="0" borderId="0" xfId="1" applyNumberFormat="1" applyFont="1" applyBorder="1" applyAlignment="1">
      <alignment horizontal="right"/>
    </xf>
    <xf numFmtId="166" fontId="4" fillId="3" borderId="0" xfId="1" applyNumberFormat="1" applyFont="1" applyFill="1" applyBorder="1" applyAlignment="1">
      <alignment horizontal="right"/>
    </xf>
    <xf numFmtId="166" fontId="4" fillId="2" borderId="0" xfId="1" applyNumberFormat="1" applyFont="1" applyFill="1" applyBorder="1" applyAlignment="1">
      <alignment horizontal="right"/>
    </xf>
    <xf numFmtId="165" fontId="17" fillId="0" borderId="2" xfId="0" applyNumberFormat="1" applyFont="1" applyBorder="1" applyAlignment="1">
      <alignment horizontal="right"/>
    </xf>
    <xf numFmtId="166" fontId="17" fillId="0" borderId="2" xfId="0" applyNumberFormat="1" applyFont="1" applyBorder="1" applyAlignment="1">
      <alignment horizontal="right"/>
    </xf>
    <xf numFmtId="166" fontId="17" fillId="3" borderId="2" xfId="0" applyNumberFormat="1" applyFont="1" applyFill="1" applyBorder="1" applyAlignment="1">
      <alignment horizontal="right"/>
    </xf>
    <xf numFmtId="166" fontId="17" fillId="2" borderId="2" xfId="0" applyNumberFormat="1" applyFont="1" applyFill="1" applyBorder="1" applyAlignment="1">
      <alignment horizontal="right"/>
    </xf>
    <xf numFmtId="0" fontId="6" fillId="0" borderId="14" xfId="0" applyFont="1" applyBorder="1" applyAlignment="1">
      <alignment horizontal="center"/>
    </xf>
    <xf numFmtId="0" fontId="7" fillId="2" borderId="3" xfId="0" applyFont="1" applyFill="1" applyBorder="1" applyAlignment="1">
      <alignment horizontal="right" wrapText="1"/>
    </xf>
    <xf numFmtId="0" fontId="14" fillId="2" borderId="6" xfId="0" applyFont="1" applyFill="1" applyBorder="1" applyAlignment="1">
      <alignment horizontal="right" wrapText="1"/>
    </xf>
    <xf numFmtId="0" fontId="2" fillId="2" borderId="0" xfId="0" applyFont="1" applyFill="1" applyBorder="1" applyAlignment="1">
      <alignment horizontal="right" wrapText="1"/>
    </xf>
    <xf numFmtId="0" fontId="0" fillId="2" borderId="7" xfId="0" applyFill="1" applyBorder="1" applyAlignment="1">
      <alignment horizontal="right"/>
    </xf>
    <xf numFmtId="1" fontId="6" fillId="2" borderId="0" xfId="0" applyNumberFormat="1" applyFont="1" applyFill="1" applyBorder="1" applyAlignment="1">
      <alignment horizontal="right" wrapText="1"/>
    </xf>
    <xf numFmtId="1" fontId="6" fillId="2" borderId="7" xfId="0" applyNumberFormat="1" applyFont="1" applyFill="1" applyBorder="1" applyAlignment="1">
      <alignment horizontal="right" indent="1"/>
    </xf>
    <xf numFmtId="0" fontId="0" fillId="2" borderId="0" xfId="0" applyFill="1" applyBorder="1" applyAlignment="1">
      <alignment horizontal="right" wrapText="1"/>
    </xf>
    <xf numFmtId="0" fontId="14" fillId="2" borderId="2" xfId="0" applyFont="1" applyFill="1" applyBorder="1" applyAlignment="1">
      <alignment horizontal="right" wrapText="1"/>
    </xf>
    <xf numFmtId="0" fontId="14" fillId="2" borderId="2" xfId="0" applyFont="1" applyFill="1" applyBorder="1" applyAlignment="1">
      <alignment horizontal="right" wrapText="1" indent="1"/>
    </xf>
    <xf numFmtId="0" fontId="0" fillId="2" borderId="17" xfId="0" applyFill="1" applyBorder="1" applyAlignment="1">
      <alignment horizontal="right" wrapText="1"/>
    </xf>
    <xf numFmtId="1" fontId="6" fillId="2" borderId="17" xfId="0" applyNumberFormat="1" applyFont="1" applyFill="1" applyBorder="1" applyAlignment="1">
      <alignment horizontal="right" wrapText="1" indent="1"/>
    </xf>
    <xf numFmtId="0" fontId="14" fillId="2" borderId="19" xfId="0" applyFont="1" applyFill="1" applyBorder="1" applyAlignment="1">
      <alignment horizontal="right" wrapText="1" indent="1"/>
    </xf>
    <xf numFmtId="0" fontId="16" fillId="2" borderId="7" xfId="0" applyFont="1" applyFill="1" applyBorder="1" applyAlignment="1">
      <alignment horizontal="right" wrapText="1"/>
    </xf>
    <xf numFmtId="0" fontId="6" fillId="2" borderId="0" xfId="0" applyFont="1" applyFill="1" applyBorder="1" applyAlignment="1">
      <alignment horizontal="right" wrapText="1"/>
    </xf>
    <xf numFmtId="0" fontId="35" fillId="2" borderId="7" xfId="0" applyFont="1" applyFill="1" applyBorder="1" applyAlignment="1">
      <alignment horizontal="right" wrapText="1" indent="1"/>
    </xf>
    <xf numFmtId="1" fontId="35" fillId="2" borderId="7" xfId="0" applyNumberFormat="1" applyFont="1" applyFill="1" applyBorder="1" applyAlignment="1">
      <alignment horizontal="right" wrapText="1" indent="1"/>
    </xf>
    <xf numFmtId="0" fontId="36" fillId="2" borderId="4" xfId="0" applyFont="1" applyFill="1" applyBorder="1" applyAlignment="1">
      <alignment horizontal="right" wrapText="1" indent="1"/>
    </xf>
    <xf numFmtId="0" fontId="16" fillId="2" borderId="17" xfId="0" applyFont="1" applyFill="1" applyBorder="1" applyAlignment="1">
      <alignment horizontal="right" wrapText="1"/>
    </xf>
    <xf numFmtId="0" fontId="35" fillId="2" borderId="17" xfId="0" applyFont="1" applyFill="1" applyBorder="1" applyAlignment="1">
      <alignment horizontal="right" wrapText="1" indent="1"/>
    </xf>
    <xf numFmtId="1" fontId="35" fillId="2" borderId="17" xfId="0" applyNumberFormat="1" applyFont="1" applyFill="1" applyBorder="1" applyAlignment="1">
      <alignment horizontal="right" wrapText="1" indent="1"/>
    </xf>
    <xf numFmtId="0" fontId="36" fillId="2" borderId="19" xfId="0" applyFont="1" applyFill="1" applyBorder="1" applyAlignment="1">
      <alignment horizontal="right" wrapText="1" indent="1"/>
    </xf>
    <xf numFmtId="0" fontId="38" fillId="0" borderId="0" xfId="0" applyFont="1"/>
    <xf numFmtId="0" fontId="39" fillId="0" borderId="0" xfId="0" applyFont="1"/>
    <xf numFmtId="0" fontId="22" fillId="0" borderId="0" xfId="2" applyFont="1" applyAlignment="1" applyProtection="1"/>
    <xf numFmtId="0" fontId="38" fillId="0" borderId="0" xfId="0" applyFont="1" applyBorder="1"/>
    <xf numFmtId="1" fontId="38" fillId="0" borderId="0" xfId="0" applyNumberFormat="1" applyFont="1" applyBorder="1"/>
    <xf numFmtId="0" fontId="38" fillId="0" borderId="0" xfId="0" applyFont="1" applyFill="1" applyBorder="1"/>
    <xf numFmtId="0" fontId="40" fillId="0" borderId="0" xfId="2" applyFont="1" applyAlignment="1" applyProtection="1"/>
    <xf numFmtId="0" fontId="41" fillId="0" borderId="0" xfId="0" applyFont="1"/>
    <xf numFmtId="0" fontId="1" fillId="0" borderId="0" xfId="0" applyFont="1" applyAlignment="1">
      <alignment wrapText="1"/>
    </xf>
    <xf numFmtId="9" fontId="0" fillId="0" borderId="0" xfId="0" applyNumberFormat="1" applyFill="1"/>
    <xf numFmtId="2" fontId="0" fillId="0" borderId="0" xfId="0" applyNumberFormat="1"/>
    <xf numFmtId="2" fontId="0" fillId="0" borderId="0" xfId="0" applyNumberFormat="1" applyFill="1"/>
    <xf numFmtId="0" fontId="42" fillId="0" borderId="0" xfId="0" applyFont="1" applyAlignment="1">
      <alignment vertical="center"/>
    </xf>
    <xf numFmtId="0" fontId="43" fillId="0" borderId="0" xfId="0" applyFont="1" applyAlignment="1">
      <alignment vertical="center"/>
    </xf>
    <xf numFmtId="0" fontId="30" fillId="0" borderId="0" xfId="0" applyFont="1" applyAlignment="1">
      <alignment wrapText="1"/>
    </xf>
    <xf numFmtId="0" fontId="42" fillId="3" borderId="0" xfId="0" applyFont="1" applyFill="1" applyAlignment="1">
      <alignment vertical="center" wrapText="1"/>
    </xf>
    <xf numFmtId="0" fontId="44" fillId="3" borderId="0" xfId="0" applyFont="1" applyFill="1" applyAlignment="1">
      <alignment vertical="center" wrapText="1"/>
    </xf>
    <xf numFmtId="0" fontId="44" fillId="3" borderId="0" xfId="0" applyFont="1" applyFill="1"/>
    <xf numFmtId="0" fontId="9" fillId="3" borderId="0" xfId="2" applyFill="1" applyAlignment="1" applyProtection="1"/>
    <xf numFmtId="0" fontId="9" fillId="3" borderId="0" xfId="2" applyFill="1" applyAlignment="1" applyProtection="1">
      <alignment vertical="center" wrapText="1"/>
    </xf>
    <xf numFmtId="0" fontId="34" fillId="0" borderId="0" xfId="0" applyFont="1" applyFill="1"/>
    <xf numFmtId="0" fontId="6" fillId="0" borderId="10" xfId="0" applyFont="1" applyFill="1" applyBorder="1" applyAlignment="1">
      <alignment horizontal="right"/>
    </xf>
    <xf numFmtId="0" fontId="6" fillId="0" borderId="6" xfId="0" applyFont="1" applyFill="1" applyBorder="1" applyAlignment="1">
      <alignment horizontal="right"/>
    </xf>
    <xf numFmtId="0" fontId="6" fillId="0" borderId="11" xfId="0" applyFont="1" applyFill="1" applyBorder="1" applyAlignment="1">
      <alignment horizontal="right"/>
    </xf>
    <xf numFmtId="0" fontId="6" fillId="0" borderId="7" xfId="0" applyFont="1" applyFill="1" applyBorder="1" applyAlignment="1">
      <alignment horizontal="right"/>
    </xf>
    <xf numFmtId="3" fontId="6" fillId="0" borderId="9" xfId="0" applyNumberFormat="1" applyFont="1" applyFill="1" applyBorder="1" applyAlignment="1">
      <alignment horizontal="right"/>
    </xf>
    <xf numFmtId="3" fontId="6" fillId="0" borderId="5" xfId="0" applyNumberFormat="1" applyFont="1" applyFill="1" applyBorder="1" applyAlignment="1">
      <alignment horizontal="right"/>
    </xf>
    <xf numFmtId="0" fontId="0" fillId="0" borderId="11" xfId="0" applyFill="1" applyBorder="1" applyAlignment="1">
      <alignment horizontal="right"/>
    </xf>
    <xf numFmtId="0" fontId="0" fillId="0" borderId="7" xfId="0" applyFill="1" applyBorder="1" applyAlignment="1">
      <alignment horizontal="right"/>
    </xf>
    <xf numFmtId="3" fontId="14" fillId="0" borderId="8" xfId="0" applyNumberFormat="1" applyFont="1" applyFill="1" applyBorder="1" applyAlignment="1">
      <alignment horizontal="right"/>
    </xf>
    <xf numFmtId="3" fontId="14" fillId="0" borderId="4" xfId="0" applyNumberFormat="1" applyFont="1" applyFill="1" applyBorder="1" applyAlignment="1">
      <alignment horizontal="right"/>
    </xf>
    <xf numFmtId="0" fontId="18" fillId="0" borderId="0" xfId="4" applyFont="1" applyBorder="1" applyAlignment="1">
      <alignment vertical="top" wrapText="1"/>
    </xf>
    <xf numFmtId="0" fontId="7" fillId="2" borderId="1" xfId="0" applyFont="1" applyFill="1" applyBorder="1" applyAlignment="1">
      <alignment horizontal="center" wrapText="1"/>
    </xf>
    <xf numFmtId="0" fontId="7" fillId="2" borderId="13" xfId="0" applyFont="1" applyFill="1" applyBorder="1" applyAlignment="1">
      <alignment horizontal="center" wrapText="1"/>
    </xf>
    <xf numFmtId="0" fontId="7" fillId="0" borderId="1" xfId="0" applyFont="1" applyBorder="1" applyAlignment="1">
      <alignment horizontal="center"/>
    </xf>
    <xf numFmtId="0" fontId="7" fillId="0" borderId="5" xfId="0" applyFont="1" applyBorder="1" applyAlignment="1">
      <alignment horizontal="center"/>
    </xf>
    <xf numFmtId="0" fontId="7" fillId="0" borderId="9" xfId="0" applyFont="1" applyBorder="1" applyAlignment="1">
      <alignment horizontal="center"/>
    </xf>
    <xf numFmtId="0" fontId="7" fillId="2" borderId="1" xfId="0" applyFont="1" applyFill="1" applyBorder="1" applyAlignment="1">
      <alignment horizontal="center"/>
    </xf>
    <xf numFmtId="0" fontId="7" fillId="2" borderId="13" xfId="0" applyFont="1" applyFill="1" applyBorder="1" applyAlignment="1">
      <alignment horizontal="center"/>
    </xf>
    <xf numFmtId="0" fontId="7" fillId="0" borderId="9" xfId="0" applyFont="1" applyFill="1" applyBorder="1" applyAlignment="1">
      <alignment horizontal="center"/>
    </xf>
    <xf numFmtId="0" fontId="7" fillId="0" borderId="5" xfId="0" applyFont="1" applyFill="1" applyBorder="1" applyAlignment="1">
      <alignment horizontal="center"/>
    </xf>
    <xf numFmtId="0" fontId="7" fillId="3" borderId="1" xfId="0" applyFont="1" applyFill="1" applyBorder="1" applyAlignment="1">
      <alignment horizontal="center"/>
    </xf>
    <xf numFmtId="0" fontId="7" fillId="3" borderId="13" xfId="0" applyFont="1" applyFill="1" applyBorder="1" applyAlignment="1">
      <alignment horizontal="center"/>
    </xf>
    <xf numFmtId="0" fontId="6" fillId="0" borderId="12" xfId="0" applyFont="1" applyBorder="1" applyAlignment="1">
      <alignment wrapText="1"/>
    </xf>
    <xf numFmtId="0" fontId="6" fillId="0" borderId="14" xfId="0" applyFont="1" applyBorder="1" applyAlignment="1">
      <alignment wrapText="1"/>
    </xf>
    <xf numFmtId="0" fontId="6" fillId="0" borderId="1" xfId="0" applyFont="1" applyBorder="1" applyAlignment="1">
      <alignment horizontal="center" wrapText="1"/>
    </xf>
    <xf numFmtId="0" fontId="6" fillId="0" borderId="5" xfId="0" applyFont="1" applyBorder="1" applyAlignment="1">
      <alignment horizontal="center" wrapText="1"/>
    </xf>
    <xf numFmtId="0" fontId="6" fillId="0" borderId="13" xfId="0" applyFont="1" applyBorder="1" applyAlignment="1">
      <alignment horizontal="center" wrapText="1"/>
    </xf>
    <xf numFmtId="0" fontId="5" fillId="0" borderId="12" xfId="0" applyFont="1" applyBorder="1" applyAlignment="1">
      <alignment horizontal="center" wrapText="1"/>
    </xf>
    <xf numFmtId="0" fontId="5" fillId="0" borderId="14" xfId="0" applyFont="1" applyBorder="1" applyAlignment="1">
      <alignment horizontal="center" wrapText="1"/>
    </xf>
    <xf numFmtId="0" fontId="33" fillId="0" borderId="0" xfId="0" applyFont="1" applyAlignment="1">
      <alignment horizontal="left" wrapText="1"/>
    </xf>
    <xf numFmtId="0" fontId="1" fillId="0" borderId="0" xfId="0" applyFont="1" applyAlignment="1">
      <alignment wrapText="1"/>
    </xf>
    <xf numFmtId="0" fontId="1" fillId="0" borderId="0" xfId="0" applyFont="1" applyAlignment="1">
      <alignment horizontal="left" vertical="center" wrapText="1"/>
    </xf>
  </cellXfs>
  <cellStyles count="15">
    <cellStyle name="Comma" xfId="1" builtinId="3"/>
    <cellStyle name="Comma 2" xfId="7"/>
    <cellStyle name="Hyperlink" xfId="2" builtinId="8"/>
    <cellStyle name="Hyperlink 2" xfId="6"/>
    <cellStyle name="Normal" xfId="0" builtinId="0"/>
    <cellStyle name="Normal 2" xfId="8"/>
    <cellStyle name="Normal 2 2" xfId="4"/>
    <cellStyle name="Normal 2 3" xfId="9"/>
    <cellStyle name="Normal 3" xfId="10"/>
    <cellStyle name="Normal 4" xfId="5"/>
    <cellStyle name="Percent" xfId="3" builtinId="5"/>
    <cellStyle name="Percent 2" xfId="11"/>
    <cellStyle name="Percent 2 2" xfId="12"/>
    <cellStyle name="Percent 2 3" xfId="13"/>
    <cellStyle name="Percent 3"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'Chart 1.1'!$B$7</c:f>
              <c:strCache>
                <c:ptCount val="1"/>
                <c:pt idx="0">
                  <c:v>Units</c:v>
                </c:pt>
              </c:strCache>
            </c:strRef>
          </c:tx>
          <c:spPr>
            <a:solidFill>
              <a:schemeClr val="accent1"/>
            </a:solidFill>
            <a:ln>
              <a:noFill/>
            </a:ln>
            <a:effectLst/>
          </c:spPr>
          <c:invertIfNegative val="0"/>
          <c:cat>
            <c:numRef>
              <c:f>'Chart 1.1'!$C$6:$I$6</c:f>
              <c:numCache>
                <c:formatCode>General</c:formatCode>
                <c:ptCount val="7"/>
                <c:pt idx="0">
                  <c:v>2013</c:v>
                </c:pt>
                <c:pt idx="1">
                  <c:v>2014</c:v>
                </c:pt>
                <c:pt idx="2">
                  <c:v>2015</c:v>
                </c:pt>
                <c:pt idx="3">
                  <c:v>2016</c:v>
                </c:pt>
                <c:pt idx="4">
                  <c:v>2017</c:v>
                </c:pt>
                <c:pt idx="5">
                  <c:v>2018</c:v>
                </c:pt>
                <c:pt idx="6">
                  <c:v>2019</c:v>
                </c:pt>
              </c:numCache>
            </c:numRef>
          </c:cat>
          <c:val>
            <c:numRef>
              <c:f>'Chart 1.1'!$C$7:$I$7</c:f>
              <c:numCache>
                <c:formatCode>#,##0</c:formatCode>
                <c:ptCount val="7"/>
                <c:pt idx="0">
                  <c:v>2295</c:v>
                </c:pt>
                <c:pt idx="1">
                  <c:v>2282</c:v>
                </c:pt>
                <c:pt idx="2">
                  <c:v>2281</c:v>
                </c:pt>
                <c:pt idx="3">
                  <c:v>2530</c:v>
                </c:pt>
                <c:pt idx="4">
                  <c:v>2775</c:v>
                </c:pt>
                <c:pt idx="5">
                  <c:v>3504</c:v>
                </c:pt>
                <c:pt idx="6">
                  <c:v>4629</c:v>
                </c:pt>
              </c:numCache>
            </c:numRef>
          </c:val>
          <c:extLst>
            <c:ext xmlns:c16="http://schemas.microsoft.com/office/drawing/2014/chart" uri="{C3380CC4-5D6E-409C-BE32-E72D297353CC}">
              <c16:uniqueId val="{00000000-B393-447F-85F0-65320D7AE07D}"/>
            </c:ext>
          </c:extLst>
        </c:ser>
        <c:dLbls>
          <c:showLegendKey val="0"/>
          <c:showVal val="0"/>
          <c:showCatName val="0"/>
          <c:showSerName val="0"/>
          <c:showPercent val="0"/>
          <c:showBubbleSize val="0"/>
        </c:dLbls>
        <c:gapWidth val="219"/>
        <c:overlap val="-27"/>
        <c:axId val="974329368"/>
        <c:axId val="974329760"/>
      </c:barChart>
      <c:catAx>
        <c:axId val="974329368"/>
        <c:scaling>
          <c:orientation val="minMax"/>
        </c:scaling>
        <c:delete val="0"/>
        <c:axPos val="b"/>
        <c:numFmt formatCode="General" sourceLinked="1"/>
        <c:majorTickMark val="out"/>
        <c:minorTickMark val="none"/>
        <c:tickLblPos val="nextTo"/>
        <c:spPr>
          <a:noFill/>
          <a:ln w="9525" cap="flat" cmpd="sng" algn="ctr">
            <a:solidFill>
              <a:schemeClr val="tx2">
                <a:lumMod val="50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974329760"/>
        <c:crosses val="autoZero"/>
        <c:auto val="1"/>
        <c:lblAlgn val="ctr"/>
        <c:lblOffset val="100"/>
        <c:noMultiLvlLbl val="0"/>
      </c:catAx>
      <c:valAx>
        <c:axId val="9743297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tx2">
                <a:lumMod val="50000"/>
              </a:schemeClr>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9743293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'Chart 1.2'!$B$7</c:f>
              <c:strCache>
                <c:ptCount val="1"/>
                <c:pt idx="0">
                  <c:v>Annual occupancy rate</c:v>
                </c:pt>
              </c:strCache>
            </c:strRef>
          </c:tx>
          <c:spPr>
            <a:ln w="28575" cap="rnd">
              <a:solidFill>
                <a:schemeClr val="accent1"/>
              </a:solidFill>
              <a:round/>
            </a:ln>
            <a:effectLst/>
          </c:spPr>
          <c:marker>
            <c:symbol val="none"/>
          </c:marker>
          <c:cat>
            <c:numRef>
              <c:f>'Chart 1.2'!$C$6:$I$6</c:f>
              <c:numCache>
                <c:formatCode>General</c:formatCode>
                <c:ptCount val="7"/>
                <c:pt idx="0">
                  <c:v>2013</c:v>
                </c:pt>
                <c:pt idx="1">
                  <c:v>2014</c:v>
                </c:pt>
                <c:pt idx="2">
                  <c:v>2015</c:v>
                </c:pt>
                <c:pt idx="3">
                  <c:v>2016</c:v>
                </c:pt>
                <c:pt idx="4">
                  <c:v>2017</c:v>
                </c:pt>
                <c:pt idx="5">
                  <c:v>2018</c:v>
                </c:pt>
                <c:pt idx="6">
                  <c:v>2019</c:v>
                </c:pt>
              </c:numCache>
            </c:numRef>
          </c:cat>
          <c:val>
            <c:numRef>
              <c:f>'Chart 1.2'!$C$7:$I$7</c:f>
              <c:numCache>
                <c:formatCode>0%</c:formatCode>
                <c:ptCount val="7"/>
                <c:pt idx="0">
                  <c:v>0.31</c:v>
                </c:pt>
                <c:pt idx="1">
                  <c:v>0.33</c:v>
                </c:pt>
                <c:pt idx="2">
                  <c:v>0.36</c:v>
                </c:pt>
                <c:pt idx="3">
                  <c:v>0.36</c:v>
                </c:pt>
                <c:pt idx="4">
                  <c:v>0.34</c:v>
                </c:pt>
                <c:pt idx="5">
                  <c:v>0.32</c:v>
                </c:pt>
                <c:pt idx="6">
                  <c:v>0.31</c:v>
                </c:pt>
              </c:numCache>
            </c:numRef>
          </c:val>
          <c:smooth val="0"/>
          <c:extLst>
            <c:ext xmlns:c16="http://schemas.microsoft.com/office/drawing/2014/chart" uri="{C3380CC4-5D6E-409C-BE32-E72D297353CC}">
              <c16:uniqueId val="{00000000-B902-442D-B2A9-5FAA827E6051}"/>
            </c:ext>
          </c:extLst>
        </c:ser>
        <c:ser>
          <c:idx val="1"/>
          <c:order val="1"/>
          <c:tx>
            <c:strRef>
              <c:f>'Chart 1.2'!$B$8</c:f>
              <c:strCache>
                <c:ptCount val="1"/>
                <c:pt idx="0">
                  <c:v>Peak occupancy rate</c:v>
                </c:pt>
              </c:strCache>
            </c:strRef>
          </c:tx>
          <c:spPr>
            <a:ln w="28575" cap="rnd">
              <a:solidFill>
                <a:schemeClr val="accent2"/>
              </a:solidFill>
              <a:round/>
            </a:ln>
            <a:effectLst/>
          </c:spPr>
          <c:marker>
            <c:symbol val="none"/>
          </c:marker>
          <c:cat>
            <c:numRef>
              <c:f>'Chart 1.2'!$C$6:$I$6</c:f>
              <c:numCache>
                <c:formatCode>General</c:formatCode>
                <c:ptCount val="7"/>
                <c:pt idx="0">
                  <c:v>2013</c:v>
                </c:pt>
                <c:pt idx="1">
                  <c:v>2014</c:v>
                </c:pt>
                <c:pt idx="2">
                  <c:v>2015</c:v>
                </c:pt>
                <c:pt idx="3">
                  <c:v>2016</c:v>
                </c:pt>
                <c:pt idx="4">
                  <c:v>2017</c:v>
                </c:pt>
                <c:pt idx="5">
                  <c:v>2018</c:v>
                </c:pt>
                <c:pt idx="6">
                  <c:v>2019</c:v>
                </c:pt>
              </c:numCache>
            </c:numRef>
          </c:cat>
          <c:val>
            <c:numRef>
              <c:f>'Chart 1.2'!$C$8:$I$8</c:f>
              <c:numCache>
                <c:formatCode>0%</c:formatCode>
                <c:ptCount val="7"/>
                <c:pt idx="0">
                  <c:v>0.42</c:v>
                </c:pt>
                <c:pt idx="1">
                  <c:v>0.45</c:v>
                </c:pt>
                <c:pt idx="2">
                  <c:v>0.48</c:v>
                </c:pt>
                <c:pt idx="3">
                  <c:v>0.49</c:v>
                </c:pt>
                <c:pt idx="4">
                  <c:v>0.45</c:v>
                </c:pt>
                <c:pt idx="5">
                  <c:v>0.43</c:v>
                </c:pt>
                <c:pt idx="6">
                  <c:v>0.42</c:v>
                </c:pt>
              </c:numCache>
            </c:numRef>
          </c:val>
          <c:smooth val="0"/>
          <c:extLst>
            <c:ext xmlns:c16="http://schemas.microsoft.com/office/drawing/2014/chart" uri="{C3380CC4-5D6E-409C-BE32-E72D297353CC}">
              <c16:uniqueId val="{00000001-B902-442D-B2A9-5FAA827E6051}"/>
            </c:ext>
          </c:extLst>
        </c:ser>
        <c:dLbls>
          <c:showLegendKey val="0"/>
          <c:showVal val="0"/>
          <c:showCatName val="0"/>
          <c:showSerName val="0"/>
          <c:showPercent val="0"/>
          <c:showBubbleSize val="0"/>
        </c:dLbls>
        <c:smooth val="0"/>
        <c:axId val="974337992"/>
        <c:axId val="974334072"/>
      </c:lineChart>
      <c:catAx>
        <c:axId val="974337992"/>
        <c:scaling>
          <c:orientation val="minMax"/>
        </c:scaling>
        <c:delete val="0"/>
        <c:axPos val="b"/>
        <c:numFmt formatCode="General" sourceLinked="1"/>
        <c:majorTickMark val="cross"/>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4334072"/>
        <c:crosses val="autoZero"/>
        <c:auto val="1"/>
        <c:lblAlgn val="ctr"/>
        <c:lblOffset val="100"/>
        <c:tickLblSkip val="1"/>
        <c:noMultiLvlLbl val="0"/>
      </c:catAx>
      <c:valAx>
        <c:axId val="9743340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43379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'Chart 1.3'!$B$7</c:f>
              <c:strCache>
                <c:ptCount val="1"/>
                <c:pt idx="0">
                  <c:v>Total weeks sold</c:v>
                </c:pt>
              </c:strCache>
            </c:strRef>
          </c:tx>
          <c:spPr>
            <a:ln w="28575" cap="rnd">
              <a:solidFill>
                <a:schemeClr val="accent1"/>
              </a:solidFill>
              <a:round/>
            </a:ln>
            <a:effectLst/>
          </c:spPr>
          <c:marker>
            <c:symbol val="none"/>
          </c:marker>
          <c:cat>
            <c:numRef>
              <c:f>'Chart 1.3'!$C$6:$I$6</c:f>
              <c:numCache>
                <c:formatCode>General</c:formatCode>
                <c:ptCount val="7"/>
                <c:pt idx="0">
                  <c:v>2013</c:v>
                </c:pt>
                <c:pt idx="1">
                  <c:v>2014</c:v>
                </c:pt>
                <c:pt idx="2">
                  <c:v>2015</c:v>
                </c:pt>
                <c:pt idx="3">
                  <c:v>2016</c:v>
                </c:pt>
                <c:pt idx="4">
                  <c:v>2017</c:v>
                </c:pt>
                <c:pt idx="5">
                  <c:v>2018</c:v>
                </c:pt>
                <c:pt idx="6">
                  <c:v>2019</c:v>
                </c:pt>
              </c:numCache>
            </c:numRef>
          </c:cat>
          <c:val>
            <c:numRef>
              <c:f>'Chart 1.3'!$C$7:$I$7</c:f>
              <c:numCache>
                <c:formatCode>#,##0</c:formatCode>
                <c:ptCount val="7"/>
                <c:pt idx="0">
                  <c:v>29399.274285714291</c:v>
                </c:pt>
                <c:pt idx="1">
                  <c:v>31610</c:v>
                </c:pt>
                <c:pt idx="2">
                  <c:v>32785</c:v>
                </c:pt>
                <c:pt idx="3">
                  <c:v>36488.958571428586</c:v>
                </c:pt>
                <c:pt idx="4">
                  <c:v>39023.508571428771</c:v>
                </c:pt>
                <c:pt idx="5">
                  <c:v>45068.77714285742</c:v>
                </c:pt>
                <c:pt idx="6">
                  <c:v>55216</c:v>
                </c:pt>
              </c:numCache>
            </c:numRef>
          </c:val>
          <c:smooth val="0"/>
          <c:extLst>
            <c:ext xmlns:c16="http://schemas.microsoft.com/office/drawing/2014/chart" uri="{C3380CC4-5D6E-409C-BE32-E72D297353CC}">
              <c16:uniqueId val="{00000000-53B1-43E7-AABD-D169D90F82E2}"/>
            </c:ext>
          </c:extLst>
        </c:ser>
        <c:ser>
          <c:idx val="1"/>
          <c:order val="1"/>
          <c:tx>
            <c:strRef>
              <c:f>'Chart 1.3'!$B$8</c:f>
              <c:strCache>
                <c:ptCount val="1"/>
                <c:pt idx="0">
                  <c:v>Peak weeks sold</c:v>
                </c:pt>
              </c:strCache>
            </c:strRef>
          </c:tx>
          <c:spPr>
            <a:ln w="28575" cap="rnd">
              <a:solidFill>
                <a:schemeClr val="accent2"/>
              </a:solidFill>
              <a:round/>
            </a:ln>
            <a:effectLst/>
          </c:spPr>
          <c:marker>
            <c:symbol val="none"/>
          </c:marker>
          <c:cat>
            <c:numRef>
              <c:f>'Chart 1.3'!$C$6:$I$6</c:f>
              <c:numCache>
                <c:formatCode>General</c:formatCode>
                <c:ptCount val="7"/>
                <c:pt idx="0">
                  <c:v>2013</c:v>
                </c:pt>
                <c:pt idx="1">
                  <c:v>2014</c:v>
                </c:pt>
                <c:pt idx="2">
                  <c:v>2015</c:v>
                </c:pt>
                <c:pt idx="3">
                  <c:v>2016</c:v>
                </c:pt>
                <c:pt idx="4">
                  <c:v>2017</c:v>
                </c:pt>
                <c:pt idx="5">
                  <c:v>2018</c:v>
                </c:pt>
                <c:pt idx="6">
                  <c:v>2019</c:v>
                </c:pt>
              </c:numCache>
            </c:numRef>
          </c:cat>
          <c:val>
            <c:numRef>
              <c:f>'Chart 1.3'!$C$8:$I$8</c:f>
              <c:numCache>
                <c:formatCode>#,##0</c:formatCode>
                <c:ptCount val="7"/>
                <c:pt idx="0">
                  <c:v>20247.634285714292</c:v>
                </c:pt>
                <c:pt idx="1">
                  <c:v>21989</c:v>
                </c:pt>
                <c:pt idx="2">
                  <c:v>22792.188571428662</c:v>
                </c:pt>
                <c:pt idx="3">
                  <c:v>25662.370000000017</c:v>
                </c:pt>
                <c:pt idx="4">
                  <c:v>26420.975714285862</c:v>
                </c:pt>
                <c:pt idx="5">
                  <c:v>31037.645714285918</c:v>
                </c:pt>
                <c:pt idx="6">
                  <c:v>38587</c:v>
                </c:pt>
              </c:numCache>
            </c:numRef>
          </c:val>
          <c:smooth val="0"/>
          <c:extLst>
            <c:ext xmlns:c16="http://schemas.microsoft.com/office/drawing/2014/chart" uri="{C3380CC4-5D6E-409C-BE32-E72D297353CC}">
              <c16:uniqueId val="{00000001-53B1-43E7-AABD-D169D90F82E2}"/>
            </c:ext>
          </c:extLst>
        </c:ser>
        <c:dLbls>
          <c:showLegendKey val="0"/>
          <c:showVal val="0"/>
          <c:showCatName val="0"/>
          <c:showSerName val="0"/>
          <c:showPercent val="0"/>
          <c:showBubbleSize val="0"/>
        </c:dLbls>
        <c:smooth val="0"/>
        <c:axId val="974327016"/>
        <c:axId val="974330152"/>
      </c:lineChart>
      <c:catAx>
        <c:axId val="97432701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974330152"/>
        <c:crosses val="autoZero"/>
        <c:auto val="1"/>
        <c:lblAlgn val="ctr"/>
        <c:lblOffset val="100"/>
        <c:noMultiLvlLbl val="0"/>
      </c:catAx>
      <c:valAx>
        <c:axId val="9743301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9743270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'Chart 1.4'!$E$6</c:f>
              <c:strCache>
                <c:ptCount val="1"/>
                <c:pt idx="0">
                  <c:v>Northern Ireland</c:v>
                </c:pt>
              </c:strCache>
            </c:strRef>
          </c:tx>
          <c:spPr>
            <a:ln w="28575" cap="rnd">
              <a:solidFill>
                <a:schemeClr val="accent1"/>
              </a:solidFill>
              <a:round/>
            </a:ln>
            <a:effectLst/>
          </c:spPr>
          <c:marker>
            <c:symbol val="none"/>
          </c:marker>
          <c:cat>
            <c:numRef>
              <c:f>'Chart 1.4'!$D$7:$D$13</c:f>
              <c:numCache>
                <c:formatCode>General</c:formatCode>
                <c:ptCount val="7"/>
                <c:pt idx="0">
                  <c:v>2013</c:v>
                </c:pt>
                <c:pt idx="1">
                  <c:v>2014</c:v>
                </c:pt>
                <c:pt idx="2">
                  <c:v>2015</c:v>
                </c:pt>
                <c:pt idx="3">
                  <c:v>2016</c:v>
                </c:pt>
                <c:pt idx="4">
                  <c:v>2017</c:v>
                </c:pt>
                <c:pt idx="5">
                  <c:v>2018</c:v>
                </c:pt>
                <c:pt idx="6">
                  <c:v>2019</c:v>
                </c:pt>
              </c:numCache>
            </c:numRef>
          </c:cat>
          <c:val>
            <c:numRef>
              <c:f>'Chart 1.4'!$E$7:$E$13</c:f>
              <c:numCache>
                <c:formatCode>#,##0</c:formatCode>
                <c:ptCount val="7"/>
                <c:pt idx="0">
                  <c:v>67893.74572090384</c:v>
                </c:pt>
                <c:pt idx="1">
                  <c:v>70929.780374180235</c:v>
                </c:pt>
                <c:pt idx="2">
                  <c:v>82211.290000000299</c:v>
                </c:pt>
                <c:pt idx="3">
                  <c:v>111014.12000000005</c:v>
                </c:pt>
                <c:pt idx="4">
                  <c:v>109307.90000000055</c:v>
                </c:pt>
                <c:pt idx="5">
                  <c:v>126809.44000000082</c:v>
                </c:pt>
                <c:pt idx="6">
                  <c:v>156395.91999999876</c:v>
                </c:pt>
              </c:numCache>
            </c:numRef>
          </c:val>
          <c:smooth val="0"/>
          <c:extLst>
            <c:ext xmlns:c16="http://schemas.microsoft.com/office/drawing/2014/chart" uri="{C3380CC4-5D6E-409C-BE32-E72D297353CC}">
              <c16:uniqueId val="{00000000-9946-40AD-A0CE-6F90C89664F4}"/>
            </c:ext>
          </c:extLst>
        </c:ser>
        <c:ser>
          <c:idx val="1"/>
          <c:order val="1"/>
          <c:tx>
            <c:strRef>
              <c:f>'Chart 1.4'!$F$6</c:f>
              <c:strCache>
                <c:ptCount val="1"/>
                <c:pt idx="0">
                  <c:v>Great Britain</c:v>
                </c:pt>
              </c:strCache>
            </c:strRef>
          </c:tx>
          <c:spPr>
            <a:ln w="28575" cap="rnd">
              <a:solidFill>
                <a:schemeClr val="accent2"/>
              </a:solidFill>
              <a:round/>
            </a:ln>
            <a:effectLst/>
          </c:spPr>
          <c:marker>
            <c:symbol val="none"/>
          </c:marker>
          <c:cat>
            <c:numRef>
              <c:f>'Chart 1.4'!$D$7:$D$13</c:f>
              <c:numCache>
                <c:formatCode>General</c:formatCode>
                <c:ptCount val="7"/>
                <c:pt idx="0">
                  <c:v>2013</c:v>
                </c:pt>
                <c:pt idx="1">
                  <c:v>2014</c:v>
                </c:pt>
                <c:pt idx="2">
                  <c:v>2015</c:v>
                </c:pt>
                <c:pt idx="3">
                  <c:v>2016</c:v>
                </c:pt>
                <c:pt idx="4">
                  <c:v>2017</c:v>
                </c:pt>
                <c:pt idx="5">
                  <c:v>2018</c:v>
                </c:pt>
                <c:pt idx="6">
                  <c:v>2019</c:v>
                </c:pt>
              </c:numCache>
            </c:numRef>
          </c:cat>
          <c:val>
            <c:numRef>
              <c:f>'Chart 1.4'!$F$7:$F$13</c:f>
              <c:numCache>
                <c:formatCode>#,##0</c:formatCode>
                <c:ptCount val="7"/>
                <c:pt idx="0">
                  <c:v>50060.601118092491</c:v>
                </c:pt>
                <c:pt idx="1">
                  <c:v>58448.493173872157</c:v>
                </c:pt>
                <c:pt idx="2">
                  <c:v>66011.840000000273</c:v>
                </c:pt>
                <c:pt idx="3">
                  <c:v>69703.040000000052</c:v>
                </c:pt>
                <c:pt idx="4">
                  <c:v>74285.260000000359</c:v>
                </c:pt>
                <c:pt idx="5">
                  <c:v>102956.22000000069</c:v>
                </c:pt>
                <c:pt idx="6">
                  <c:v>151387.04999999885</c:v>
                </c:pt>
              </c:numCache>
            </c:numRef>
          </c:val>
          <c:smooth val="0"/>
          <c:extLst>
            <c:ext xmlns:c16="http://schemas.microsoft.com/office/drawing/2014/chart" uri="{C3380CC4-5D6E-409C-BE32-E72D297353CC}">
              <c16:uniqueId val="{00000001-9946-40AD-A0CE-6F90C89664F4}"/>
            </c:ext>
          </c:extLst>
        </c:ser>
        <c:ser>
          <c:idx val="2"/>
          <c:order val="2"/>
          <c:tx>
            <c:strRef>
              <c:f>'Chart 1.4'!$G$6</c:f>
              <c:strCache>
                <c:ptCount val="1"/>
                <c:pt idx="0">
                  <c:v>Republic of Ireland</c:v>
                </c:pt>
              </c:strCache>
            </c:strRef>
          </c:tx>
          <c:spPr>
            <a:ln w="28575" cap="rnd">
              <a:solidFill>
                <a:schemeClr val="accent3"/>
              </a:solidFill>
              <a:round/>
            </a:ln>
            <a:effectLst/>
          </c:spPr>
          <c:marker>
            <c:symbol val="none"/>
          </c:marker>
          <c:cat>
            <c:numRef>
              <c:f>'Chart 1.4'!$D$7:$D$13</c:f>
              <c:numCache>
                <c:formatCode>General</c:formatCode>
                <c:ptCount val="7"/>
                <c:pt idx="0">
                  <c:v>2013</c:v>
                </c:pt>
                <c:pt idx="1">
                  <c:v>2014</c:v>
                </c:pt>
                <c:pt idx="2">
                  <c:v>2015</c:v>
                </c:pt>
                <c:pt idx="3">
                  <c:v>2016</c:v>
                </c:pt>
                <c:pt idx="4">
                  <c:v>2017</c:v>
                </c:pt>
                <c:pt idx="5">
                  <c:v>2018</c:v>
                </c:pt>
                <c:pt idx="6">
                  <c:v>2019</c:v>
                </c:pt>
              </c:numCache>
            </c:numRef>
          </c:cat>
          <c:val>
            <c:numRef>
              <c:f>'Chart 1.4'!$G$7:$G$13</c:f>
              <c:numCache>
                <c:formatCode>#,##0</c:formatCode>
                <c:ptCount val="7"/>
                <c:pt idx="0">
                  <c:v>19986.324354206721</c:v>
                </c:pt>
                <c:pt idx="1">
                  <c:v>29968.278928787808</c:v>
                </c:pt>
                <c:pt idx="2">
                  <c:v>24355.830000000104</c:v>
                </c:pt>
                <c:pt idx="3">
                  <c:v>22739.520000000004</c:v>
                </c:pt>
                <c:pt idx="4">
                  <c:v>27283.330000000129</c:v>
                </c:pt>
                <c:pt idx="5">
                  <c:v>34336.780000000224</c:v>
                </c:pt>
                <c:pt idx="6">
                  <c:v>46164.679999999629</c:v>
                </c:pt>
              </c:numCache>
            </c:numRef>
          </c:val>
          <c:smooth val="0"/>
          <c:extLst>
            <c:ext xmlns:c16="http://schemas.microsoft.com/office/drawing/2014/chart" uri="{C3380CC4-5D6E-409C-BE32-E72D297353CC}">
              <c16:uniqueId val="{00000002-9946-40AD-A0CE-6F90C89664F4}"/>
            </c:ext>
          </c:extLst>
        </c:ser>
        <c:ser>
          <c:idx val="3"/>
          <c:order val="3"/>
          <c:tx>
            <c:strRef>
              <c:f>'Chart 1.4'!$H$6</c:f>
              <c:strCache>
                <c:ptCount val="1"/>
                <c:pt idx="0">
                  <c:v>Other Overseas </c:v>
                </c:pt>
              </c:strCache>
            </c:strRef>
          </c:tx>
          <c:spPr>
            <a:ln w="28575" cap="rnd">
              <a:solidFill>
                <a:schemeClr val="accent4"/>
              </a:solidFill>
              <a:round/>
            </a:ln>
            <a:effectLst/>
          </c:spPr>
          <c:marker>
            <c:symbol val="none"/>
          </c:marker>
          <c:cat>
            <c:numRef>
              <c:f>'Chart 1.4'!$D$7:$D$13</c:f>
              <c:numCache>
                <c:formatCode>General</c:formatCode>
                <c:ptCount val="7"/>
                <c:pt idx="0">
                  <c:v>2013</c:v>
                </c:pt>
                <c:pt idx="1">
                  <c:v>2014</c:v>
                </c:pt>
                <c:pt idx="2">
                  <c:v>2015</c:v>
                </c:pt>
                <c:pt idx="3">
                  <c:v>2016</c:v>
                </c:pt>
                <c:pt idx="4">
                  <c:v>2017</c:v>
                </c:pt>
                <c:pt idx="5">
                  <c:v>2018</c:v>
                </c:pt>
                <c:pt idx="6">
                  <c:v>2019</c:v>
                </c:pt>
              </c:numCache>
            </c:numRef>
          </c:cat>
          <c:val>
            <c:numRef>
              <c:f>'Chart 1.4'!$H$7:$H$13</c:f>
              <c:numCache>
                <c:formatCode>#,##0</c:formatCode>
                <c:ptCount val="7"/>
                <c:pt idx="0">
                  <c:v>15724.948806796938</c:v>
                </c:pt>
                <c:pt idx="1">
                  <c:v>21949.007523159795</c:v>
                </c:pt>
                <c:pt idx="2">
                  <c:v>29357.580000000115</c:v>
                </c:pt>
                <c:pt idx="3">
                  <c:v>35592.69000000001</c:v>
                </c:pt>
                <c:pt idx="4">
                  <c:v>53129.030000000232</c:v>
                </c:pt>
                <c:pt idx="5">
                  <c:v>73773.540000000459</c:v>
                </c:pt>
                <c:pt idx="6">
                  <c:v>97870.279999999271</c:v>
                </c:pt>
              </c:numCache>
            </c:numRef>
          </c:val>
          <c:smooth val="0"/>
          <c:extLst>
            <c:ext xmlns:c16="http://schemas.microsoft.com/office/drawing/2014/chart" uri="{C3380CC4-5D6E-409C-BE32-E72D297353CC}">
              <c16:uniqueId val="{00000003-9946-40AD-A0CE-6F90C89664F4}"/>
            </c:ext>
          </c:extLst>
        </c:ser>
        <c:dLbls>
          <c:showLegendKey val="0"/>
          <c:showVal val="0"/>
          <c:showCatName val="0"/>
          <c:showSerName val="0"/>
          <c:showPercent val="0"/>
          <c:showBubbleSize val="0"/>
        </c:dLbls>
        <c:smooth val="0"/>
        <c:axId val="974330544"/>
        <c:axId val="974331720"/>
      </c:lineChart>
      <c:catAx>
        <c:axId val="974330544"/>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974331720"/>
        <c:crosses val="autoZero"/>
        <c:auto val="1"/>
        <c:lblAlgn val="ctr"/>
        <c:lblOffset val="100"/>
        <c:noMultiLvlLbl val="0"/>
      </c:catAx>
      <c:valAx>
        <c:axId val="974331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9743305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'Chart 1.5'!$E$6</c:f>
              <c:strCache>
                <c:ptCount val="1"/>
                <c:pt idx="0">
                  <c:v>Northern Ireland</c:v>
                </c:pt>
              </c:strCache>
            </c:strRef>
          </c:tx>
          <c:spPr>
            <a:ln w="28575" cap="rnd">
              <a:solidFill>
                <a:schemeClr val="accent1"/>
              </a:solidFill>
              <a:round/>
            </a:ln>
            <a:effectLst/>
          </c:spPr>
          <c:marker>
            <c:symbol val="none"/>
          </c:marker>
          <c:cat>
            <c:numRef>
              <c:f>'Chart 1.5'!$D$7:$D$13</c:f>
              <c:numCache>
                <c:formatCode>General</c:formatCode>
                <c:ptCount val="7"/>
                <c:pt idx="0">
                  <c:v>2013</c:v>
                </c:pt>
                <c:pt idx="1">
                  <c:v>2014</c:v>
                </c:pt>
                <c:pt idx="2">
                  <c:v>2015</c:v>
                </c:pt>
                <c:pt idx="3">
                  <c:v>2016</c:v>
                </c:pt>
                <c:pt idx="4">
                  <c:v>2017</c:v>
                </c:pt>
                <c:pt idx="5">
                  <c:v>2018</c:v>
                </c:pt>
                <c:pt idx="6">
                  <c:v>2019</c:v>
                </c:pt>
              </c:numCache>
            </c:numRef>
          </c:cat>
          <c:val>
            <c:numRef>
              <c:f>'Chart 1.5'!$E$7:$E$13</c:f>
              <c:numCache>
                <c:formatCode>#,##0</c:formatCode>
                <c:ptCount val="7"/>
                <c:pt idx="0">
                  <c:v>46232.716343556254</c:v>
                </c:pt>
                <c:pt idx="1">
                  <c:v>46899.135289689671</c:v>
                </c:pt>
                <c:pt idx="2">
                  <c:v>53931.050000000207</c:v>
                </c:pt>
                <c:pt idx="3">
                  <c:v>74027.73000000004</c:v>
                </c:pt>
                <c:pt idx="4">
                  <c:v>74734.560000000376</c:v>
                </c:pt>
                <c:pt idx="5">
                  <c:v>81119.790000000532</c:v>
                </c:pt>
                <c:pt idx="6" formatCode="General">
                  <c:v>99558.579999999172</c:v>
                </c:pt>
              </c:numCache>
            </c:numRef>
          </c:val>
          <c:smooth val="0"/>
          <c:extLst>
            <c:ext xmlns:c16="http://schemas.microsoft.com/office/drawing/2014/chart" uri="{C3380CC4-5D6E-409C-BE32-E72D297353CC}">
              <c16:uniqueId val="{00000000-162A-4B1D-9F1D-530D8CDA532E}"/>
            </c:ext>
          </c:extLst>
        </c:ser>
        <c:ser>
          <c:idx val="1"/>
          <c:order val="1"/>
          <c:tx>
            <c:strRef>
              <c:f>'Chart 1.5'!$F$6</c:f>
              <c:strCache>
                <c:ptCount val="1"/>
                <c:pt idx="0">
                  <c:v>Great Britain</c:v>
                </c:pt>
              </c:strCache>
            </c:strRef>
          </c:tx>
          <c:spPr>
            <a:ln w="28575" cap="rnd">
              <a:solidFill>
                <a:schemeClr val="accent2"/>
              </a:solidFill>
              <a:round/>
            </a:ln>
            <a:effectLst/>
          </c:spPr>
          <c:marker>
            <c:symbol val="none"/>
          </c:marker>
          <c:cat>
            <c:numRef>
              <c:f>'Chart 1.5'!$D$7:$D$13</c:f>
              <c:numCache>
                <c:formatCode>General</c:formatCode>
                <c:ptCount val="7"/>
                <c:pt idx="0">
                  <c:v>2013</c:v>
                </c:pt>
                <c:pt idx="1">
                  <c:v>2014</c:v>
                </c:pt>
                <c:pt idx="2">
                  <c:v>2015</c:v>
                </c:pt>
                <c:pt idx="3">
                  <c:v>2016</c:v>
                </c:pt>
                <c:pt idx="4">
                  <c:v>2017</c:v>
                </c:pt>
                <c:pt idx="5">
                  <c:v>2018</c:v>
                </c:pt>
                <c:pt idx="6">
                  <c:v>2019</c:v>
                </c:pt>
              </c:numCache>
            </c:numRef>
          </c:cat>
          <c:val>
            <c:numRef>
              <c:f>'Chart 1.5'!$F$7:$F$13</c:f>
              <c:numCache>
                <c:formatCode>#,##0</c:formatCode>
                <c:ptCount val="7"/>
                <c:pt idx="0">
                  <c:v>33459.617325350962</c:v>
                </c:pt>
                <c:pt idx="1">
                  <c:v>38581.6828564467</c:v>
                </c:pt>
                <c:pt idx="2">
                  <c:v>43028.660000000171</c:v>
                </c:pt>
                <c:pt idx="3">
                  <c:v>45702.490000000034</c:v>
                </c:pt>
                <c:pt idx="4">
                  <c:v>49729.790000000241</c:v>
                </c:pt>
                <c:pt idx="5">
                  <c:v>66898.090000000433</c:v>
                </c:pt>
                <c:pt idx="6">
                  <c:v>98995.889999999228</c:v>
                </c:pt>
              </c:numCache>
            </c:numRef>
          </c:val>
          <c:smooth val="0"/>
          <c:extLst>
            <c:ext xmlns:c16="http://schemas.microsoft.com/office/drawing/2014/chart" uri="{C3380CC4-5D6E-409C-BE32-E72D297353CC}">
              <c16:uniqueId val="{00000001-162A-4B1D-9F1D-530D8CDA532E}"/>
            </c:ext>
          </c:extLst>
        </c:ser>
        <c:ser>
          <c:idx val="2"/>
          <c:order val="2"/>
          <c:tx>
            <c:strRef>
              <c:f>'Chart 1.5'!$G$6</c:f>
              <c:strCache>
                <c:ptCount val="1"/>
                <c:pt idx="0">
                  <c:v>Republic of Ireland</c:v>
                </c:pt>
              </c:strCache>
            </c:strRef>
          </c:tx>
          <c:spPr>
            <a:ln w="28575" cap="rnd">
              <a:solidFill>
                <a:schemeClr val="accent3"/>
              </a:solidFill>
              <a:round/>
            </a:ln>
            <a:effectLst/>
          </c:spPr>
          <c:marker>
            <c:symbol val="none"/>
          </c:marker>
          <c:cat>
            <c:numRef>
              <c:f>'Chart 1.5'!$D$7:$D$13</c:f>
              <c:numCache>
                <c:formatCode>General</c:formatCode>
                <c:ptCount val="7"/>
                <c:pt idx="0">
                  <c:v>2013</c:v>
                </c:pt>
                <c:pt idx="1">
                  <c:v>2014</c:v>
                </c:pt>
                <c:pt idx="2">
                  <c:v>2015</c:v>
                </c:pt>
                <c:pt idx="3">
                  <c:v>2016</c:v>
                </c:pt>
                <c:pt idx="4">
                  <c:v>2017</c:v>
                </c:pt>
                <c:pt idx="5">
                  <c:v>2018</c:v>
                </c:pt>
                <c:pt idx="6">
                  <c:v>2019</c:v>
                </c:pt>
              </c:numCache>
            </c:numRef>
          </c:cat>
          <c:val>
            <c:numRef>
              <c:f>'Chart 1.5'!$G$7:$G$13</c:f>
              <c:numCache>
                <c:formatCode>#,##0</c:formatCode>
                <c:ptCount val="7"/>
                <c:pt idx="0">
                  <c:v>11008.546934278085</c:v>
                </c:pt>
                <c:pt idx="1">
                  <c:v>18157.99156788343</c:v>
                </c:pt>
                <c:pt idx="2">
                  <c:v>14543.40000000006</c:v>
                </c:pt>
                <c:pt idx="3">
                  <c:v>12832.020000000002</c:v>
                </c:pt>
                <c:pt idx="4">
                  <c:v>15286.170000000069</c:v>
                </c:pt>
                <c:pt idx="5">
                  <c:v>19907.880000000128</c:v>
                </c:pt>
                <c:pt idx="6">
                  <c:v>27526.119999999781</c:v>
                </c:pt>
              </c:numCache>
            </c:numRef>
          </c:val>
          <c:smooth val="0"/>
          <c:extLst>
            <c:ext xmlns:c16="http://schemas.microsoft.com/office/drawing/2014/chart" uri="{C3380CC4-5D6E-409C-BE32-E72D297353CC}">
              <c16:uniqueId val="{00000002-162A-4B1D-9F1D-530D8CDA532E}"/>
            </c:ext>
          </c:extLst>
        </c:ser>
        <c:ser>
          <c:idx val="3"/>
          <c:order val="3"/>
          <c:tx>
            <c:strRef>
              <c:f>'Chart 1.5'!$H$6</c:f>
              <c:strCache>
                <c:ptCount val="1"/>
                <c:pt idx="0">
                  <c:v>Other Overseas </c:v>
                </c:pt>
              </c:strCache>
            </c:strRef>
          </c:tx>
          <c:spPr>
            <a:ln w="28575" cap="rnd">
              <a:solidFill>
                <a:schemeClr val="accent4"/>
              </a:solidFill>
              <a:round/>
            </a:ln>
            <a:effectLst/>
          </c:spPr>
          <c:marker>
            <c:symbol val="none"/>
          </c:marker>
          <c:cat>
            <c:numRef>
              <c:f>'Chart 1.5'!$D$7:$D$13</c:f>
              <c:numCache>
                <c:formatCode>General</c:formatCode>
                <c:ptCount val="7"/>
                <c:pt idx="0">
                  <c:v>2013</c:v>
                </c:pt>
                <c:pt idx="1">
                  <c:v>2014</c:v>
                </c:pt>
                <c:pt idx="2">
                  <c:v>2015</c:v>
                </c:pt>
                <c:pt idx="3">
                  <c:v>2016</c:v>
                </c:pt>
                <c:pt idx="4">
                  <c:v>2017</c:v>
                </c:pt>
                <c:pt idx="5">
                  <c:v>2018</c:v>
                </c:pt>
                <c:pt idx="6">
                  <c:v>2019</c:v>
                </c:pt>
              </c:numCache>
            </c:numRef>
          </c:cat>
          <c:val>
            <c:numRef>
              <c:f>'Chart 1.5'!$H$7:$H$13</c:f>
              <c:numCache>
                <c:formatCode>#,##0</c:formatCode>
                <c:ptCount val="7"/>
                <c:pt idx="0">
                  <c:v>11592.669396814694</c:v>
                </c:pt>
                <c:pt idx="1">
                  <c:v>16767.140285980175</c:v>
                </c:pt>
                <c:pt idx="2">
                  <c:v>22155.120000000083</c:v>
                </c:pt>
                <c:pt idx="3">
                  <c:v>24969.490000000013</c:v>
                </c:pt>
                <c:pt idx="4">
                  <c:v>37985.580000000176</c:v>
                </c:pt>
                <c:pt idx="5">
                  <c:v>54683.240000000333</c:v>
                </c:pt>
                <c:pt idx="6">
                  <c:v>75597.999999999432</c:v>
                </c:pt>
              </c:numCache>
            </c:numRef>
          </c:val>
          <c:smooth val="0"/>
          <c:extLst>
            <c:ext xmlns:c16="http://schemas.microsoft.com/office/drawing/2014/chart" uri="{C3380CC4-5D6E-409C-BE32-E72D297353CC}">
              <c16:uniqueId val="{00000003-162A-4B1D-9F1D-530D8CDA532E}"/>
            </c:ext>
          </c:extLst>
        </c:ser>
        <c:dLbls>
          <c:showLegendKey val="0"/>
          <c:showVal val="0"/>
          <c:showCatName val="0"/>
          <c:showSerName val="0"/>
          <c:showPercent val="0"/>
          <c:showBubbleSize val="0"/>
        </c:dLbls>
        <c:smooth val="0"/>
        <c:axId val="974332112"/>
        <c:axId val="974335248"/>
      </c:lineChart>
      <c:catAx>
        <c:axId val="974332112"/>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974335248"/>
        <c:crosses val="autoZero"/>
        <c:auto val="1"/>
        <c:lblAlgn val="ctr"/>
        <c:lblOffset val="100"/>
        <c:noMultiLvlLbl val="0"/>
      </c:catAx>
      <c:valAx>
        <c:axId val="9743352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9743321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'Chart 1.6'!$D$5</c:f>
              <c:strCache>
                <c:ptCount val="1"/>
                <c:pt idx="0">
                  <c:v>Northern Ireland</c:v>
                </c:pt>
              </c:strCache>
            </c:strRef>
          </c:tx>
          <c:spPr>
            <a:ln w="28575" cap="rnd">
              <a:solidFill>
                <a:schemeClr val="accent1"/>
              </a:solidFill>
              <a:round/>
            </a:ln>
            <a:effectLst/>
          </c:spPr>
          <c:marker>
            <c:symbol val="none"/>
          </c:marker>
          <c:cat>
            <c:numRef>
              <c:f>'Chart 1.6'!$C$6:$C$12</c:f>
              <c:numCache>
                <c:formatCode>General</c:formatCode>
                <c:ptCount val="7"/>
                <c:pt idx="0">
                  <c:v>2013</c:v>
                </c:pt>
                <c:pt idx="1">
                  <c:v>2014</c:v>
                </c:pt>
                <c:pt idx="2">
                  <c:v>2015</c:v>
                </c:pt>
                <c:pt idx="3">
                  <c:v>2016</c:v>
                </c:pt>
                <c:pt idx="4">
                  <c:v>2017</c:v>
                </c:pt>
                <c:pt idx="5">
                  <c:v>2018</c:v>
                </c:pt>
                <c:pt idx="6">
                  <c:v>2019</c:v>
                </c:pt>
              </c:numCache>
            </c:numRef>
          </c:cat>
          <c:val>
            <c:numRef>
              <c:f>'Chart 1.6'!$D$6:$D$12</c:f>
              <c:numCache>
                <c:formatCode>#,##0</c:formatCode>
                <c:ptCount val="7"/>
                <c:pt idx="0">
                  <c:v>11254.49535841442</c:v>
                </c:pt>
                <c:pt idx="1">
                  <c:v>11516.676548485837</c:v>
                </c:pt>
                <c:pt idx="2">
                  <c:v>11084.170000000042</c:v>
                </c:pt>
                <c:pt idx="3">
                  <c:v>13194.634285714297</c:v>
                </c:pt>
                <c:pt idx="4">
                  <c:v>13358.297142857216</c:v>
                </c:pt>
                <c:pt idx="5">
                  <c:v>14432.391428571529</c:v>
                </c:pt>
                <c:pt idx="6">
                  <c:v>17101.487142857142</c:v>
                </c:pt>
              </c:numCache>
            </c:numRef>
          </c:val>
          <c:smooth val="0"/>
          <c:extLst>
            <c:ext xmlns:c16="http://schemas.microsoft.com/office/drawing/2014/chart" uri="{C3380CC4-5D6E-409C-BE32-E72D297353CC}">
              <c16:uniqueId val="{00000000-5364-41BD-BCC4-A8E061F5AE1F}"/>
            </c:ext>
          </c:extLst>
        </c:ser>
        <c:ser>
          <c:idx val="1"/>
          <c:order val="1"/>
          <c:tx>
            <c:strRef>
              <c:f>'Chart 1.6'!$E$5</c:f>
              <c:strCache>
                <c:ptCount val="1"/>
                <c:pt idx="0">
                  <c:v>Great Britain</c:v>
                </c:pt>
              </c:strCache>
            </c:strRef>
          </c:tx>
          <c:spPr>
            <a:ln w="28575" cap="rnd">
              <a:solidFill>
                <a:schemeClr val="accent2"/>
              </a:solidFill>
              <a:round/>
            </a:ln>
            <a:effectLst/>
          </c:spPr>
          <c:marker>
            <c:symbol val="none"/>
          </c:marker>
          <c:cat>
            <c:numRef>
              <c:f>'Chart 1.6'!$C$6:$C$12</c:f>
              <c:numCache>
                <c:formatCode>General</c:formatCode>
                <c:ptCount val="7"/>
                <c:pt idx="0">
                  <c:v>2013</c:v>
                </c:pt>
                <c:pt idx="1">
                  <c:v>2014</c:v>
                </c:pt>
                <c:pt idx="2">
                  <c:v>2015</c:v>
                </c:pt>
                <c:pt idx="3">
                  <c:v>2016</c:v>
                </c:pt>
                <c:pt idx="4">
                  <c:v>2017</c:v>
                </c:pt>
                <c:pt idx="5">
                  <c:v>2018</c:v>
                </c:pt>
                <c:pt idx="6">
                  <c:v>2019</c:v>
                </c:pt>
              </c:numCache>
            </c:numRef>
          </c:cat>
          <c:val>
            <c:numRef>
              <c:f>'Chart 1.6'!$E$6:$E$12</c:f>
              <c:numCache>
                <c:formatCode>#,##0</c:formatCode>
                <c:ptCount val="7"/>
                <c:pt idx="0">
                  <c:v>10674.35386380019</c:v>
                </c:pt>
                <c:pt idx="1">
                  <c:v>10369.990837438463</c:v>
                </c:pt>
                <c:pt idx="2">
                  <c:v>11174.912857142901</c:v>
                </c:pt>
                <c:pt idx="3">
                  <c:v>13014.848571428576</c:v>
                </c:pt>
                <c:pt idx="4">
                  <c:v>12990.262857142929</c:v>
                </c:pt>
                <c:pt idx="5">
                  <c:v>15229.677142857236</c:v>
                </c:pt>
                <c:pt idx="6">
                  <c:v>19815.977142857144</c:v>
                </c:pt>
              </c:numCache>
            </c:numRef>
          </c:val>
          <c:smooth val="0"/>
          <c:extLst>
            <c:ext xmlns:c16="http://schemas.microsoft.com/office/drawing/2014/chart" uri="{C3380CC4-5D6E-409C-BE32-E72D297353CC}">
              <c16:uniqueId val="{00000001-5364-41BD-BCC4-A8E061F5AE1F}"/>
            </c:ext>
          </c:extLst>
        </c:ser>
        <c:ser>
          <c:idx val="2"/>
          <c:order val="2"/>
          <c:tx>
            <c:strRef>
              <c:f>'Chart 1.6'!$F$5</c:f>
              <c:strCache>
                <c:ptCount val="1"/>
                <c:pt idx="0">
                  <c:v>Republic of Ireland</c:v>
                </c:pt>
              </c:strCache>
            </c:strRef>
          </c:tx>
          <c:spPr>
            <a:ln w="28575" cap="rnd">
              <a:solidFill>
                <a:schemeClr val="accent3"/>
              </a:solidFill>
              <a:round/>
            </a:ln>
            <a:effectLst/>
          </c:spPr>
          <c:marker>
            <c:symbol val="none"/>
          </c:marker>
          <c:cat>
            <c:numRef>
              <c:f>'Chart 1.6'!$C$6:$C$12</c:f>
              <c:numCache>
                <c:formatCode>General</c:formatCode>
                <c:ptCount val="7"/>
                <c:pt idx="0">
                  <c:v>2013</c:v>
                </c:pt>
                <c:pt idx="1">
                  <c:v>2014</c:v>
                </c:pt>
                <c:pt idx="2">
                  <c:v>2015</c:v>
                </c:pt>
                <c:pt idx="3">
                  <c:v>2016</c:v>
                </c:pt>
                <c:pt idx="4">
                  <c:v>2017</c:v>
                </c:pt>
                <c:pt idx="5">
                  <c:v>2018</c:v>
                </c:pt>
                <c:pt idx="6">
                  <c:v>2019</c:v>
                </c:pt>
              </c:numCache>
            </c:numRef>
          </c:cat>
          <c:val>
            <c:numRef>
              <c:f>'Chart 1.6'!$F$6:$F$12</c:f>
              <c:numCache>
                <c:formatCode>#,##0</c:formatCode>
                <c:ptCount val="7"/>
                <c:pt idx="0">
                  <c:v>3253.2555786259913</c:v>
                </c:pt>
                <c:pt idx="1">
                  <c:v>4683.6877835017822</c:v>
                </c:pt>
                <c:pt idx="2">
                  <c:v>4244.9500000000116</c:v>
                </c:pt>
                <c:pt idx="3">
                  <c:v>2905.9200000000005</c:v>
                </c:pt>
                <c:pt idx="4">
                  <c:v>3165.0128571428731</c:v>
                </c:pt>
                <c:pt idx="5">
                  <c:v>3716.7885714285949</c:v>
                </c:pt>
                <c:pt idx="6">
                  <c:v>4273.0771428571434</c:v>
                </c:pt>
              </c:numCache>
            </c:numRef>
          </c:val>
          <c:smooth val="0"/>
          <c:extLst>
            <c:ext xmlns:c16="http://schemas.microsoft.com/office/drawing/2014/chart" uri="{C3380CC4-5D6E-409C-BE32-E72D297353CC}">
              <c16:uniqueId val="{00000002-5364-41BD-BCC4-A8E061F5AE1F}"/>
            </c:ext>
          </c:extLst>
        </c:ser>
        <c:ser>
          <c:idx val="3"/>
          <c:order val="3"/>
          <c:tx>
            <c:strRef>
              <c:f>'Chart 1.6'!$G$5</c:f>
              <c:strCache>
                <c:ptCount val="1"/>
                <c:pt idx="0">
                  <c:v>Other overseas </c:v>
                </c:pt>
              </c:strCache>
            </c:strRef>
          </c:tx>
          <c:spPr>
            <a:ln w="28575" cap="rnd">
              <a:solidFill>
                <a:schemeClr val="accent4"/>
              </a:solidFill>
              <a:round/>
            </a:ln>
            <a:effectLst/>
          </c:spPr>
          <c:marker>
            <c:symbol val="none"/>
          </c:marker>
          <c:cat>
            <c:numRef>
              <c:f>'Chart 1.6'!$C$6:$C$12</c:f>
              <c:numCache>
                <c:formatCode>General</c:formatCode>
                <c:ptCount val="7"/>
                <c:pt idx="0">
                  <c:v>2013</c:v>
                </c:pt>
                <c:pt idx="1">
                  <c:v>2014</c:v>
                </c:pt>
                <c:pt idx="2">
                  <c:v>2015</c:v>
                </c:pt>
                <c:pt idx="3">
                  <c:v>2016</c:v>
                </c:pt>
                <c:pt idx="4">
                  <c:v>2017</c:v>
                </c:pt>
                <c:pt idx="5">
                  <c:v>2018</c:v>
                </c:pt>
                <c:pt idx="6">
                  <c:v>2019</c:v>
                </c:pt>
              </c:numCache>
            </c:numRef>
          </c:cat>
          <c:val>
            <c:numRef>
              <c:f>'Chart 1.6'!$G$6:$G$12</c:f>
              <c:numCache>
                <c:formatCode>#,##0</c:formatCode>
                <c:ptCount val="7"/>
                <c:pt idx="0">
                  <c:v>4217.1694848736934</c:v>
                </c:pt>
                <c:pt idx="1">
                  <c:v>5039.7391162882077</c:v>
                </c:pt>
                <c:pt idx="2">
                  <c:v>6280.7671428571684</c:v>
                </c:pt>
                <c:pt idx="3">
                  <c:v>7378.1671428571453</c:v>
                </c:pt>
                <c:pt idx="4">
                  <c:v>9509.9357142857643</c:v>
                </c:pt>
                <c:pt idx="5">
                  <c:v>11689.920000000075</c:v>
                </c:pt>
                <c:pt idx="6">
                  <c:v>14025.708571428568</c:v>
                </c:pt>
              </c:numCache>
            </c:numRef>
          </c:val>
          <c:smooth val="0"/>
          <c:extLst>
            <c:ext xmlns:c16="http://schemas.microsoft.com/office/drawing/2014/chart" uri="{C3380CC4-5D6E-409C-BE32-E72D297353CC}">
              <c16:uniqueId val="{00000003-5364-41BD-BCC4-A8E061F5AE1F}"/>
            </c:ext>
          </c:extLst>
        </c:ser>
        <c:dLbls>
          <c:showLegendKey val="0"/>
          <c:showVal val="0"/>
          <c:showCatName val="0"/>
          <c:showSerName val="0"/>
          <c:showPercent val="0"/>
          <c:showBubbleSize val="0"/>
        </c:dLbls>
        <c:smooth val="0"/>
        <c:axId val="974336032"/>
        <c:axId val="974336816"/>
      </c:lineChart>
      <c:catAx>
        <c:axId val="974336032"/>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974336816"/>
        <c:crosses val="autoZero"/>
        <c:auto val="1"/>
        <c:lblAlgn val="ctr"/>
        <c:lblOffset val="100"/>
        <c:noMultiLvlLbl val="0"/>
      </c:catAx>
      <c:valAx>
        <c:axId val="9743368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974336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'Chart 1.7'!$D$5</c:f>
              <c:strCache>
                <c:ptCount val="1"/>
                <c:pt idx="0">
                  <c:v>Northern Ireland</c:v>
                </c:pt>
              </c:strCache>
            </c:strRef>
          </c:tx>
          <c:spPr>
            <a:ln w="28575" cap="rnd">
              <a:solidFill>
                <a:schemeClr val="accent1"/>
              </a:solidFill>
              <a:round/>
            </a:ln>
            <a:effectLst/>
          </c:spPr>
          <c:marker>
            <c:symbol val="none"/>
          </c:marker>
          <c:cat>
            <c:numRef>
              <c:f>'Chart 1.7'!$C$6:$C$12</c:f>
              <c:numCache>
                <c:formatCode>General</c:formatCode>
                <c:ptCount val="7"/>
                <c:pt idx="0">
                  <c:v>2013</c:v>
                </c:pt>
                <c:pt idx="1">
                  <c:v>2014</c:v>
                </c:pt>
                <c:pt idx="2">
                  <c:v>2015</c:v>
                </c:pt>
                <c:pt idx="3">
                  <c:v>2016</c:v>
                </c:pt>
                <c:pt idx="4">
                  <c:v>2017</c:v>
                </c:pt>
                <c:pt idx="5">
                  <c:v>2018</c:v>
                </c:pt>
                <c:pt idx="6">
                  <c:v>2019</c:v>
                </c:pt>
              </c:numCache>
            </c:numRef>
          </c:cat>
          <c:val>
            <c:numRef>
              <c:f>'Chart 1.7'!$D$6:$D$12</c:f>
              <c:numCache>
                <c:formatCode>#,##0</c:formatCode>
                <c:ptCount val="7"/>
                <c:pt idx="0">
                  <c:v>8238.9941202355094</c:v>
                </c:pt>
                <c:pt idx="1">
                  <c:v>8111.2515065348662</c:v>
                </c:pt>
                <c:pt idx="2">
                  <c:v>8229.4471428571742</c:v>
                </c:pt>
                <c:pt idx="3">
                  <c:v>9688.4242857142963</c:v>
                </c:pt>
                <c:pt idx="4">
                  <c:v>9457.9985714286213</c:v>
                </c:pt>
                <c:pt idx="5">
                  <c:v>10245.611428571503</c:v>
                </c:pt>
                <c:pt idx="6">
                  <c:v>11889.84</c:v>
                </c:pt>
              </c:numCache>
            </c:numRef>
          </c:val>
          <c:smooth val="0"/>
          <c:extLst>
            <c:ext xmlns:c16="http://schemas.microsoft.com/office/drawing/2014/chart" uri="{C3380CC4-5D6E-409C-BE32-E72D297353CC}">
              <c16:uniqueId val="{00000000-3DE2-476A-9AA0-7634C0C9A8FB}"/>
            </c:ext>
          </c:extLst>
        </c:ser>
        <c:ser>
          <c:idx val="1"/>
          <c:order val="1"/>
          <c:tx>
            <c:strRef>
              <c:f>'Chart 1.7'!$E$5</c:f>
              <c:strCache>
                <c:ptCount val="1"/>
                <c:pt idx="0">
                  <c:v>Great Britain</c:v>
                </c:pt>
              </c:strCache>
            </c:strRef>
          </c:tx>
          <c:spPr>
            <a:ln w="28575" cap="rnd">
              <a:solidFill>
                <a:schemeClr val="accent2"/>
              </a:solidFill>
              <a:round/>
            </a:ln>
            <a:effectLst/>
          </c:spPr>
          <c:marker>
            <c:symbol val="none"/>
          </c:marker>
          <c:cat>
            <c:numRef>
              <c:f>'Chart 1.7'!$C$6:$C$12</c:f>
              <c:numCache>
                <c:formatCode>General</c:formatCode>
                <c:ptCount val="7"/>
                <c:pt idx="0">
                  <c:v>2013</c:v>
                </c:pt>
                <c:pt idx="1">
                  <c:v>2014</c:v>
                </c:pt>
                <c:pt idx="2">
                  <c:v>2015</c:v>
                </c:pt>
                <c:pt idx="3">
                  <c:v>2016</c:v>
                </c:pt>
                <c:pt idx="4">
                  <c:v>2017</c:v>
                </c:pt>
                <c:pt idx="5">
                  <c:v>2018</c:v>
                </c:pt>
                <c:pt idx="6">
                  <c:v>2019</c:v>
                </c:pt>
              </c:numCache>
            </c:numRef>
          </c:cat>
          <c:val>
            <c:numRef>
              <c:f>'Chart 1.7'!$E$6:$E$12</c:f>
              <c:numCache>
                <c:formatCode>#,##0</c:formatCode>
                <c:ptCount val="7"/>
                <c:pt idx="0">
                  <c:v>6986.4034576346139</c:v>
                </c:pt>
                <c:pt idx="1">
                  <c:v>7544.9454862980429</c:v>
                </c:pt>
                <c:pt idx="2">
                  <c:v>7997.311428571461</c:v>
                </c:pt>
                <c:pt idx="3">
                  <c:v>9199.3157142857181</c:v>
                </c:pt>
                <c:pt idx="4">
                  <c:v>8866.6857142857643</c:v>
                </c:pt>
                <c:pt idx="5">
                  <c:v>10495.63571428578</c:v>
                </c:pt>
                <c:pt idx="6">
                  <c:v>13932.871428571427</c:v>
                </c:pt>
              </c:numCache>
            </c:numRef>
          </c:val>
          <c:smooth val="0"/>
          <c:extLst>
            <c:ext xmlns:c16="http://schemas.microsoft.com/office/drawing/2014/chart" uri="{C3380CC4-5D6E-409C-BE32-E72D297353CC}">
              <c16:uniqueId val="{00000001-3DE2-476A-9AA0-7634C0C9A8FB}"/>
            </c:ext>
          </c:extLst>
        </c:ser>
        <c:ser>
          <c:idx val="2"/>
          <c:order val="2"/>
          <c:tx>
            <c:strRef>
              <c:f>'Chart 1.7'!$F$5</c:f>
              <c:strCache>
                <c:ptCount val="1"/>
                <c:pt idx="0">
                  <c:v>Republic of Ireland</c:v>
                </c:pt>
              </c:strCache>
            </c:strRef>
          </c:tx>
          <c:spPr>
            <a:ln w="28575" cap="rnd">
              <a:solidFill>
                <a:schemeClr val="accent3"/>
              </a:solidFill>
              <a:round/>
            </a:ln>
            <a:effectLst/>
          </c:spPr>
          <c:marker>
            <c:symbol val="none"/>
          </c:marker>
          <c:cat>
            <c:numRef>
              <c:f>'Chart 1.7'!$C$6:$C$12</c:f>
              <c:numCache>
                <c:formatCode>General</c:formatCode>
                <c:ptCount val="7"/>
                <c:pt idx="0">
                  <c:v>2013</c:v>
                </c:pt>
                <c:pt idx="1">
                  <c:v>2014</c:v>
                </c:pt>
                <c:pt idx="2">
                  <c:v>2015</c:v>
                </c:pt>
                <c:pt idx="3">
                  <c:v>2016</c:v>
                </c:pt>
                <c:pt idx="4">
                  <c:v>2017</c:v>
                </c:pt>
                <c:pt idx="5">
                  <c:v>2018</c:v>
                </c:pt>
                <c:pt idx="6">
                  <c:v>2019</c:v>
                </c:pt>
              </c:numCache>
            </c:numRef>
          </c:cat>
          <c:val>
            <c:numRef>
              <c:f>'Chart 1.7'!$F$6:$F$12</c:f>
              <c:numCache>
                <c:formatCode>#,##0</c:formatCode>
                <c:ptCount val="7"/>
                <c:pt idx="0">
                  <c:v>1877.399092333301</c:v>
                </c:pt>
                <c:pt idx="1">
                  <c:v>2609.9598984094159</c:v>
                </c:pt>
                <c:pt idx="2">
                  <c:v>2268.1142857142927</c:v>
                </c:pt>
                <c:pt idx="3">
                  <c:v>1683.4428571428577</c:v>
                </c:pt>
                <c:pt idx="4">
                  <c:v>1789.3942857142949</c:v>
                </c:pt>
                <c:pt idx="5">
                  <c:v>2172.0042857142994</c:v>
                </c:pt>
                <c:pt idx="6">
                  <c:v>2643.6271428571426</c:v>
                </c:pt>
              </c:numCache>
            </c:numRef>
          </c:val>
          <c:smooth val="0"/>
          <c:extLst>
            <c:ext xmlns:c16="http://schemas.microsoft.com/office/drawing/2014/chart" uri="{C3380CC4-5D6E-409C-BE32-E72D297353CC}">
              <c16:uniqueId val="{00000002-3DE2-476A-9AA0-7634C0C9A8FB}"/>
            </c:ext>
          </c:extLst>
        </c:ser>
        <c:ser>
          <c:idx val="3"/>
          <c:order val="3"/>
          <c:tx>
            <c:strRef>
              <c:f>'Chart 1.7'!$G$5</c:f>
              <c:strCache>
                <c:ptCount val="1"/>
                <c:pt idx="0">
                  <c:v>Other overseas </c:v>
                </c:pt>
              </c:strCache>
            </c:strRef>
          </c:tx>
          <c:spPr>
            <a:ln w="28575" cap="rnd">
              <a:solidFill>
                <a:schemeClr val="accent4"/>
              </a:solidFill>
              <a:round/>
            </a:ln>
            <a:effectLst/>
          </c:spPr>
          <c:marker>
            <c:symbol val="none"/>
          </c:marker>
          <c:cat>
            <c:numRef>
              <c:f>'Chart 1.7'!$C$6:$C$12</c:f>
              <c:numCache>
                <c:formatCode>General</c:formatCode>
                <c:ptCount val="7"/>
                <c:pt idx="0">
                  <c:v>2013</c:v>
                </c:pt>
                <c:pt idx="1">
                  <c:v>2014</c:v>
                </c:pt>
                <c:pt idx="2">
                  <c:v>2015</c:v>
                </c:pt>
                <c:pt idx="3">
                  <c:v>2016</c:v>
                </c:pt>
                <c:pt idx="4">
                  <c:v>2017</c:v>
                </c:pt>
                <c:pt idx="5">
                  <c:v>2018</c:v>
                </c:pt>
                <c:pt idx="6">
                  <c:v>2019</c:v>
                </c:pt>
              </c:numCache>
            </c:numRef>
          </c:cat>
          <c:val>
            <c:numRef>
              <c:f>'Chart 1.7'!$G$6:$G$12</c:f>
              <c:numCache>
                <c:formatCode>#,##0</c:formatCode>
                <c:ptCount val="7"/>
                <c:pt idx="0">
                  <c:v>3144.837615510874</c:v>
                </c:pt>
                <c:pt idx="1">
                  <c:v>3723.02453732911</c:v>
                </c:pt>
                <c:pt idx="2">
                  <c:v>4297.3157142857308</c:v>
                </c:pt>
                <c:pt idx="3">
                  <c:v>5091.187142857144</c:v>
                </c:pt>
                <c:pt idx="4">
                  <c:v>6306.8971428571758</c:v>
                </c:pt>
                <c:pt idx="5">
                  <c:v>8124.3942857143384</c:v>
                </c:pt>
                <c:pt idx="6">
                  <c:v>10120.601428571428</c:v>
                </c:pt>
              </c:numCache>
            </c:numRef>
          </c:val>
          <c:smooth val="0"/>
          <c:extLst>
            <c:ext xmlns:c16="http://schemas.microsoft.com/office/drawing/2014/chart" uri="{C3380CC4-5D6E-409C-BE32-E72D297353CC}">
              <c16:uniqueId val="{00000003-3DE2-476A-9AA0-7634C0C9A8FB}"/>
            </c:ext>
          </c:extLst>
        </c:ser>
        <c:dLbls>
          <c:showLegendKey val="0"/>
          <c:showVal val="0"/>
          <c:showCatName val="0"/>
          <c:showSerName val="0"/>
          <c:showPercent val="0"/>
          <c:showBubbleSize val="0"/>
        </c:dLbls>
        <c:smooth val="0"/>
        <c:axId val="974338776"/>
        <c:axId val="974328976"/>
      </c:lineChart>
      <c:catAx>
        <c:axId val="97433877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974328976"/>
        <c:crosses val="autoZero"/>
        <c:auto val="1"/>
        <c:lblAlgn val="ctr"/>
        <c:lblOffset val="100"/>
        <c:noMultiLvlLbl val="0"/>
      </c:catAx>
      <c:valAx>
        <c:axId val="9743289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9743387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004568556173547E-2"/>
          <c:y val="1.5759463009455219E-2"/>
          <c:w val="0.86371658681327168"/>
          <c:h val="0.97686046176026542"/>
        </c:manualLayout>
      </c:layout>
      <c:doughnutChart>
        <c:varyColors val="1"/>
        <c:ser>
          <c:idx val="0"/>
          <c:order val="0"/>
          <c:spPr>
            <a:ln>
              <a:solidFill>
                <a:schemeClr val="bg1"/>
              </a:solidFill>
            </a:ln>
          </c:spPr>
          <c:dPt>
            <c:idx val="2"/>
            <c:bubble3D val="0"/>
            <c:spPr>
              <a:solidFill>
                <a:schemeClr val="accent4"/>
              </a:solidFill>
              <a:ln>
                <a:solidFill>
                  <a:schemeClr val="bg1"/>
                </a:solidFill>
              </a:ln>
            </c:spPr>
            <c:extLst>
              <c:ext xmlns:c16="http://schemas.microsoft.com/office/drawing/2014/chart" uri="{C3380CC4-5D6E-409C-BE32-E72D297353CC}">
                <c16:uniqueId val="{00000001-267D-441B-A5A2-64035192A036}"/>
              </c:ext>
            </c:extLst>
          </c:dPt>
          <c:dPt>
            <c:idx val="3"/>
            <c:bubble3D val="0"/>
            <c:spPr>
              <a:solidFill>
                <a:schemeClr val="accent5"/>
              </a:solidFill>
              <a:ln>
                <a:solidFill>
                  <a:schemeClr val="bg1"/>
                </a:solidFill>
              </a:ln>
            </c:spPr>
            <c:extLst>
              <c:ext xmlns:c16="http://schemas.microsoft.com/office/drawing/2014/chart" uri="{C3380CC4-5D6E-409C-BE32-E72D297353CC}">
                <c16:uniqueId val="{00000003-267D-441B-A5A2-64035192A036}"/>
              </c:ext>
            </c:extLst>
          </c:dPt>
          <c:dLbls>
            <c:spPr>
              <a:noFill/>
              <a:ln>
                <a:noFill/>
              </a:ln>
              <a:effectLst/>
            </c:spPr>
            <c:txPr>
              <a:bodyPr/>
              <a:lstStyle/>
              <a:p>
                <a:pPr>
                  <a:defRPr sz="1200">
                    <a:solidFill>
                      <a:schemeClr val="bg1"/>
                    </a:solidFill>
                    <a:latin typeface="Arial" pitchFamily="34" charset="0"/>
                    <a:cs typeface="Arial" pitchFamily="34" charset="0"/>
                  </a:defRPr>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Ref>
              <c:f>'Chart 1.8'!$C$8:$C$11</c:f>
              <c:strCache>
                <c:ptCount val="4"/>
                <c:pt idx="0">
                  <c:v>Northern Ireland</c:v>
                </c:pt>
                <c:pt idx="1">
                  <c:v>Great Britain</c:v>
                </c:pt>
                <c:pt idx="2">
                  <c:v>Republic of Ireland</c:v>
                </c:pt>
                <c:pt idx="3">
                  <c:v>Other Overseas</c:v>
                </c:pt>
              </c:strCache>
            </c:strRef>
          </c:cat>
          <c:val>
            <c:numRef>
              <c:f>'Chart 1.8'!$D$8:$D$11</c:f>
              <c:numCache>
                <c:formatCode>0%</c:formatCode>
                <c:ptCount val="4"/>
                <c:pt idx="0">
                  <c:v>0.30971837353781073</c:v>
                </c:pt>
                <c:pt idx="1">
                  <c:v>0.35887944478042505</c:v>
                </c:pt>
                <c:pt idx="2">
                  <c:v>7.7388036001306559E-2</c:v>
                </c:pt>
                <c:pt idx="3">
                  <c:v>0.25401414568045766</c:v>
                </c:pt>
              </c:numCache>
            </c:numRef>
          </c:val>
          <c:extLst>
            <c:ext xmlns:c16="http://schemas.microsoft.com/office/drawing/2014/chart" uri="{C3380CC4-5D6E-409C-BE32-E72D297353CC}">
              <c16:uniqueId val="{00000004-267D-441B-A5A2-64035192A036}"/>
            </c:ext>
          </c:extLst>
        </c:ser>
        <c:dLbls>
          <c:showLegendKey val="0"/>
          <c:showVal val="1"/>
          <c:showCatName val="0"/>
          <c:showSerName val="0"/>
          <c:showPercent val="0"/>
          <c:showBubbleSize val="0"/>
          <c:showLeaderLines val="1"/>
        </c:dLbls>
        <c:firstSliceAng val="0"/>
        <c:holeSize val="40"/>
      </c:doughnutChart>
    </c:plotArea>
    <c:plotVisOnly val="1"/>
    <c:dispBlanksAs val="gap"/>
    <c:showDLblsOverMax val="0"/>
  </c:chart>
  <c:spPr>
    <a:ln>
      <a:noFill/>
    </a:ln>
  </c:spPr>
  <c:printSettings>
    <c:headerFooter/>
    <c:pageMargins b="0.75000000000000056" l="0.70000000000000051" r="0.70000000000000051" t="0.75000000000000056" header="0.30000000000000027" footer="0.30000000000000027"/>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'Chart 1.9'!$J$7</c:f>
              <c:strCache>
                <c:ptCount val="1"/>
                <c:pt idx="0">
                  <c:v>Northern Ireland</c:v>
                </c:pt>
              </c:strCache>
            </c:strRef>
          </c:tx>
          <c:spPr>
            <a:ln w="28575" cap="rnd">
              <a:solidFill>
                <a:schemeClr val="accent1"/>
              </a:solidFill>
              <a:round/>
            </a:ln>
            <a:effectLst/>
          </c:spPr>
          <c:marker>
            <c:symbol val="none"/>
          </c:marker>
          <c:cat>
            <c:numRef>
              <c:f>'Chart 1.9'!$I$8:$I$14</c:f>
              <c:numCache>
                <c:formatCode>General</c:formatCode>
                <c:ptCount val="7"/>
                <c:pt idx="0">
                  <c:v>2013</c:v>
                </c:pt>
                <c:pt idx="1">
                  <c:v>2014</c:v>
                </c:pt>
                <c:pt idx="2">
                  <c:v>2015</c:v>
                </c:pt>
                <c:pt idx="3">
                  <c:v>2016</c:v>
                </c:pt>
                <c:pt idx="4">
                  <c:v>2017</c:v>
                </c:pt>
                <c:pt idx="5">
                  <c:v>2018</c:v>
                </c:pt>
                <c:pt idx="6">
                  <c:v>2019</c:v>
                </c:pt>
              </c:numCache>
            </c:numRef>
          </c:cat>
          <c:val>
            <c:numRef>
              <c:f>'Chart 1.9'!$J$8:$J$14</c:f>
              <c:numCache>
                <c:formatCode>0.0</c:formatCode>
                <c:ptCount val="7"/>
                <c:pt idx="0">
                  <c:v>4.4703035425484208</c:v>
                </c:pt>
                <c:pt idx="1">
                  <c:v>4.7964055768778433</c:v>
                </c:pt>
                <c:pt idx="2">
                  <c:v>4.0819185540088236</c:v>
                </c:pt>
                <c:pt idx="3">
                  <c:v>3.4968515716739459</c:v>
                </c:pt>
                <c:pt idx="4">
                  <c:v>3.5841917189882899</c:v>
                </c:pt>
                <c:pt idx="5">
                  <c:v>3.4483340514712491</c:v>
                </c:pt>
                <c:pt idx="6">
                  <c:v>3.050506688409774</c:v>
                </c:pt>
              </c:numCache>
            </c:numRef>
          </c:val>
          <c:smooth val="0"/>
          <c:extLst>
            <c:ext xmlns:c16="http://schemas.microsoft.com/office/drawing/2014/chart" uri="{C3380CC4-5D6E-409C-BE32-E72D297353CC}">
              <c16:uniqueId val="{00000000-B6AF-427F-8CA1-F167B8B0AC22}"/>
            </c:ext>
          </c:extLst>
        </c:ser>
        <c:ser>
          <c:idx val="1"/>
          <c:order val="1"/>
          <c:tx>
            <c:strRef>
              <c:f>'Chart 1.9'!$K$7</c:f>
              <c:strCache>
                <c:ptCount val="1"/>
                <c:pt idx="0">
                  <c:v>Great Britain</c:v>
                </c:pt>
              </c:strCache>
            </c:strRef>
          </c:tx>
          <c:spPr>
            <a:ln w="28575" cap="rnd">
              <a:solidFill>
                <a:schemeClr val="accent2"/>
              </a:solidFill>
              <a:round/>
            </a:ln>
            <a:effectLst/>
          </c:spPr>
          <c:marker>
            <c:symbol val="none"/>
          </c:marker>
          <c:cat>
            <c:numRef>
              <c:f>'Chart 1.9'!$I$8:$I$14</c:f>
              <c:numCache>
                <c:formatCode>General</c:formatCode>
                <c:ptCount val="7"/>
                <c:pt idx="0">
                  <c:v>2013</c:v>
                </c:pt>
                <c:pt idx="1">
                  <c:v>2014</c:v>
                </c:pt>
                <c:pt idx="2">
                  <c:v>2015</c:v>
                </c:pt>
                <c:pt idx="3">
                  <c:v>2016</c:v>
                </c:pt>
                <c:pt idx="4">
                  <c:v>2017</c:v>
                </c:pt>
                <c:pt idx="5">
                  <c:v>2018</c:v>
                </c:pt>
                <c:pt idx="6">
                  <c:v>2019</c:v>
                </c:pt>
              </c:numCache>
            </c:numRef>
          </c:cat>
          <c:val>
            <c:numRef>
              <c:f>'Chart 1.9'!$K$8:$K$14</c:f>
              <c:numCache>
                <c:formatCode>0.0</c:formatCode>
                <c:ptCount val="7"/>
                <c:pt idx="0">
                  <c:v>5.1103758747196535</c:v>
                </c:pt>
                <c:pt idx="1">
                  <c:v>4.4522053544541027</c:v>
                </c:pt>
                <c:pt idx="2">
                  <c:v>4.3037041536790968</c:v>
                </c:pt>
                <c:pt idx="3">
                  <c:v>4.7644477199272783</c:v>
                </c:pt>
                <c:pt idx="4">
                  <c:v>4.4437702715181988</c:v>
                </c:pt>
                <c:pt idx="5">
                  <c:v>3.9488328145691449</c:v>
                </c:pt>
                <c:pt idx="6">
                  <c:v>3.3027224587572053</c:v>
                </c:pt>
              </c:numCache>
            </c:numRef>
          </c:val>
          <c:smooth val="0"/>
          <c:extLst>
            <c:ext xmlns:c16="http://schemas.microsoft.com/office/drawing/2014/chart" uri="{C3380CC4-5D6E-409C-BE32-E72D297353CC}">
              <c16:uniqueId val="{00000001-B6AF-427F-8CA1-F167B8B0AC22}"/>
            </c:ext>
          </c:extLst>
        </c:ser>
        <c:ser>
          <c:idx val="2"/>
          <c:order val="2"/>
          <c:tx>
            <c:strRef>
              <c:f>'Chart 1.9'!$L$7</c:f>
              <c:strCache>
                <c:ptCount val="1"/>
                <c:pt idx="0">
                  <c:v>Republic of Ireland</c:v>
                </c:pt>
              </c:strCache>
            </c:strRef>
          </c:tx>
          <c:spPr>
            <a:ln w="28575" cap="rnd">
              <a:solidFill>
                <a:schemeClr val="accent3"/>
              </a:solidFill>
              <a:round/>
            </a:ln>
            <a:effectLst/>
          </c:spPr>
          <c:marker>
            <c:symbol val="none"/>
          </c:marker>
          <c:cat>
            <c:numRef>
              <c:f>'Chart 1.9'!$I$8:$I$14</c:f>
              <c:numCache>
                <c:formatCode>General</c:formatCode>
                <c:ptCount val="7"/>
                <c:pt idx="0">
                  <c:v>2013</c:v>
                </c:pt>
                <c:pt idx="1">
                  <c:v>2014</c:v>
                </c:pt>
                <c:pt idx="2">
                  <c:v>2015</c:v>
                </c:pt>
                <c:pt idx="3">
                  <c:v>2016</c:v>
                </c:pt>
                <c:pt idx="4">
                  <c:v>2017</c:v>
                </c:pt>
                <c:pt idx="5">
                  <c:v>2018</c:v>
                </c:pt>
                <c:pt idx="6">
                  <c:v>2019</c:v>
                </c:pt>
              </c:numCache>
            </c:numRef>
          </c:cat>
          <c:val>
            <c:numRef>
              <c:f>'Chart 1.9'!$L$8:$L$14</c:f>
              <c:numCache>
                <c:formatCode>0.0</c:formatCode>
                <c:ptCount val="7"/>
                <c:pt idx="0">
                  <c:v>3.4983370469501809</c:v>
                </c:pt>
                <c:pt idx="1">
                  <c:v>3.7105550247668684</c:v>
                </c:pt>
                <c:pt idx="2">
                  <c:v>4.1170130519058485</c:v>
                </c:pt>
                <c:pt idx="3">
                  <c:v>3.341618908402642</c:v>
                </c:pt>
                <c:pt idx="4">
                  <c:v>3.1989625166722679</c:v>
                </c:pt>
                <c:pt idx="5">
                  <c:v>2.9274305860945602</c:v>
                </c:pt>
                <c:pt idx="6">
                  <c:v>2.5536845484469946</c:v>
                </c:pt>
              </c:numCache>
            </c:numRef>
          </c:val>
          <c:smooth val="0"/>
          <c:extLst>
            <c:ext xmlns:c16="http://schemas.microsoft.com/office/drawing/2014/chart" uri="{C3380CC4-5D6E-409C-BE32-E72D297353CC}">
              <c16:uniqueId val="{00000002-B6AF-427F-8CA1-F167B8B0AC22}"/>
            </c:ext>
          </c:extLst>
        </c:ser>
        <c:ser>
          <c:idx val="3"/>
          <c:order val="3"/>
          <c:tx>
            <c:strRef>
              <c:f>'Chart 1.9'!$M$7</c:f>
              <c:strCache>
                <c:ptCount val="1"/>
                <c:pt idx="0">
                  <c:v>Other overseas </c:v>
                </c:pt>
              </c:strCache>
            </c:strRef>
          </c:tx>
          <c:spPr>
            <a:ln w="28575" cap="rnd">
              <a:solidFill>
                <a:schemeClr val="accent4"/>
              </a:solidFill>
              <a:round/>
            </a:ln>
            <a:effectLst/>
          </c:spPr>
          <c:marker>
            <c:symbol val="none"/>
          </c:marker>
          <c:cat>
            <c:numRef>
              <c:f>'Chart 1.9'!$I$8:$I$14</c:f>
              <c:numCache>
                <c:formatCode>General</c:formatCode>
                <c:ptCount val="7"/>
                <c:pt idx="0">
                  <c:v>2013</c:v>
                </c:pt>
                <c:pt idx="1">
                  <c:v>2014</c:v>
                </c:pt>
                <c:pt idx="2">
                  <c:v>2015</c:v>
                </c:pt>
                <c:pt idx="3">
                  <c:v>2016</c:v>
                </c:pt>
                <c:pt idx="4">
                  <c:v>2017</c:v>
                </c:pt>
                <c:pt idx="5">
                  <c:v>2018</c:v>
                </c:pt>
                <c:pt idx="6">
                  <c:v>2019</c:v>
                </c:pt>
              </c:numCache>
            </c:numRef>
          </c:cat>
          <c:val>
            <c:numRef>
              <c:f>'Chart 1.9'!$M$8:$M$14</c:f>
              <c:numCache>
                <c:formatCode>0.0</c:formatCode>
                <c:ptCount val="7"/>
                <c:pt idx="0">
                  <c:v>6.4394989187275087</c:v>
                </c:pt>
                <c:pt idx="1">
                  <c:v>5.5052153719363055</c:v>
                </c:pt>
                <c:pt idx="2">
                  <c:v>5.1630032175676615</c:v>
                </c:pt>
                <c:pt idx="3">
                  <c:v>4.833291611283105</c:v>
                </c:pt>
                <c:pt idx="4">
                  <c:v>4.520144071894407</c:v>
                </c:pt>
                <c:pt idx="5">
                  <c:v>4.0526375716822063</c:v>
                </c:pt>
                <c:pt idx="6">
                  <c:v>3.4087998930829668</c:v>
                </c:pt>
              </c:numCache>
            </c:numRef>
          </c:val>
          <c:smooth val="0"/>
          <c:extLst>
            <c:ext xmlns:c16="http://schemas.microsoft.com/office/drawing/2014/chart" uri="{C3380CC4-5D6E-409C-BE32-E72D297353CC}">
              <c16:uniqueId val="{00000003-B6AF-427F-8CA1-F167B8B0AC22}"/>
            </c:ext>
          </c:extLst>
        </c:ser>
        <c:ser>
          <c:idx val="4"/>
          <c:order val="4"/>
          <c:tx>
            <c:strRef>
              <c:f>'Chart 1.9'!$N$7</c:f>
              <c:strCache>
                <c:ptCount val="1"/>
                <c:pt idx="0">
                  <c:v>All countries</c:v>
                </c:pt>
              </c:strCache>
            </c:strRef>
          </c:tx>
          <c:spPr>
            <a:ln w="38100" cap="rnd">
              <a:solidFill>
                <a:schemeClr val="tx2">
                  <a:lumMod val="50000"/>
                </a:schemeClr>
              </a:solidFill>
              <a:round/>
            </a:ln>
            <a:effectLst>
              <a:softEdge rad="0"/>
            </a:effectLst>
          </c:spPr>
          <c:marker>
            <c:symbol val="none"/>
          </c:marker>
          <c:cat>
            <c:numRef>
              <c:f>'Chart 1.9'!$I$8:$I$14</c:f>
              <c:numCache>
                <c:formatCode>General</c:formatCode>
                <c:ptCount val="7"/>
                <c:pt idx="0">
                  <c:v>2013</c:v>
                </c:pt>
                <c:pt idx="1">
                  <c:v>2014</c:v>
                </c:pt>
                <c:pt idx="2">
                  <c:v>2015</c:v>
                </c:pt>
                <c:pt idx="3">
                  <c:v>2016</c:v>
                </c:pt>
                <c:pt idx="4">
                  <c:v>2017</c:v>
                </c:pt>
                <c:pt idx="5">
                  <c:v>2018</c:v>
                </c:pt>
                <c:pt idx="6">
                  <c:v>2019</c:v>
                </c:pt>
              </c:numCache>
            </c:numRef>
          </c:cat>
          <c:val>
            <c:numRef>
              <c:f>'Chart 1.9'!$N$8:$N$14</c:f>
              <c:numCache>
                <c:formatCode>0.0</c:formatCode>
                <c:ptCount val="7"/>
                <c:pt idx="0">
                  <c:v>4.7539184757136965</c:v>
                </c:pt>
                <c:pt idx="1">
                  <c:v>4.591759720977171</c:v>
                </c:pt>
                <c:pt idx="2">
                  <c:v>4.3158200591136202</c:v>
                </c:pt>
                <c:pt idx="3">
                  <c:v>4.0506822921139678</c:v>
                </c:pt>
                <c:pt idx="4">
                  <c:v>3.9745999250318724</c:v>
                </c:pt>
                <c:pt idx="5">
                  <c:v>3.6798536847751078</c:v>
                </c:pt>
                <c:pt idx="6">
                  <c:v>3.1618630982617248</c:v>
                </c:pt>
              </c:numCache>
            </c:numRef>
          </c:val>
          <c:smooth val="0"/>
          <c:extLst>
            <c:ext xmlns:c16="http://schemas.microsoft.com/office/drawing/2014/chart" uri="{C3380CC4-5D6E-409C-BE32-E72D297353CC}">
              <c16:uniqueId val="{00000004-B6AF-427F-8CA1-F167B8B0AC22}"/>
            </c:ext>
          </c:extLst>
        </c:ser>
        <c:dLbls>
          <c:showLegendKey val="0"/>
          <c:showVal val="0"/>
          <c:showCatName val="0"/>
          <c:showSerName val="0"/>
          <c:showPercent val="0"/>
          <c:showBubbleSize val="0"/>
        </c:dLbls>
        <c:smooth val="0"/>
        <c:axId val="974342304"/>
        <c:axId val="974341912"/>
      </c:lineChart>
      <c:catAx>
        <c:axId val="974342304"/>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974341912"/>
        <c:crosses val="autoZero"/>
        <c:auto val="1"/>
        <c:lblAlgn val="ctr"/>
        <c:lblOffset val="100"/>
        <c:noMultiLvlLbl val="0"/>
      </c:catAx>
      <c:valAx>
        <c:axId val="9743419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sz="1600">
                    <a:latin typeface="Arial" panose="020B0604020202020204" pitchFamily="34" charset="0"/>
                    <a:cs typeface="Arial" panose="020B0604020202020204" pitchFamily="34" charset="0"/>
                  </a:rPr>
                  <a:t>Average length of stay in Days</a:t>
                </a:r>
                <a:r>
                  <a:rPr lang="en-GB" sz="1600" baseline="0">
                    <a:latin typeface="Arial" panose="020B0604020202020204" pitchFamily="34" charset="0"/>
                    <a:cs typeface="Arial" panose="020B0604020202020204" pitchFamily="34" charset="0"/>
                  </a:rPr>
                  <a:t> </a:t>
                </a:r>
                <a:endParaRPr lang="en-GB" sz="1600">
                  <a:latin typeface="Arial" panose="020B0604020202020204" pitchFamily="34" charset="0"/>
                  <a:cs typeface="Arial" panose="020B0604020202020204" pitchFamily="34" charset="0"/>
                </a:endParaRPr>
              </a:p>
            </c:rich>
          </c:tx>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0" sourceLinked="1"/>
        <c:majorTickMark val="none"/>
        <c:minorTickMark val="none"/>
        <c:tickLblPos val="nextTo"/>
        <c:spPr>
          <a:noFill/>
          <a:ln>
            <a:solidFill>
              <a:schemeClr val="tx1"/>
            </a:solidFill>
          </a:ln>
          <a:effectLst/>
        </c:spPr>
        <c:txPr>
          <a:bodyPr rot="0" spcFirstLastPara="1" vertOverflow="ellipsis"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9743423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19050</xdr:colOff>
      <xdr:row>3</xdr:row>
      <xdr:rowOff>66675</xdr:rowOff>
    </xdr:from>
    <xdr:to>
      <xdr:col>18</xdr:col>
      <xdr:colOff>152400</xdr:colOff>
      <xdr:row>32</xdr:row>
      <xdr:rowOff>114300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90487</xdr:rowOff>
    </xdr:from>
    <xdr:to>
      <xdr:col>14</xdr:col>
      <xdr:colOff>9524</xdr:colOff>
      <xdr:row>33</xdr:row>
      <xdr:rowOff>47625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176211</xdr:rowOff>
    </xdr:from>
    <xdr:to>
      <xdr:col>16</xdr:col>
      <xdr:colOff>171449</xdr:colOff>
      <xdr:row>31</xdr:row>
      <xdr:rowOff>28574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59531</xdr:colOff>
      <xdr:row>4</xdr:row>
      <xdr:rowOff>23812</xdr:rowOff>
    </xdr:from>
    <xdr:to>
      <xdr:col>20</xdr:col>
      <xdr:colOff>845343</xdr:colOff>
      <xdr:row>42</xdr:row>
      <xdr:rowOff>154779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166687</xdr:rowOff>
    </xdr:from>
    <xdr:to>
      <xdr:col>19</xdr:col>
      <xdr:colOff>309562</xdr:colOff>
      <xdr:row>42</xdr:row>
      <xdr:rowOff>47624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xdr:row>
      <xdr:rowOff>95250</xdr:rowOff>
    </xdr:from>
    <xdr:to>
      <xdr:col>23</xdr:col>
      <xdr:colOff>107157</xdr:colOff>
      <xdr:row>41</xdr:row>
      <xdr:rowOff>35719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3</xdr:row>
      <xdr:rowOff>71436</xdr:rowOff>
    </xdr:from>
    <xdr:to>
      <xdr:col>20</xdr:col>
      <xdr:colOff>333374</xdr:colOff>
      <xdr:row>40</xdr:row>
      <xdr:rowOff>166687</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4</xdr:row>
      <xdr:rowOff>76200</xdr:rowOff>
    </xdr:from>
    <xdr:to>
      <xdr:col>8</xdr:col>
      <xdr:colOff>371475</xdr:colOff>
      <xdr:row>31</xdr:row>
      <xdr:rowOff>95249</xdr:rowOff>
    </xdr:to>
    <xdr:graphicFrame macro="">
      <xdr:nvGraphicFramePr>
        <xdr:cNvPr id="3" name="Chart 2" title="Chart 1.4: Proportion of total annual weeks sold by country of residence of guests 20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3</xdr:row>
      <xdr:rowOff>149678</xdr:rowOff>
    </xdr:from>
    <xdr:to>
      <xdr:col>25</xdr:col>
      <xdr:colOff>136071</xdr:colOff>
      <xdr:row>49</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ressoffice@economy-ni.gov.uk" TargetMode="External"/><Relationship Id="rId1" Type="http://schemas.openxmlformats.org/officeDocument/2006/relationships/hyperlink" Target="mailto:tourismstatistics@nisra.gov.u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mailto:pressoffice@economy-ni.gov.uk" TargetMode="External"/><Relationship Id="rId1" Type="http://schemas.openxmlformats.org/officeDocument/2006/relationships/hyperlink" Target="mailto:John.Magill@nisra.gov.u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75"/>
  <sheetViews>
    <sheetView showGridLines="0" tabSelected="1" workbookViewId="0">
      <selection activeCell="A16" sqref="A16"/>
    </sheetView>
  </sheetViews>
  <sheetFormatPr defaultRowHeight="18" x14ac:dyDescent="0.25"/>
  <cols>
    <col min="1" max="1" width="27.7109375" style="58" customWidth="1"/>
    <col min="2" max="2" width="51.42578125" style="58" customWidth="1"/>
    <col min="3" max="3" width="20.85546875" style="58" customWidth="1"/>
    <col min="4" max="256" width="9.140625" style="58"/>
    <col min="257" max="257" width="27.7109375" style="58" customWidth="1"/>
    <col min="258" max="258" width="42.85546875" style="58" customWidth="1"/>
    <col min="259" max="259" width="14.7109375" style="58" customWidth="1"/>
    <col min="260" max="512" width="9.140625" style="58"/>
    <col min="513" max="513" width="27.7109375" style="58" customWidth="1"/>
    <col min="514" max="514" width="42.85546875" style="58" customWidth="1"/>
    <col min="515" max="515" width="14.7109375" style="58" customWidth="1"/>
    <col min="516" max="768" width="9.140625" style="58"/>
    <col min="769" max="769" width="27.7109375" style="58" customWidth="1"/>
    <col min="770" max="770" width="42.85546875" style="58" customWidth="1"/>
    <col min="771" max="771" width="14.7109375" style="58" customWidth="1"/>
    <col min="772" max="1024" width="9.140625" style="58"/>
    <col min="1025" max="1025" width="27.7109375" style="58" customWidth="1"/>
    <col min="1026" max="1026" width="42.85546875" style="58" customWidth="1"/>
    <col min="1027" max="1027" width="14.7109375" style="58" customWidth="1"/>
    <col min="1028" max="1280" width="9.140625" style="58"/>
    <col min="1281" max="1281" width="27.7109375" style="58" customWidth="1"/>
    <col min="1282" max="1282" width="42.85546875" style="58" customWidth="1"/>
    <col min="1283" max="1283" width="14.7109375" style="58" customWidth="1"/>
    <col min="1284" max="1536" width="9.140625" style="58"/>
    <col min="1537" max="1537" width="27.7109375" style="58" customWidth="1"/>
    <col min="1538" max="1538" width="42.85546875" style="58" customWidth="1"/>
    <col min="1539" max="1539" width="14.7109375" style="58" customWidth="1"/>
    <col min="1540" max="1792" width="9.140625" style="58"/>
    <col min="1793" max="1793" width="27.7109375" style="58" customWidth="1"/>
    <col min="1794" max="1794" width="42.85546875" style="58" customWidth="1"/>
    <col min="1795" max="1795" width="14.7109375" style="58" customWidth="1"/>
    <col min="1796" max="2048" width="9.140625" style="58"/>
    <col min="2049" max="2049" width="27.7109375" style="58" customWidth="1"/>
    <col min="2050" max="2050" width="42.85546875" style="58" customWidth="1"/>
    <col min="2051" max="2051" width="14.7109375" style="58" customWidth="1"/>
    <col min="2052" max="2304" width="9.140625" style="58"/>
    <col min="2305" max="2305" width="27.7109375" style="58" customWidth="1"/>
    <col min="2306" max="2306" width="42.85546875" style="58" customWidth="1"/>
    <col min="2307" max="2307" width="14.7109375" style="58" customWidth="1"/>
    <col min="2308" max="2560" width="9.140625" style="58"/>
    <col min="2561" max="2561" width="27.7109375" style="58" customWidth="1"/>
    <col min="2562" max="2562" width="42.85546875" style="58" customWidth="1"/>
    <col min="2563" max="2563" width="14.7109375" style="58" customWidth="1"/>
    <col min="2564" max="2816" width="9.140625" style="58"/>
    <col min="2817" max="2817" width="27.7109375" style="58" customWidth="1"/>
    <col min="2818" max="2818" width="42.85546875" style="58" customWidth="1"/>
    <col min="2819" max="2819" width="14.7109375" style="58" customWidth="1"/>
    <col min="2820" max="3072" width="9.140625" style="58"/>
    <col min="3073" max="3073" width="27.7109375" style="58" customWidth="1"/>
    <col min="3074" max="3074" width="42.85546875" style="58" customWidth="1"/>
    <col min="3075" max="3075" width="14.7109375" style="58" customWidth="1"/>
    <col min="3076" max="3328" width="9.140625" style="58"/>
    <col min="3329" max="3329" width="27.7109375" style="58" customWidth="1"/>
    <col min="3330" max="3330" width="42.85546875" style="58" customWidth="1"/>
    <col min="3331" max="3331" width="14.7109375" style="58" customWidth="1"/>
    <col min="3332" max="3584" width="9.140625" style="58"/>
    <col min="3585" max="3585" width="27.7109375" style="58" customWidth="1"/>
    <col min="3586" max="3586" width="42.85546875" style="58" customWidth="1"/>
    <col min="3587" max="3587" width="14.7109375" style="58" customWidth="1"/>
    <col min="3588" max="3840" width="9.140625" style="58"/>
    <col min="3841" max="3841" width="27.7109375" style="58" customWidth="1"/>
    <col min="3842" max="3842" width="42.85546875" style="58" customWidth="1"/>
    <col min="3843" max="3843" width="14.7109375" style="58" customWidth="1"/>
    <col min="3844" max="4096" width="9.140625" style="58"/>
    <col min="4097" max="4097" width="27.7109375" style="58" customWidth="1"/>
    <col min="4098" max="4098" width="42.85546875" style="58" customWidth="1"/>
    <col min="4099" max="4099" width="14.7109375" style="58" customWidth="1"/>
    <col min="4100" max="4352" width="9.140625" style="58"/>
    <col min="4353" max="4353" width="27.7109375" style="58" customWidth="1"/>
    <col min="4354" max="4354" width="42.85546875" style="58" customWidth="1"/>
    <col min="4355" max="4355" width="14.7109375" style="58" customWidth="1"/>
    <col min="4356" max="4608" width="9.140625" style="58"/>
    <col min="4609" max="4609" width="27.7109375" style="58" customWidth="1"/>
    <col min="4610" max="4610" width="42.85546875" style="58" customWidth="1"/>
    <col min="4611" max="4611" width="14.7109375" style="58" customWidth="1"/>
    <col min="4612" max="4864" width="9.140625" style="58"/>
    <col min="4865" max="4865" width="27.7109375" style="58" customWidth="1"/>
    <col min="4866" max="4866" width="42.85546875" style="58" customWidth="1"/>
    <col min="4867" max="4867" width="14.7109375" style="58" customWidth="1"/>
    <col min="4868" max="5120" width="9.140625" style="58"/>
    <col min="5121" max="5121" width="27.7109375" style="58" customWidth="1"/>
    <col min="5122" max="5122" width="42.85546875" style="58" customWidth="1"/>
    <col min="5123" max="5123" width="14.7109375" style="58" customWidth="1"/>
    <col min="5124" max="5376" width="9.140625" style="58"/>
    <col min="5377" max="5377" width="27.7109375" style="58" customWidth="1"/>
    <col min="5378" max="5378" width="42.85546875" style="58" customWidth="1"/>
    <col min="5379" max="5379" width="14.7109375" style="58" customWidth="1"/>
    <col min="5380" max="5632" width="9.140625" style="58"/>
    <col min="5633" max="5633" width="27.7109375" style="58" customWidth="1"/>
    <col min="5634" max="5634" width="42.85546875" style="58" customWidth="1"/>
    <col min="5635" max="5635" width="14.7109375" style="58" customWidth="1"/>
    <col min="5636" max="5888" width="9.140625" style="58"/>
    <col min="5889" max="5889" width="27.7109375" style="58" customWidth="1"/>
    <col min="5890" max="5890" width="42.85546875" style="58" customWidth="1"/>
    <col min="5891" max="5891" width="14.7109375" style="58" customWidth="1"/>
    <col min="5892" max="6144" width="9.140625" style="58"/>
    <col min="6145" max="6145" width="27.7109375" style="58" customWidth="1"/>
    <col min="6146" max="6146" width="42.85546875" style="58" customWidth="1"/>
    <col min="6147" max="6147" width="14.7109375" style="58" customWidth="1"/>
    <col min="6148" max="6400" width="9.140625" style="58"/>
    <col min="6401" max="6401" width="27.7109375" style="58" customWidth="1"/>
    <col min="6402" max="6402" width="42.85546875" style="58" customWidth="1"/>
    <col min="6403" max="6403" width="14.7109375" style="58" customWidth="1"/>
    <col min="6404" max="6656" width="9.140625" style="58"/>
    <col min="6657" max="6657" width="27.7109375" style="58" customWidth="1"/>
    <col min="6658" max="6658" width="42.85546875" style="58" customWidth="1"/>
    <col min="6659" max="6659" width="14.7109375" style="58" customWidth="1"/>
    <col min="6660" max="6912" width="9.140625" style="58"/>
    <col min="6913" max="6913" width="27.7109375" style="58" customWidth="1"/>
    <col min="6914" max="6914" width="42.85546875" style="58" customWidth="1"/>
    <col min="6915" max="6915" width="14.7109375" style="58" customWidth="1"/>
    <col min="6916" max="7168" width="9.140625" style="58"/>
    <col min="7169" max="7169" width="27.7109375" style="58" customWidth="1"/>
    <col min="7170" max="7170" width="42.85546875" style="58" customWidth="1"/>
    <col min="7171" max="7171" width="14.7109375" style="58" customWidth="1"/>
    <col min="7172" max="7424" width="9.140625" style="58"/>
    <col min="7425" max="7425" width="27.7109375" style="58" customWidth="1"/>
    <col min="7426" max="7426" width="42.85546875" style="58" customWidth="1"/>
    <col min="7427" max="7427" width="14.7109375" style="58" customWidth="1"/>
    <col min="7428" max="7680" width="9.140625" style="58"/>
    <col min="7681" max="7681" width="27.7109375" style="58" customWidth="1"/>
    <col min="7682" max="7682" width="42.85546875" style="58" customWidth="1"/>
    <col min="7683" max="7683" width="14.7109375" style="58" customWidth="1"/>
    <col min="7684" max="7936" width="9.140625" style="58"/>
    <col min="7937" max="7937" width="27.7109375" style="58" customWidth="1"/>
    <col min="7938" max="7938" width="42.85546875" style="58" customWidth="1"/>
    <col min="7939" max="7939" width="14.7109375" style="58" customWidth="1"/>
    <col min="7940" max="8192" width="9.140625" style="58"/>
    <col min="8193" max="8193" width="27.7109375" style="58" customWidth="1"/>
    <col min="8194" max="8194" width="42.85546875" style="58" customWidth="1"/>
    <col min="8195" max="8195" width="14.7109375" style="58" customWidth="1"/>
    <col min="8196" max="8448" width="9.140625" style="58"/>
    <col min="8449" max="8449" width="27.7109375" style="58" customWidth="1"/>
    <col min="8450" max="8450" width="42.85546875" style="58" customWidth="1"/>
    <col min="8451" max="8451" width="14.7109375" style="58" customWidth="1"/>
    <col min="8452" max="8704" width="9.140625" style="58"/>
    <col min="8705" max="8705" width="27.7109375" style="58" customWidth="1"/>
    <col min="8706" max="8706" width="42.85546875" style="58" customWidth="1"/>
    <col min="8707" max="8707" width="14.7109375" style="58" customWidth="1"/>
    <col min="8708" max="8960" width="9.140625" style="58"/>
    <col min="8961" max="8961" width="27.7109375" style="58" customWidth="1"/>
    <col min="8962" max="8962" width="42.85546875" style="58" customWidth="1"/>
    <col min="8963" max="8963" width="14.7109375" style="58" customWidth="1"/>
    <col min="8964" max="9216" width="9.140625" style="58"/>
    <col min="9217" max="9217" width="27.7109375" style="58" customWidth="1"/>
    <col min="9218" max="9218" width="42.85546875" style="58" customWidth="1"/>
    <col min="9219" max="9219" width="14.7109375" style="58" customWidth="1"/>
    <col min="9220" max="9472" width="9.140625" style="58"/>
    <col min="9473" max="9473" width="27.7109375" style="58" customWidth="1"/>
    <col min="9474" max="9474" width="42.85546875" style="58" customWidth="1"/>
    <col min="9475" max="9475" width="14.7109375" style="58" customWidth="1"/>
    <col min="9476" max="9728" width="9.140625" style="58"/>
    <col min="9729" max="9729" width="27.7109375" style="58" customWidth="1"/>
    <col min="9730" max="9730" width="42.85546875" style="58" customWidth="1"/>
    <col min="9731" max="9731" width="14.7109375" style="58" customWidth="1"/>
    <col min="9732" max="9984" width="9.140625" style="58"/>
    <col min="9985" max="9985" width="27.7109375" style="58" customWidth="1"/>
    <col min="9986" max="9986" width="42.85546875" style="58" customWidth="1"/>
    <col min="9987" max="9987" width="14.7109375" style="58" customWidth="1"/>
    <col min="9988" max="10240" width="9.140625" style="58"/>
    <col min="10241" max="10241" width="27.7109375" style="58" customWidth="1"/>
    <col min="10242" max="10242" width="42.85546875" style="58" customWidth="1"/>
    <col min="10243" max="10243" width="14.7109375" style="58" customWidth="1"/>
    <col min="10244" max="10496" width="9.140625" style="58"/>
    <col min="10497" max="10497" width="27.7109375" style="58" customWidth="1"/>
    <col min="10498" max="10498" width="42.85546875" style="58" customWidth="1"/>
    <col min="10499" max="10499" width="14.7109375" style="58" customWidth="1"/>
    <col min="10500" max="10752" width="9.140625" style="58"/>
    <col min="10753" max="10753" width="27.7109375" style="58" customWidth="1"/>
    <col min="10754" max="10754" width="42.85546875" style="58" customWidth="1"/>
    <col min="10755" max="10755" width="14.7109375" style="58" customWidth="1"/>
    <col min="10756" max="11008" width="9.140625" style="58"/>
    <col min="11009" max="11009" width="27.7109375" style="58" customWidth="1"/>
    <col min="11010" max="11010" width="42.85546875" style="58" customWidth="1"/>
    <col min="11011" max="11011" width="14.7109375" style="58" customWidth="1"/>
    <col min="11012" max="11264" width="9.140625" style="58"/>
    <col min="11265" max="11265" width="27.7109375" style="58" customWidth="1"/>
    <col min="11266" max="11266" width="42.85546875" style="58" customWidth="1"/>
    <col min="11267" max="11267" width="14.7109375" style="58" customWidth="1"/>
    <col min="11268" max="11520" width="9.140625" style="58"/>
    <col min="11521" max="11521" width="27.7109375" style="58" customWidth="1"/>
    <col min="11522" max="11522" width="42.85546875" style="58" customWidth="1"/>
    <col min="11523" max="11523" width="14.7109375" style="58" customWidth="1"/>
    <col min="11524" max="11776" width="9.140625" style="58"/>
    <col min="11777" max="11777" width="27.7109375" style="58" customWidth="1"/>
    <col min="11778" max="11778" width="42.85546875" style="58" customWidth="1"/>
    <col min="11779" max="11779" width="14.7109375" style="58" customWidth="1"/>
    <col min="11780" max="12032" width="9.140625" style="58"/>
    <col min="12033" max="12033" width="27.7109375" style="58" customWidth="1"/>
    <col min="12034" max="12034" width="42.85546875" style="58" customWidth="1"/>
    <col min="12035" max="12035" width="14.7109375" style="58" customWidth="1"/>
    <col min="12036" max="12288" width="9.140625" style="58"/>
    <col min="12289" max="12289" width="27.7109375" style="58" customWidth="1"/>
    <col min="12290" max="12290" width="42.85546875" style="58" customWidth="1"/>
    <col min="12291" max="12291" width="14.7109375" style="58" customWidth="1"/>
    <col min="12292" max="12544" width="9.140625" style="58"/>
    <col min="12545" max="12545" width="27.7109375" style="58" customWidth="1"/>
    <col min="12546" max="12546" width="42.85546875" style="58" customWidth="1"/>
    <col min="12547" max="12547" width="14.7109375" style="58" customWidth="1"/>
    <col min="12548" max="12800" width="9.140625" style="58"/>
    <col min="12801" max="12801" width="27.7109375" style="58" customWidth="1"/>
    <col min="12802" max="12802" width="42.85546875" style="58" customWidth="1"/>
    <col min="12803" max="12803" width="14.7109375" style="58" customWidth="1"/>
    <col min="12804" max="13056" width="9.140625" style="58"/>
    <col min="13057" max="13057" width="27.7109375" style="58" customWidth="1"/>
    <col min="13058" max="13058" width="42.85546875" style="58" customWidth="1"/>
    <col min="13059" max="13059" width="14.7109375" style="58" customWidth="1"/>
    <col min="13060" max="13312" width="9.140625" style="58"/>
    <col min="13313" max="13313" width="27.7109375" style="58" customWidth="1"/>
    <col min="13314" max="13314" width="42.85546875" style="58" customWidth="1"/>
    <col min="13315" max="13315" width="14.7109375" style="58" customWidth="1"/>
    <col min="13316" max="13568" width="9.140625" style="58"/>
    <col min="13569" max="13569" width="27.7109375" style="58" customWidth="1"/>
    <col min="13570" max="13570" width="42.85546875" style="58" customWidth="1"/>
    <col min="13571" max="13571" width="14.7109375" style="58" customWidth="1"/>
    <col min="13572" max="13824" width="9.140625" style="58"/>
    <col min="13825" max="13825" width="27.7109375" style="58" customWidth="1"/>
    <col min="13826" max="13826" width="42.85546875" style="58" customWidth="1"/>
    <col min="13827" max="13827" width="14.7109375" style="58" customWidth="1"/>
    <col min="13828" max="14080" width="9.140625" style="58"/>
    <col min="14081" max="14081" width="27.7109375" style="58" customWidth="1"/>
    <col min="14082" max="14082" width="42.85546875" style="58" customWidth="1"/>
    <col min="14083" max="14083" width="14.7109375" style="58" customWidth="1"/>
    <col min="14084" max="14336" width="9.140625" style="58"/>
    <col min="14337" max="14337" width="27.7109375" style="58" customWidth="1"/>
    <col min="14338" max="14338" width="42.85546875" style="58" customWidth="1"/>
    <col min="14339" max="14339" width="14.7109375" style="58" customWidth="1"/>
    <col min="14340" max="14592" width="9.140625" style="58"/>
    <col min="14593" max="14593" width="27.7109375" style="58" customWidth="1"/>
    <col min="14594" max="14594" width="42.85546875" style="58" customWidth="1"/>
    <col min="14595" max="14595" width="14.7109375" style="58" customWidth="1"/>
    <col min="14596" max="14848" width="9.140625" style="58"/>
    <col min="14849" max="14849" width="27.7109375" style="58" customWidth="1"/>
    <col min="14850" max="14850" width="42.85546875" style="58" customWidth="1"/>
    <col min="14851" max="14851" width="14.7109375" style="58" customWidth="1"/>
    <col min="14852" max="15104" width="9.140625" style="58"/>
    <col min="15105" max="15105" width="27.7109375" style="58" customWidth="1"/>
    <col min="15106" max="15106" width="42.85546875" style="58" customWidth="1"/>
    <col min="15107" max="15107" width="14.7109375" style="58" customWidth="1"/>
    <col min="15108" max="15360" width="9.140625" style="58"/>
    <col min="15361" max="15361" width="27.7109375" style="58" customWidth="1"/>
    <col min="15362" max="15362" width="42.85546875" style="58" customWidth="1"/>
    <col min="15363" max="15363" width="14.7109375" style="58" customWidth="1"/>
    <col min="15364" max="15616" width="9.140625" style="58"/>
    <col min="15617" max="15617" width="27.7109375" style="58" customWidth="1"/>
    <col min="15618" max="15618" width="42.85546875" style="58" customWidth="1"/>
    <col min="15619" max="15619" width="14.7109375" style="58" customWidth="1"/>
    <col min="15620" max="15872" width="9.140625" style="58"/>
    <col min="15873" max="15873" width="27.7109375" style="58" customWidth="1"/>
    <col min="15874" max="15874" width="42.85546875" style="58" customWidth="1"/>
    <col min="15875" max="15875" width="14.7109375" style="58" customWidth="1"/>
    <col min="15876" max="16128" width="9.140625" style="58"/>
    <col min="16129" max="16129" width="27.7109375" style="58" customWidth="1"/>
    <col min="16130" max="16130" width="42.85546875" style="58" customWidth="1"/>
    <col min="16131" max="16131" width="14.7109375" style="58" customWidth="1"/>
    <col min="16132" max="16384" width="9.140625" style="58"/>
  </cols>
  <sheetData>
    <row r="1" spans="1:3" x14ac:dyDescent="0.25">
      <c r="A1" s="55" t="s">
        <v>29</v>
      </c>
      <c r="B1" s="56" t="s">
        <v>30</v>
      </c>
      <c r="C1" s="57" t="s">
        <v>31</v>
      </c>
    </row>
    <row r="2" spans="1:3" ht="54" x14ac:dyDescent="0.25">
      <c r="A2" s="55" t="s">
        <v>32</v>
      </c>
      <c r="B2" s="56" t="s">
        <v>33</v>
      </c>
      <c r="C2" s="59" t="s">
        <v>107</v>
      </c>
    </row>
    <row r="3" spans="1:3" x14ac:dyDescent="0.25">
      <c r="A3" s="55" t="s">
        <v>34</v>
      </c>
      <c r="B3" s="56" t="s">
        <v>83</v>
      </c>
      <c r="C3" s="57"/>
    </row>
    <row r="4" spans="1:3" x14ac:dyDescent="0.25">
      <c r="A4" s="55" t="s">
        <v>35</v>
      </c>
      <c r="B4" s="60" t="s">
        <v>36</v>
      </c>
      <c r="C4" s="55"/>
    </row>
    <row r="5" spans="1:3" x14ac:dyDescent="0.25">
      <c r="A5" s="55" t="s">
        <v>37</v>
      </c>
      <c r="B5" s="60" t="s">
        <v>38</v>
      </c>
      <c r="C5" s="61"/>
    </row>
    <row r="6" spans="1:3" x14ac:dyDescent="0.25">
      <c r="A6" s="252" t="s">
        <v>84</v>
      </c>
      <c r="B6" s="60" t="s">
        <v>106</v>
      </c>
      <c r="C6" s="62"/>
    </row>
    <row r="7" spans="1:3" x14ac:dyDescent="0.25">
      <c r="A7" s="252"/>
      <c r="B7" s="75" t="s">
        <v>108</v>
      </c>
      <c r="C7" s="61"/>
    </row>
    <row r="8" spans="1:3" x14ac:dyDescent="0.25">
      <c r="A8" s="252"/>
      <c r="B8" s="63" t="s">
        <v>82</v>
      </c>
      <c r="C8" s="64"/>
    </row>
    <row r="9" spans="1:3" x14ac:dyDescent="0.25">
      <c r="C9" s="64"/>
    </row>
    <row r="10" spans="1:3" ht="36" x14ac:dyDescent="0.25">
      <c r="A10" s="55" t="s">
        <v>39</v>
      </c>
      <c r="B10" s="60" t="s">
        <v>40</v>
      </c>
      <c r="C10" s="64"/>
    </row>
    <row r="11" spans="1:3" x14ac:dyDescent="0.25">
      <c r="A11" s="65" t="s">
        <v>87</v>
      </c>
      <c r="B11" s="110">
        <v>44126</v>
      </c>
    </row>
    <row r="13" spans="1:3" x14ac:dyDescent="0.25">
      <c r="A13" s="65" t="s">
        <v>88</v>
      </c>
      <c r="B13" s="66" t="s">
        <v>89</v>
      </c>
    </row>
    <row r="14" spans="1:3" x14ac:dyDescent="0.25">
      <c r="A14" s="67"/>
      <c r="B14" s="66" t="s">
        <v>90</v>
      </c>
    </row>
    <row r="15" spans="1:3" x14ac:dyDescent="0.25">
      <c r="B15" s="66" t="s">
        <v>85</v>
      </c>
    </row>
    <row r="16" spans="1:3" x14ac:dyDescent="0.25">
      <c r="B16" s="66" t="s">
        <v>91</v>
      </c>
    </row>
    <row r="17" spans="1:2" x14ac:dyDescent="0.25">
      <c r="B17" s="66" t="s">
        <v>92</v>
      </c>
    </row>
    <row r="18" spans="1:2" x14ac:dyDescent="0.25">
      <c r="B18" s="68" t="s">
        <v>93</v>
      </c>
    </row>
    <row r="25" spans="1:2" x14ac:dyDescent="0.25">
      <c r="A25" s="65"/>
    </row>
    <row r="26" spans="1:2" x14ac:dyDescent="0.25">
      <c r="A26" s="65"/>
    </row>
    <row r="27" spans="1:2" x14ac:dyDescent="0.25">
      <c r="A27" s="67"/>
    </row>
    <row r="31" spans="1:2" x14ac:dyDescent="0.25">
      <c r="A31" s="65"/>
    </row>
    <row r="32" spans="1:2" x14ac:dyDescent="0.25">
      <c r="A32" s="67"/>
    </row>
    <row r="34" spans="1:1" x14ac:dyDescent="0.25">
      <c r="A34" s="69"/>
    </row>
    <row r="35" spans="1:1" x14ac:dyDescent="0.25">
      <c r="A35" s="70"/>
    </row>
    <row r="39" spans="1:1" x14ac:dyDescent="0.25">
      <c r="A39" s="71"/>
    </row>
    <row r="40" spans="1:1" x14ac:dyDescent="0.25">
      <c r="A40" s="71"/>
    </row>
    <row r="41" spans="1:1" x14ac:dyDescent="0.25">
      <c r="A41" s="70"/>
    </row>
    <row r="46" spans="1:1" x14ac:dyDescent="0.25">
      <c r="A46" s="67"/>
    </row>
    <row r="48" spans="1:1" x14ac:dyDescent="0.25">
      <c r="A48" s="67"/>
    </row>
    <row r="53" spans="1:1" x14ac:dyDescent="0.25">
      <c r="A53" s="67"/>
    </row>
    <row r="54" spans="1:1" x14ac:dyDescent="0.25">
      <c r="A54" s="71"/>
    </row>
    <row r="55" spans="1:1" x14ac:dyDescent="0.25">
      <c r="A55" s="71"/>
    </row>
    <row r="56" spans="1:1" x14ac:dyDescent="0.25">
      <c r="A56" s="71"/>
    </row>
    <row r="60" spans="1:1" x14ac:dyDescent="0.25">
      <c r="A60" s="65"/>
    </row>
    <row r="61" spans="1:1" x14ac:dyDescent="0.25">
      <c r="A61" s="72"/>
    </row>
    <row r="62" spans="1:1" x14ac:dyDescent="0.25">
      <c r="A62" s="72"/>
    </row>
    <row r="63" spans="1:1" x14ac:dyDescent="0.25">
      <c r="A63" s="72"/>
    </row>
    <row r="64" spans="1:1" x14ac:dyDescent="0.25">
      <c r="A64" s="72"/>
    </row>
    <row r="65" spans="1:1" x14ac:dyDescent="0.25">
      <c r="A65" s="72"/>
    </row>
    <row r="66" spans="1:1" x14ac:dyDescent="0.25">
      <c r="A66" s="72"/>
    </row>
    <row r="67" spans="1:1" x14ac:dyDescent="0.25">
      <c r="A67" s="72"/>
    </row>
    <row r="68" spans="1:1" x14ac:dyDescent="0.25">
      <c r="A68" s="72"/>
    </row>
    <row r="70" spans="1:1" x14ac:dyDescent="0.25">
      <c r="A70" s="65"/>
    </row>
    <row r="71" spans="1:1" x14ac:dyDescent="0.25">
      <c r="A71" s="72"/>
    </row>
    <row r="72" spans="1:1" x14ac:dyDescent="0.25">
      <c r="A72" s="72"/>
    </row>
    <row r="74" spans="1:1" x14ac:dyDescent="0.25">
      <c r="A74" s="65"/>
    </row>
    <row r="75" spans="1:1" x14ac:dyDescent="0.25">
      <c r="A75" s="72"/>
    </row>
  </sheetData>
  <mergeCells count="1">
    <mergeCell ref="A6:A8"/>
  </mergeCells>
  <hyperlinks>
    <hyperlink ref="B8" r:id="rId1"/>
    <hyperlink ref="B18" r:id="rId2"/>
  </hyperlinks>
  <pageMargins left="0.7" right="0.7" top="0.75" bottom="0.75" header="0.3" footer="0.3"/>
  <pageSetup paperSize="9" fitToHeight="0" orientation="landscap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I14"/>
  <sheetViews>
    <sheetView showGridLines="0" topLeftCell="A2" zoomScaleNormal="100" workbookViewId="0">
      <selection activeCell="A12" sqref="A12"/>
    </sheetView>
  </sheetViews>
  <sheetFormatPr defaultRowHeight="15" x14ac:dyDescent="0.25"/>
  <cols>
    <col min="1" max="1" width="23.42578125" customWidth="1"/>
    <col min="2" max="4" width="11.140625" customWidth="1"/>
    <col min="5" max="6" width="12" customWidth="1"/>
    <col min="7" max="7" width="11.5703125" customWidth="1"/>
    <col min="9" max="9" width="15.140625" customWidth="1"/>
    <col min="10" max="10" width="10.7109375" bestFit="1" customWidth="1"/>
  </cols>
  <sheetData>
    <row r="1" spans="1:9" s="228" customFormat="1" ht="15.75" x14ac:dyDescent="0.25">
      <c r="A1" s="223" t="s">
        <v>127</v>
      </c>
    </row>
    <row r="2" spans="1:9" s="228" customFormat="1" ht="15.75" x14ac:dyDescent="0.25">
      <c r="A2" s="223"/>
    </row>
    <row r="3" spans="1:9" ht="15.75" x14ac:dyDescent="0.25">
      <c r="A3" s="1" t="s">
        <v>117</v>
      </c>
      <c r="B3" s="2"/>
      <c r="C3" s="2"/>
      <c r="D3" s="2"/>
      <c r="E3" s="2"/>
      <c r="F3" s="2"/>
    </row>
    <row r="4" spans="1:9" ht="16.5" thickBot="1" x14ac:dyDescent="0.3">
      <c r="A4" s="1"/>
      <c r="B4" s="2"/>
      <c r="C4" s="2"/>
      <c r="D4" s="2"/>
      <c r="E4" s="2"/>
      <c r="F4" s="2"/>
    </row>
    <row r="5" spans="1:9" ht="53.45" customHeight="1" thickBot="1" x14ac:dyDescent="0.3">
      <c r="A5" s="43"/>
      <c r="B5" s="139">
        <v>2013</v>
      </c>
      <c r="C5" s="139">
        <v>2014</v>
      </c>
      <c r="D5" s="187">
        <v>2015</v>
      </c>
      <c r="E5" s="187">
        <v>2016</v>
      </c>
      <c r="F5" s="187">
        <v>2017</v>
      </c>
      <c r="G5" s="188">
        <v>2018</v>
      </c>
      <c r="H5" s="189">
        <v>2019</v>
      </c>
      <c r="I5" s="190" t="s">
        <v>119</v>
      </c>
    </row>
    <row r="6" spans="1:9" ht="15.75" x14ac:dyDescent="0.25">
      <c r="A6" s="22" t="s">
        <v>22</v>
      </c>
      <c r="B6" s="191">
        <v>4.4703035425484208</v>
      </c>
      <c r="C6" s="191">
        <v>4.7964055768778433</v>
      </c>
      <c r="D6" s="192">
        <v>4.0819185540088236</v>
      </c>
      <c r="E6" s="192">
        <v>3.4968515716739459</v>
      </c>
      <c r="F6" s="192">
        <v>3.5841917189882899</v>
      </c>
      <c r="G6" s="193">
        <v>3.4483340514712491</v>
      </c>
      <c r="H6" s="194">
        <v>3.050506688409774</v>
      </c>
      <c r="I6" s="147">
        <f>(H6-G6)/G6</f>
        <v>-0.1153679884614833</v>
      </c>
    </row>
    <row r="7" spans="1:9" ht="15.75" x14ac:dyDescent="0.25">
      <c r="A7" s="22" t="s">
        <v>23</v>
      </c>
      <c r="B7" s="191">
        <v>5.1103758747196535</v>
      </c>
      <c r="C7" s="191">
        <v>4.4522053544541027</v>
      </c>
      <c r="D7" s="192">
        <v>4.3037041536790968</v>
      </c>
      <c r="E7" s="192">
        <v>4.7644477199272783</v>
      </c>
      <c r="F7" s="192">
        <v>4.4437702715181988</v>
      </c>
      <c r="G7" s="193">
        <v>3.9488328145691449</v>
      </c>
      <c r="H7" s="194">
        <v>3.3027224587572053</v>
      </c>
      <c r="I7" s="147">
        <f t="shared" ref="I7:I10" si="0">(H7-G7)/G7</f>
        <v>-0.16362059022304706</v>
      </c>
    </row>
    <row r="8" spans="1:9" ht="15.75" x14ac:dyDescent="0.25">
      <c r="A8" s="22" t="s">
        <v>24</v>
      </c>
      <c r="B8" s="191">
        <v>3.4983370469501809</v>
      </c>
      <c r="C8" s="191">
        <v>3.7105550247668684</v>
      </c>
      <c r="D8" s="192">
        <v>4.1170130519058485</v>
      </c>
      <c r="E8" s="192">
        <v>3.341618908402642</v>
      </c>
      <c r="F8" s="192">
        <v>3.1989625166722679</v>
      </c>
      <c r="G8" s="193">
        <v>2.9274305860945602</v>
      </c>
      <c r="H8" s="194">
        <v>2.5536845484469946</v>
      </c>
      <c r="I8" s="147">
        <f t="shared" si="0"/>
        <v>-0.12767033296122468</v>
      </c>
    </row>
    <row r="9" spans="1:9" ht="16.5" thickBot="1" x14ac:dyDescent="0.3">
      <c r="A9" s="22" t="s">
        <v>80</v>
      </c>
      <c r="B9" s="191">
        <v>6.4394989187275087</v>
      </c>
      <c r="C9" s="191">
        <v>5.5052153719363055</v>
      </c>
      <c r="D9" s="192">
        <v>5.1630032175676615</v>
      </c>
      <c r="E9" s="192">
        <v>4.833291611283105</v>
      </c>
      <c r="F9" s="192">
        <v>4.520144071894407</v>
      </c>
      <c r="G9" s="193">
        <v>4.0526375716822063</v>
      </c>
      <c r="H9" s="194">
        <v>3.4087998930829668</v>
      </c>
      <c r="I9" s="147">
        <f t="shared" si="0"/>
        <v>-0.158868802652883</v>
      </c>
    </row>
    <row r="10" spans="1:9" ht="16.5" thickBot="1" x14ac:dyDescent="0.3">
      <c r="A10" s="44" t="s">
        <v>28</v>
      </c>
      <c r="B10" s="195">
        <v>4.7539184757136965</v>
      </c>
      <c r="C10" s="195">
        <v>4.591759720977171</v>
      </c>
      <c r="D10" s="196">
        <v>4.3158200591136202</v>
      </c>
      <c r="E10" s="196">
        <v>4.0506822921139678</v>
      </c>
      <c r="F10" s="196">
        <v>3.9745999250318724</v>
      </c>
      <c r="G10" s="197">
        <v>3.6798536847751078</v>
      </c>
      <c r="H10" s="198">
        <v>3.1618630982617248</v>
      </c>
      <c r="I10" s="152">
        <f t="shared" si="0"/>
        <v>-0.14076390826529278</v>
      </c>
    </row>
    <row r="11" spans="1:9" x14ac:dyDescent="0.25">
      <c r="B11" s="108"/>
      <c r="C11" s="108"/>
      <c r="D11" s="108"/>
      <c r="E11" s="108"/>
      <c r="F11" s="108"/>
      <c r="G11" s="108"/>
    </row>
    <row r="12" spans="1:9" ht="15.75" x14ac:dyDescent="0.25">
      <c r="A12" s="5" t="s">
        <v>129</v>
      </c>
    </row>
    <row r="13" spans="1:9" ht="15.75" x14ac:dyDescent="0.25">
      <c r="A13" s="2"/>
    </row>
    <row r="14" spans="1:9" x14ac:dyDescent="0.25">
      <c r="A14" s="16" t="s">
        <v>102</v>
      </c>
    </row>
  </sheetData>
  <hyperlinks>
    <hyperlink ref="A14" location="'Background Notes'!A1" display="Further information on methodology is available on the metadata tab"/>
    <hyperlink ref="A1" location="Contents!A1" display="contents"/>
  </hyperlinks>
  <pageMargins left="0.7" right="0.7" top="0.75" bottom="0.75" header="0.3" footer="0.3"/>
  <pageSetup paperSize="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I39"/>
  <sheetViews>
    <sheetView showGridLines="0" zoomScaleNormal="100" workbookViewId="0">
      <selection activeCell="C7" sqref="C7:I7"/>
    </sheetView>
  </sheetViews>
  <sheetFormatPr defaultRowHeight="15" x14ac:dyDescent="0.25"/>
  <sheetData>
    <row r="1" spans="1:9" s="228" customFormat="1" ht="15.75" x14ac:dyDescent="0.25">
      <c r="A1" s="223" t="s">
        <v>127</v>
      </c>
    </row>
    <row r="2" spans="1:9" s="228" customFormat="1" ht="15.75" x14ac:dyDescent="0.25">
      <c r="A2" s="223"/>
    </row>
    <row r="3" spans="1:9" ht="15.75" x14ac:dyDescent="0.25">
      <c r="A3" s="1" t="s">
        <v>140</v>
      </c>
    </row>
    <row r="6" spans="1:9" x14ac:dyDescent="0.25">
      <c r="C6">
        <v>2013</v>
      </c>
      <c r="D6">
        <v>2014</v>
      </c>
      <c r="E6">
        <v>2015</v>
      </c>
      <c r="F6">
        <v>2016</v>
      </c>
      <c r="G6">
        <v>2017</v>
      </c>
      <c r="H6">
        <v>2018</v>
      </c>
      <c r="I6">
        <v>2019</v>
      </c>
    </row>
    <row r="7" spans="1:9" ht="16.5" customHeight="1" x14ac:dyDescent="0.25">
      <c r="B7" t="s">
        <v>1</v>
      </c>
      <c r="C7" s="21">
        <v>2295</v>
      </c>
      <c r="D7" s="21">
        <v>2282</v>
      </c>
      <c r="E7" s="21">
        <v>2281</v>
      </c>
      <c r="F7" s="21">
        <v>2530</v>
      </c>
      <c r="G7" s="21">
        <v>2775</v>
      </c>
      <c r="H7" s="21">
        <v>3504</v>
      </c>
      <c r="I7" s="21">
        <v>4629</v>
      </c>
    </row>
    <row r="8" spans="1:9" x14ac:dyDescent="0.25">
      <c r="C8" s="231"/>
      <c r="D8" s="231"/>
      <c r="E8" s="231"/>
      <c r="F8" s="231"/>
      <c r="G8" s="231"/>
      <c r="H8" s="231"/>
      <c r="I8" s="231"/>
    </row>
    <row r="9" spans="1:9" x14ac:dyDescent="0.25">
      <c r="C9" s="231"/>
      <c r="D9" s="231"/>
      <c r="E9" s="231"/>
      <c r="F9" s="231"/>
      <c r="G9" s="231"/>
      <c r="H9" s="231"/>
      <c r="I9" s="232"/>
    </row>
    <row r="10" spans="1:9" x14ac:dyDescent="0.25">
      <c r="C10" s="231"/>
      <c r="E10" s="231"/>
      <c r="G10" s="231"/>
      <c r="I10" s="232"/>
    </row>
    <row r="11" spans="1:9" x14ac:dyDescent="0.25">
      <c r="C11" s="9"/>
      <c r="D11" s="9"/>
      <c r="E11" s="9"/>
      <c r="F11" s="9"/>
      <c r="G11" s="9"/>
      <c r="H11" s="9"/>
      <c r="I11" s="230"/>
    </row>
    <row r="35" spans="1:1" x14ac:dyDescent="0.25">
      <c r="A35" s="17" t="s">
        <v>70</v>
      </c>
    </row>
    <row r="36" spans="1:1" x14ac:dyDescent="0.25">
      <c r="A36" s="17"/>
    </row>
    <row r="37" spans="1:1" ht="15.75" x14ac:dyDescent="0.25">
      <c r="A37" s="5" t="s">
        <v>129</v>
      </c>
    </row>
    <row r="38" spans="1:1" x14ac:dyDescent="0.25">
      <c r="A38" s="11"/>
    </row>
    <row r="39" spans="1:1" x14ac:dyDescent="0.25">
      <c r="A39" s="16" t="s">
        <v>102</v>
      </c>
    </row>
  </sheetData>
  <hyperlinks>
    <hyperlink ref="A39" location="'Background Notes'!A1" display="Further information on methodology is available on the metadata tab"/>
    <hyperlink ref="A1" location="Contents!A1" display="contents"/>
  </hyperlinks>
  <pageMargins left="0.7" right="0.7" top="0.75" bottom="0.75" header="0.3" footer="0.3"/>
  <pageSetup paperSize="9" scale="89"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I39"/>
  <sheetViews>
    <sheetView showGridLines="0" zoomScaleNormal="100" workbookViewId="0">
      <selection activeCell="A3" sqref="A3"/>
    </sheetView>
  </sheetViews>
  <sheetFormatPr defaultRowHeight="15" x14ac:dyDescent="0.25"/>
  <sheetData>
    <row r="1" spans="1:9" s="228" customFormat="1" ht="15.75" x14ac:dyDescent="0.25">
      <c r="A1" s="223" t="s">
        <v>127</v>
      </c>
    </row>
    <row r="2" spans="1:9" s="228" customFormat="1" ht="15.75" x14ac:dyDescent="0.25">
      <c r="A2" s="223"/>
    </row>
    <row r="3" spans="1:9" ht="15.75" x14ac:dyDescent="0.25">
      <c r="A3" s="1" t="s">
        <v>139</v>
      </c>
    </row>
    <row r="6" spans="1:9" x14ac:dyDescent="0.25">
      <c r="C6">
        <v>2013</v>
      </c>
      <c r="D6">
        <v>2014</v>
      </c>
      <c r="E6">
        <v>2015</v>
      </c>
      <c r="F6">
        <v>2016</v>
      </c>
      <c r="G6">
        <v>2017</v>
      </c>
      <c r="H6">
        <v>2018</v>
      </c>
      <c r="I6">
        <v>2019</v>
      </c>
    </row>
    <row r="7" spans="1:9" x14ac:dyDescent="0.25">
      <c r="B7" t="s">
        <v>130</v>
      </c>
      <c r="C7" s="9">
        <v>0.31</v>
      </c>
      <c r="D7" s="9">
        <v>0.33</v>
      </c>
      <c r="E7" s="9">
        <v>0.36</v>
      </c>
      <c r="F7" s="9">
        <v>0.36</v>
      </c>
      <c r="G7" s="9">
        <v>0.34</v>
      </c>
      <c r="H7" s="9">
        <v>0.32</v>
      </c>
      <c r="I7" s="9">
        <v>0.31</v>
      </c>
    </row>
    <row r="8" spans="1:9" x14ac:dyDescent="0.25">
      <c r="B8" t="s">
        <v>131</v>
      </c>
      <c r="C8" s="9">
        <v>0.42</v>
      </c>
      <c r="D8" s="9">
        <v>0.45</v>
      </c>
      <c r="E8" s="9">
        <v>0.48</v>
      </c>
      <c r="F8" s="9">
        <v>0.49</v>
      </c>
      <c r="G8" s="9">
        <v>0.45</v>
      </c>
      <c r="H8" s="9">
        <v>0.43</v>
      </c>
      <c r="I8" s="9">
        <v>0.42</v>
      </c>
    </row>
    <row r="9" spans="1:9" x14ac:dyDescent="0.25">
      <c r="C9" s="21"/>
      <c r="D9" s="21"/>
      <c r="E9" s="21"/>
      <c r="F9" s="21"/>
      <c r="G9" s="21"/>
      <c r="H9" s="21"/>
      <c r="I9" s="123"/>
    </row>
    <row r="10" spans="1:9" x14ac:dyDescent="0.25">
      <c r="C10" s="9"/>
      <c r="D10" s="9"/>
      <c r="E10" s="9"/>
      <c r="F10" s="9"/>
      <c r="G10" s="9"/>
      <c r="H10" s="9"/>
      <c r="I10" s="230"/>
    </row>
    <row r="11" spans="1:9" x14ac:dyDescent="0.25">
      <c r="C11" s="9"/>
      <c r="D11" s="9"/>
      <c r="E11" s="9"/>
      <c r="F11" s="9"/>
      <c r="G11" s="9"/>
      <c r="H11" s="9"/>
      <c r="I11" s="230"/>
    </row>
    <row r="35" spans="1:1" x14ac:dyDescent="0.25">
      <c r="A35" s="17" t="s">
        <v>70</v>
      </c>
    </row>
    <row r="36" spans="1:1" x14ac:dyDescent="0.25">
      <c r="A36" s="17"/>
    </row>
    <row r="37" spans="1:1" ht="15.75" x14ac:dyDescent="0.25">
      <c r="A37" s="5" t="s">
        <v>129</v>
      </c>
    </row>
    <row r="38" spans="1:1" x14ac:dyDescent="0.25">
      <c r="A38" s="11"/>
    </row>
    <row r="39" spans="1:1" x14ac:dyDescent="0.25">
      <c r="A39" s="16" t="s">
        <v>102</v>
      </c>
    </row>
  </sheetData>
  <hyperlinks>
    <hyperlink ref="A39" location="'Background Notes'!A1" display="Further information on methodology is available on the metadata tab"/>
    <hyperlink ref="A1" location="Contents!A1" display="contents"/>
  </hyperlinks>
  <pageMargins left="0.7" right="0.7" top="0.75" bottom="0.75" header="0.3" footer="0.3"/>
  <pageSetup paperSize="9" scale="89"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I37"/>
  <sheetViews>
    <sheetView showGridLines="0" zoomScaleNormal="100" workbookViewId="0">
      <selection activeCell="A3" sqref="A3"/>
    </sheetView>
  </sheetViews>
  <sheetFormatPr defaultRowHeight="15" x14ac:dyDescent="0.25"/>
  <cols>
    <col min="2" max="2" width="11.5703125" bestFit="1" customWidth="1"/>
  </cols>
  <sheetData>
    <row r="1" spans="1:9" s="228" customFormat="1" ht="15.75" x14ac:dyDescent="0.25">
      <c r="A1" s="223" t="s">
        <v>127</v>
      </c>
    </row>
    <row r="2" spans="1:9" s="228" customFormat="1" ht="15.75" x14ac:dyDescent="0.25">
      <c r="A2" s="223"/>
    </row>
    <row r="3" spans="1:9" ht="15.75" x14ac:dyDescent="0.25">
      <c r="A3" s="1" t="s">
        <v>142</v>
      </c>
    </row>
    <row r="6" spans="1:9" x14ac:dyDescent="0.25">
      <c r="C6">
        <v>2013</v>
      </c>
      <c r="D6">
        <v>2014</v>
      </c>
      <c r="E6">
        <v>2015</v>
      </c>
      <c r="F6">
        <v>2016</v>
      </c>
      <c r="G6">
        <v>2017</v>
      </c>
      <c r="H6">
        <v>2018</v>
      </c>
      <c r="I6">
        <v>2019</v>
      </c>
    </row>
    <row r="7" spans="1:9" x14ac:dyDescent="0.25">
      <c r="B7" t="s">
        <v>132</v>
      </c>
      <c r="C7" s="21">
        <v>29399.274285714291</v>
      </c>
      <c r="D7" s="21">
        <v>31610</v>
      </c>
      <c r="E7" s="21">
        <v>32785</v>
      </c>
      <c r="F7" s="21">
        <v>36488.958571428586</v>
      </c>
      <c r="G7" s="21">
        <v>39023.508571428771</v>
      </c>
      <c r="H7" s="21">
        <v>45068.77714285742</v>
      </c>
      <c r="I7" s="123">
        <v>55216</v>
      </c>
    </row>
    <row r="8" spans="1:9" x14ac:dyDescent="0.25">
      <c r="B8" t="s">
        <v>133</v>
      </c>
      <c r="C8" s="21">
        <v>20247.634285714292</v>
      </c>
      <c r="D8" s="21">
        <v>21989</v>
      </c>
      <c r="E8" s="21">
        <v>22792.188571428662</v>
      </c>
      <c r="F8" s="21">
        <v>25662.370000000017</v>
      </c>
      <c r="G8" s="21">
        <v>26420.975714285862</v>
      </c>
      <c r="H8" s="21">
        <v>31037.645714285918</v>
      </c>
      <c r="I8" s="123">
        <v>38587</v>
      </c>
    </row>
    <row r="33" spans="1:1" x14ac:dyDescent="0.25">
      <c r="A33" s="17" t="s">
        <v>70</v>
      </c>
    </row>
    <row r="34" spans="1:1" x14ac:dyDescent="0.25">
      <c r="A34" s="17"/>
    </row>
    <row r="35" spans="1:1" ht="15.75" x14ac:dyDescent="0.25">
      <c r="A35" s="5" t="s">
        <v>129</v>
      </c>
    </row>
    <row r="36" spans="1:1" x14ac:dyDescent="0.25">
      <c r="A36" s="11"/>
    </row>
    <row r="37" spans="1:1" x14ac:dyDescent="0.25">
      <c r="A37" s="16" t="s">
        <v>102</v>
      </c>
    </row>
  </sheetData>
  <hyperlinks>
    <hyperlink ref="A37" location="'Background Notes'!A1" display="Further information on methodology is available on the metadata tab"/>
    <hyperlink ref="A1" location="Contents!A1" display="contents"/>
  </hyperlinks>
  <pageMargins left="0.7" right="0.7" top="0.75" bottom="0.75" header="0.3" footer="0.3"/>
  <pageSetup paperSize="9" scale="8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H48"/>
  <sheetViews>
    <sheetView showGridLines="0" zoomScale="80" zoomScaleNormal="80" workbookViewId="0">
      <selection activeCell="A3" sqref="A3"/>
    </sheetView>
  </sheetViews>
  <sheetFormatPr defaultRowHeight="15" x14ac:dyDescent="0.25"/>
  <cols>
    <col min="3" max="3" width="22.140625" customWidth="1"/>
    <col min="21" max="21" width="21.42578125" bestFit="1" customWidth="1"/>
  </cols>
  <sheetData>
    <row r="1" spans="1:8" s="228" customFormat="1" ht="15.75" x14ac:dyDescent="0.25">
      <c r="A1" s="223" t="s">
        <v>127</v>
      </c>
    </row>
    <row r="2" spans="1:8" s="228" customFormat="1" ht="15.75" x14ac:dyDescent="0.25">
      <c r="A2" s="223"/>
    </row>
    <row r="3" spans="1:8" ht="15.75" x14ac:dyDescent="0.25">
      <c r="A3" s="1" t="s">
        <v>144</v>
      </c>
    </row>
    <row r="6" spans="1:8" x14ac:dyDescent="0.25">
      <c r="E6" s="53" t="s">
        <v>22</v>
      </c>
      <c r="F6" s="53" t="s">
        <v>23</v>
      </c>
      <c r="G6" s="53" t="s">
        <v>24</v>
      </c>
      <c r="H6" s="53" t="s">
        <v>79</v>
      </c>
    </row>
    <row r="7" spans="1:8" x14ac:dyDescent="0.25">
      <c r="D7">
        <v>2013</v>
      </c>
      <c r="E7" s="21">
        <v>67893.74572090384</v>
      </c>
      <c r="F7" s="21">
        <v>50060.601118092491</v>
      </c>
      <c r="G7" s="21">
        <v>19986.324354206721</v>
      </c>
      <c r="H7" s="21">
        <v>15724.948806796938</v>
      </c>
    </row>
    <row r="8" spans="1:8" x14ac:dyDescent="0.25">
      <c r="C8" s="53"/>
      <c r="D8">
        <v>2014</v>
      </c>
      <c r="E8" s="21">
        <v>70929.780374180235</v>
      </c>
      <c r="F8" s="21">
        <v>58448.493173872157</v>
      </c>
      <c r="G8" s="21">
        <v>29968.278928787808</v>
      </c>
      <c r="H8" s="21">
        <v>21949.007523159795</v>
      </c>
    </row>
    <row r="9" spans="1:8" x14ac:dyDescent="0.25">
      <c r="C9" s="53"/>
      <c r="D9">
        <v>2015</v>
      </c>
      <c r="E9" s="21">
        <v>82211.290000000299</v>
      </c>
      <c r="F9" s="21">
        <v>66011.840000000273</v>
      </c>
      <c r="G9" s="21">
        <v>24355.830000000104</v>
      </c>
      <c r="H9" s="21">
        <v>29357.580000000115</v>
      </c>
    </row>
    <row r="10" spans="1:8" x14ac:dyDescent="0.25">
      <c r="C10" s="53"/>
      <c r="D10">
        <v>2016</v>
      </c>
      <c r="E10" s="21">
        <v>111014.12000000005</v>
      </c>
      <c r="F10" s="21">
        <v>69703.040000000052</v>
      </c>
      <c r="G10" s="21">
        <v>22739.520000000004</v>
      </c>
      <c r="H10" s="21">
        <v>35592.69000000001</v>
      </c>
    </row>
    <row r="11" spans="1:8" x14ac:dyDescent="0.25">
      <c r="C11" s="53"/>
      <c r="D11">
        <v>2017</v>
      </c>
      <c r="E11" s="21">
        <v>109307.90000000055</v>
      </c>
      <c r="F11" s="21">
        <v>74285.260000000359</v>
      </c>
      <c r="G11" s="21">
        <v>27283.330000000129</v>
      </c>
      <c r="H11" s="21">
        <v>53129.030000000232</v>
      </c>
    </row>
    <row r="12" spans="1:8" x14ac:dyDescent="0.25">
      <c r="C12" s="53"/>
      <c r="D12">
        <v>2018</v>
      </c>
      <c r="E12" s="21">
        <v>126809.44000000082</v>
      </c>
      <c r="F12" s="21">
        <v>102956.22000000069</v>
      </c>
      <c r="G12" s="21">
        <v>34336.780000000224</v>
      </c>
      <c r="H12" s="21">
        <v>73773.540000000459</v>
      </c>
    </row>
    <row r="13" spans="1:8" x14ac:dyDescent="0.25">
      <c r="C13" s="53"/>
      <c r="D13">
        <v>2019</v>
      </c>
      <c r="E13" s="21">
        <v>156395.91999999876</v>
      </c>
      <c r="F13" s="21">
        <v>151387.04999999885</v>
      </c>
      <c r="G13" s="21">
        <v>46164.679999999629</v>
      </c>
      <c r="H13" s="21">
        <v>97870.279999999271</v>
      </c>
    </row>
    <row r="14" spans="1:8" x14ac:dyDescent="0.25">
      <c r="C14" s="53"/>
      <c r="E14" s="21"/>
      <c r="F14" s="21"/>
      <c r="H14" s="21"/>
    </row>
    <row r="15" spans="1:8" x14ac:dyDescent="0.25">
      <c r="F15" s="21"/>
      <c r="H15" s="21"/>
    </row>
    <row r="16" spans="1:8" x14ac:dyDescent="0.25">
      <c r="C16" s="53"/>
      <c r="F16" s="21"/>
      <c r="H16" s="21"/>
    </row>
    <row r="17" spans="3:8" x14ac:dyDescent="0.25">
      <c r="C17" s="53"/>
      <c r="F17" s="21"/>
      <c r="H17" s="21"/>
    </row>
    <row r="18" spans="3:8" x14ac:dyDescent="0.25">
      <c r="C18" s="53"/>
      <c r="F18" s="21"/>
      <c r="H18" s="21"/>
    </row>
    <row r="19" spans="3:8" x14ac:dyDescent="0.25">
      <c r="C19" s="53"/>
      <c r="F19" s="21"/>
      <c r="H19" s="21"/>
    </row>
    <row r="20" spans="3:8" x14ac:dyDescent="0.25">
      <c r="C20" s="53"/>
      <c r="F20" s="21"/>
      <c r="H20" s="21"/>
    </row>
    <row r="21" spans="3:8" x14ac:dyDescent="0.25">
      <c r="C21" s="53"/>
      <c r="F21" s="21"/>
      <c r="H21" s="21"/>
    </row>
    <row r="22" spans="3:8" x14ac:dyDescent="0.25">
      <c r="C22" s="53"/>
      <c r="E22" s="21"/>
      <c r="F22" s="21"/>
      <c r="H22" s="21"/>
    </row>
    <row r="23" spans="3:8" x14ac:dyDescent="0.25">
      <c r="F23" s="21"/>
      <c r="H23" s="21"/>
    </row>
    <row r="24" spans="3:8" x14ac:dyDescent="0.25">
      <c r="C24" s="53"/>
      <c r="F24" s="21"/>
      <c r="H24" s="21"/>
    </row>
    <row r="25" spans="3:8" x14ac:dyDescent="0.25">
      <c r="C25" s="53"/>
      <c r="F25" s="21"/>
      <c r="H25" s="21"/>
    </row>
    <row r="26" spans="3:8" x14ac:dyDescent="0.25">
      <c r="C26" s="53"/>
      <c r="F26" s="21"/>
      <c r="H26" s="21"/>
    </row>
    <row r="27" spans="3:8" x14ac:dyDescent="0.25">
      <c r="C27" s="53"/>
      <c r="F27" s="21"/>
      <c r="H27" s="21"/>
    </row>
    <row r="28" spans="3:8" x14ac:dyDescent="0.25">
      <c r="C28" s="53"/>
      <c r="F28" s="21"/>
      <c r="H28" s="21"/>
    </row>
    <row r="29" spans="3:8" x14ac:dyDescent="0.25">
      <c r="C29" s="53"/>
      <c r="F29" s="21"/>
      <c r="H29" s="21"/>
    </row>
    <row r="30" spans="3:8" x14ac:dyDescent="0.25">
      <c r="C30" s="53"/>
      <c r="E30" s="21"/>
      <c r="F30" s="21"/>
      <c r="H30" s="21"/>
    </row>
    <row r="31" spans="3:8" x14ac:dyDescent="0.25">
      <c r="F31" s="21"/>
      <c r="H31" s="21"/>
    </row>
    <row r="32" spans="3:8" x14ac:dyDescent="0.25">
      <c r="C32" s="53"/>
      <c r="F32" s="21"/>
      <c r="H32" s="21"/>
    </row>
    <row r="33" spans="1:8" x14ac:dyDescent="0.25">
      <c r="C33" s="53"/>
      <c r="F33" s="21"/>
      <c r="H33" s="21"/>
    </row>
    <row r="34" spans="1:8" x14ac:dyDescent="0.25">
      <c r="C34" s="53"/>
      <c r="F34" s="21"/>
      <c r="H34" s="21"/>
    </row>
    <row r="35" spans="1:8" x14ac:dyDescent="0.25">
      <c r="C35" s="53"/>
      <c r="F35" s="21"/>
      <c r="H35" s="21"/>
    </row>
    <row r="36" spans="1:8" x14ac:dyDescent="0.25">
      <c r="F36" s="21"/>
      <c r="H36" s="21"/>
    </row>
    <row r="37" spans="1:8" x14ac:dyDescent="0.25">
      <c r="F37" s="21"/>
      <c r="H37" s="21"/>
    </row>
    <row r="38" spans="1:8" x14ac:dyDescent="0.25">
      <c r="E38" s="21"/>
      <c r="F38" s="21"/>
      <c r="G38" s="21"/>
    </row>
    <row r="44" spans="1:8" x14ac:dyDescent="0.25">
      <c r="A44" s="17" t="s">
        <v>70</v>
      </c>
    </row>
    <row r="46" spans="1:8" ht="15.75" x14ac:dyDescent="0.25">
      <c r="A46" s="5" t="s">
        <v>129</v>
      </c>
    </row>
    <row r="47" spans="1:8" x14ac:dyDescent="0.25">
      <c r="A47" s="11"/>
    </row>
    <row r="48" spans="1:8" x14ac:dyDescent="0.25">
      <c r="A48" s="16" t="s">
        <v>102</v>
      </c>
    </row>
  </sheetData>
  <hyperlinks>
    <hyperlink ref="A48" location="'Background Notes'!A1" display="Further information on methodology is available on the metadata tab"/>
    <hyperlink ref="A1" location="Contents!A1" display="contents"/>
  </hyperlinks>
  <pageMargins left="0.7" right="0.7" top="0.75" bottom="0.75" header="0.3" footer="0.3"/>
  <pageSetup paperSize="9" scale="77"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H48"/>
  <sheetViews>
    <sheetView showGridLines="0" zoomScale="80" zoomScaleNormal="80" workbookViewId="0">
      <selection activeCell="A3" sqref="A3"/>
    </sheetView>
  </sheetViews>
  <sheetFormatPr defaultRowHeight="15" x14ac:dyDescent="0.25"/>
  <cols>
    <col min="3" max="3" width="22.140625" customWidth="1"/>
    <col min="21" max="21" width="21.42578125" bestFit="1" customWidth="1"/>
  </cols>
  <sheetData>
    <row r="1" spans="1:8" s="228" customFormat="1" ht="15.75" x14ac:dyDescent="0.25">
      <c r="A1" s="223" t="s">
        <v>127</v>
      </c>
    </row>
    <row r="2" spans="1:8" s="228" customFormat="1" ht="15.75" x14ac:dyDescent="0.25">
      <c r="A2" s="223"/>
    </row>
    <row r="3" spans="1:8" ht="15.75" x14ac:dyDescent="0.25">
      <c r="A3" s="1" t="s">
        <v>146</v>
      </c>
    </row>
    <row r="6" spans="1:8" x14ac:dyDescent="0.25">
      <c r="E6" s="53" t="s">
        <v>22</v>
      </c>
      <c r="F6" s="53" t="s">
        <v>23</v>
      </c>
      <c r="G6" s="53" t="s">
        <v>24</v>
      </c>
      <c r="H6" s="53" t="s">
        <v>79</v>
      </c>
    </row>
    <row r="7" spans="1:8" x14ac:dyDescent="0.25">
      <c r="D7">
        <v>2013</v>
      </c>
      <c r="E7" s="21">
        <v>46232.716343556254</v>
      </c>
      <c r="F7" s="21">
        <v>33459.617325350962</v>
      </c>
      <c r="G7" s="21">
        <v>11008.546934278085</v>
      </c>
      <c r="H7" s="21">
        <v>11592.669396814694</v>
      </c>
    </row>
    <row r="8" spans="1:8" x14ac:dyDescent="0.25">
      <c r="C8" s="53"/>
      <c r="D8">
        <v>2014</v>
      </c>
      <c r="E8" s="21">
        <v>46899.135289689671</v>
      </c>
      <c r="F8" s="21">
        <v>38581.6828564467</v>
      </c>
      <c r="G8" s="21">
        <v>18157.99156788343</v>
      </c>
      <c r="H8" s="21">
        <v>16767.140285980175</v>
      </c>
    </row>
    <row r="9" spans="1:8" x14ac:dyDescent="0.25">
      <c r="C9" s="53"/>
      <c r="D9">
        <v>2015</v>
      </c>
      <c r="E9" s="21">
        <v>53931.050000000207</v>
      </c>
      <c r="F9" s="21">
        <v>43028.660000000171</v>
      </c>
      <c r="G9" s="21">
        <v>14543.40000000006</v>
      </c>
      <c r="H9" s="21">
        <v>22155.120000000083</v>
      </c>
    </row>
    <row r="10" spans="1:8" x14ac:dyDescent="0.25">
      <c r="C10" s="53"/>
      <c r="D10">
        <v>2016</v>
      </c>
      <c r="E10" s="21">
        <v>74027.73000000004</v>
      </c>
      <c r="F10" s="21">
        <v>45702.490000000034</v>
      </c>
      <c r="G10" s="21">
        <v>12832.020000000002</v>
      </c>
      <c r="H10" s="21">
        <v>24969.490000000013</v>
      </c>
    </row>
    <row r="11" spans="1:8" x14ac:dyDescent="0.25">
      <c r="C11" s="53"/>
      <c r="D11">
        <v>2017</v>
      </c>
      <c r="E11" s="21">
        <v>74734.560000000376</v>
      </c>
      <c r="F11" s="21">
        <v>49729.790000000241</v>
      </c>
      <c r="G11" s="21">
        <v>15286.170000000069</v>
      </c>
      <c r="H11" s="21">
        <v>37985.580000000176</v>
      </c>
    </row>
    <row r="12" spans="1:8" x14ac:dyDescent="0.25">
      <c r="C12" s="53"/>
      <c r="D12">
        <v>2018</v>
      </c>
      <c r="E12" s="21">
        <v>81119.790000000532</v>
      </c>
      <c r="F12" s="21">
        <v>66898.090000000433</v>
      </c>
      <c r="G12" s="21">
        <v>19907.880000000128</v>
      </c>
      <c r="H12" s="21">
        <v>54683.240000000333</v>
      </c>
    </row>
    <row r="13" spans="1:8" x14ac:dyDescent="0.25">
      <c r="C13" s="53"/>
      <c r="D13">
        <v>2019</v>
      </c>
      <c r="E13">
        <v>99558.579999999172</v>
      </c>
      <c r="F13" s="21">
        <v>98995.889999999228</v>
      </c>
      <c r="G13" s="21">
        <v>27526.119999999781</v>
      </c>
      <c r="H13" s="21">
        <v>75597.999999999432</v>
      </c>
    </row>
    <row r="14" spans="1:8" x14ac:dyDescent="0.25">
      <c r="C14" s="53"/>
      <c r="E14" s="21"/>
      <c r="F14" s="21"/>
      <c r="G14" s="21"/>
      <c r="H14" s="21"/>
    </row>
    <row r="15" spans="1:8" x14ac:dyDescent="0.25">
      <c r="F15" s="21"/>
      <c r="G15" s="21"/>
      <c r="H15" s="21"/>
    </row>
    <row r="16" spans="1:8" x14ac:dyDescent="0.25">
      <c r="C16" s="53"/>
      <c r="F16" s="21"/>
      <c r="G16" s="21"/>
      <c r="H16" s="21"/>
    </row>
    <row r="17" spans="3:8" x14ac:dyDescent="0.25">
      <c r="C17" s="53"/>
      <c r="F17" s="21"/>
      <c r="G17" s="21"/>
      <c r="H17" s="21"/>
    </row>
    <row r="18" spans="3:8" x14ac:dyDescent="0.25">
      <c r="C18" s="53"/>
      <c r="F18" s="21"/>
      <c r="G18" s="21"/>
      <c r="H18" s="21"/>
    </row>
    <row r="19" spans="3:8" x14ac:dyDescent="0.25">
      <c r="C19" s="53"/>
      <c r="F19" s="21"/>
      <c r="G19" s="21"/>
      <c r="H19" s="21"/>
    </row>
    <row r="20" spans="3:8" x14ac:dyDescent="0.25">
      <c r="C20" s="53"/>
      <c r="F20" s="21"/>
      <c r="G20" s="21"/>
      <c r="H20" s="21"/>
    </row>
    <row r="21" spans="3:8" x14ac:dyDescent="0.25">
      <c r="C21" s="53"/>
      <c r="F21" s="21"/>
      <c r="G21" s="21"/>
      <c r="H21" s="21"/>
    </row>
    <row r="22" spans="3:8" x14ac:dyDescent="0.25">
      <c r="C22" s="53"/>
      <c r="E22" s="21"/>
      <c r="F22" s="21"/>
      <c r="G22" s="21"/>
      <c r="H22" s="21"/>
    </row>
    <row r="23" spans="3:8" x14ac:dyDescent="0.25">
      <c r="F23" s="21"/>
      <c r="G23" s="21"/>
      <c r="H23" s="21"/>
    </row>
    <row r="24" spans="3:8" x14ac:dyDescent="0.25">
      <c r="C24" s="53"/>
      <c r="F24" s="21"/>
      <c r="G24" s="21"/>
      <c r="H24" s="21"/>
    </row>
    <row r="25" spans="3:8" x14ac:dyDescent="0.25">
      <c r="C25" s="53"/>
      <c r="F25" s="21"/>
      <c r="G25" s="21"/>
      <c r="H25" s="21"/>
    </row>
    <row r="26" spans="3:8" x14ac:dyDescent="0.25">
      <c r="C26" s="53"/>
      <c r="F26" s="21"/>
      <c r="G26" s="21"/>
      <c r="H26" s="21"/>
    </row>
    <row r="27" spans="3:8" x14ac:dyDescent="0.25">
      <c r="C27" s="53"/>
      <c r="F27" s="21"/>
      <c r="G27" s="21"/>
      <c r="H27" s="21"/>
    </row>
    <row r="28" spans="3:8" x14ac:dyDescent="0.25">
      <c r="C28" s="53"/>
      <c r="F28" s="21"/>
      <c r="G28" s="21"/>
      <c r="H28" s="21"/>
    </row>
    <row r="29" spans="3:8" x14ac:dyDescent="0.25">
      <c r="C29" s="53"/>
      <c r="F29" s="21"/>
      <c r="G29" s="21"/>
      <c r="H29" s="21"/>
    </row>
    <row r="30" spans="3:8" x14ac:dyDescent="0.25">
      <c r="C30" s="53"/>
      <c r="E30" s="21"/>
      <c r="F30" s="21"/>
      <c r="G30" s="21"/>
      <c r="H30" s="21"/>
    </row>
    <row r="31" spans="3:8" x14ac:dyDescent="0.25">
      <c r="F31" s="21"/>
      <c r="G31" s="21"/>
      <c r="H31" s="21"/>
    </row>
    <row r="32" spans="3:8" x14ac:dyDescent="0.25">
      <c r="C32" s="53"/>
      <c r="F32" s="21"/>
      <c r="G32" s="21"/>
      <c r="H32" s="21"/>
    </row>
    <row r="33" spans="1:8" x14ac:dyDescent="0.25">
      <c r="C33" s="53"/>
      <c r="F33" s="21"/>
      <c r="G33" s="21"/>
      <c r="H33" s="21"/>
    </row>
    <row r="34" spans="1:8" x14ac:dyDescent="0.25">
      <c r="C34" s="53"/>
      <c r="F34" s="21"/>
      <c r="G34" s="21"/>
      <c r="H34" s="21"/>
    </row>
    <row r="35" spans="1:8" x14ac:dyDescent="0.25">
      <c r="C35" s="53"/>
      <c r="F35" s="21"/>
      <c r="G35" s="21"/>
      <c r="H35" s="21"/>
    </row>
    <row r="36" spans="1:8" x14ac:dyDescent="0.25">
      <c r="F36" s="21"/>
      <c r="G36" s="21"/>
      <c r="H36" s="21"/>
    </row>
    <row r="37" spans="1:8" x14ac:dyDescent="0.25">
      <c r="F37" s="21"/>
      <c r="G37" s="21"/>
      <c r="H37" s="21"/>
    </row>
    <row r="38" spans="1:8" x14ac:dyDescent="0.25">
      <c r="E38" s="21"/>
      <c r="F38" s="21"/>
      <c r="G38" s="21"/>
    </row>
    <row r="44" spans="1:8" x14ac:dyDescent="0.25">
      <c r="A44" s="17" t="s">
        <v>70</v>
      </c>
    </row>
    <row r="46" spans="1:8" ht="15.75" x14ac:dyDescent="0.25">
      <c r="A46" s="5" t="s">
        <v>129</v>
      </c>
    </row>
    <row r="47" spans="1:8" x14ac:dyDescent="0.25">
      <c r="A47" s="11"/>
    </row>
    <row r="48" spans="1:8" x14ac:dyDescent="0.25">
      <c r="A48" s="16" t="s">
        <v>102</v>
      </c>
    </row>
  </sheetData>
  <hyperlinks>
    <hyperlink ref="A48" location="'Background Notes'!A1" display="Further information on methodology is available on the metadata tab"/>
    <hyperlink ref="A1" location="Contents!A1" display="contents"/>
  </hyperlinks>
  <pageMargins left="0.7" right="0.7" top="0.75" bottom="0.75" header="0.3" footer="0.3"/>
  <pageSetup paperSize="9" scale="77"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K45"/>
  <sheetViews>
    <sheetView showGridLines="0" zoomScale="80" zoomScaleNormal="80" workbookViewId="0">
      <selection activeCell="D6" sqref="D6:G12"/>
    </sheetView>
  </sheetViews>
  <sheetFormatPr defaultRowHeight="15" x14ac:dyDescent="0.25"/>
  <cols>
    <col min="2" max="2" width="19.7109375" customWidth="1"/>
    <col min="19" max="19" width="10.7109375" bestFit="1" customWidth="1"/>
  </cols>
  <sheetData>
    <row r="1" spans="1:11" s="228" customFormat="1" ht="15.75" x14ac:dyDescent="0.25">
      <c r="A1" s="223" t="s">
        <v>127</v>
      </c>
    </row>
    <row r="2" spans="1:11" s="228" customFormat="1" ht="15.75" x14ac:dyDescent="0.25">
      <c r="A2" s="223"/>
    </row>
    <row r="3" spans="1:11" ht="15.75" x14ac:dyDescent="0.25">
      <c r="A3" s="1" t="s">
        <v>148</v>
      </c>
    </row>
    <row r="4" spans="1:11" ht="15.75" x14ac:dyDescent="0.25">
      <c r="B4" s="1"/>
    </row>
    <row r="5" spans="1:11" ht="15.75" x14ac:dyDescent="0.25">
      <c r="B5" s="1"/>
      <c r="D5" s="54" t="s">
        <v>22</v>
      </c>
      <c r="E5" s="54" t="s">
        <v>23</v>
      </c>
      <c r="F5" s="54" t="s">
        <v>24</v>
      </c>
      <c r="G5" s="53" t="s">
        <v>80</v>
      </c>
    </row>
    <row r="6" spans="1:11" ht="15.75" customHeight="1" x14ac:dyDescent="0.25">
      <c r="C6">
        <v>2013</v>
      </c>
      <c r="D6" s="21">
        <v>11254.49535841442</v>
      </c>
      <c r="E6" s="21">
        <v>10674.35386380019</v>
      </c>
      <c r="F6" s="21">
        <v>3253.2555786259913</v>
      </c>
      <c r="G6" s="21">
        <v>4217.1694848736934</v>
      </c>
      <c r="I6" s="120"/>
      <c r="J6" s="125"/>
      <c r="K6" s="126"/>
    </row>
    <row r="7" spans="1:11" ht="15.75" customHeight="1" x14ac:dyDescent="0.25">
      <c r="B7" s="54"/>
      <c r="C7">
        <v>2014</v>
      </c>
      <c r="D7" s="21">
        <v>11516.676548485837</v>
      </c>
      <c r="E7" s="21">
        <v>10369.990837438463</v>
      </c>
      <c r="F7" s="21">
        <v>4683.6877835017822</v>
      </c>
      <c r="G7" s="21">
        <v>5039.7391162882077</v>
      </c>
      <c r="I7" s="120"/>
      <c r="J7" s="125"/>
      <c r="K7" s="126"/>
    </row>
    <row r="8" spans="1:11" ht="15.75" customHeight="1" x14ac:dyDescent="0.25">
      <c r="B8" s="54"/>
      <c r="C8">
        <v>2015</v>
      </c>
      <c r="D8" s="21">
        <v>11084.170000000042</v>
      </c>
      <c r="E8" s="21">
        <v>11174.912857142901</v>
      </c>
      <c r="F8" s="21">
        <v>4244.9500000000116</v>
      </c>
      <c r="G8" s="21">
        <v>6280.7671428571684</v>
      </c>
      <c r="I8" s="120"/>
      <c r="J8" s="125"/>
      <c r="K8" s="126"/>
    </row>
    <row r="9" spans="1:11" ht="15.75" customHeight="1" x14ac:dyDescent="0.25">
      <c r="B9" s="54"/>
      <c r="C9">
        <v>2016</v>
      </c>
      <c r="D9" s="21">
        <v>13194.634285714297</v>
      </c>
      <c r="E9" s="21">
        <v>13014.848571428576</v>
      </c>
      <c r="F9" s="21">
        <v>2905.9200000000005</v>
      </c>
      <c r="G9" s="21">
        <v>7378.1671428571453</v>
      </c>
      <c r="I9" s="120"/>
      <c r="J9" s="125"/>
      <c r="K9" s="126"/>
    </row>
    <row r="10" spans="1:11" ht="15.75" customHeight="1" x14ac:dyDescent="0.25">
      <c r="B10" s="54"/>
      <c r="C10">
        <v>2017</v>
      </c>
      <c r="D10" s="21">
        <v>13358.297142857216</v>
      </c>
      <c r="E10" s="21">
        <v>12990.262857142929</v>
      </c>
      <c r="F10" s="21">
        <v>3165.0128571428731</v>
      </c>
      <c r="G10" s="21">
        <v>9509.9357142857643</v>
      </c>
      <c r="I10" s="120"/>
      <c r="J10" s="125"/>
      <c r="K10" s="126"/>
    </row>
    <row r="11" spans="1:11" ht="15.75" customHeight="1" x14ac:dyDescent="0.25">
      <c r="B11" s="54"/>
      <c r="C11">
        <v>2018</v>
      </c>
      <c r="D11" s="21">
        <v>14432.391428571529</v>
      </c>
      <c r="E11" s="21">
        <v>15229.677142857236</v>
      </c>
      <c r="F11" s="21">
        <v>3716.7885714285949</v>
      </c>
      <c r="G11" s="21">
        <v>11689.920000000075</v>
      </c>
      <c r="I11" s="120"/>
      <c r="J11" s="125"/>
      <c r="K11" s="126"/>
    </row>
    <row r="12" spans="1:11" ht="15.75" customHeight="1" x14ac:dyDescent="0.25">
      <c r="B12" s="54"/>
      <c r="C12">
        <v>2019</v>
      </c>
      <c r="D12" s="21">
        <v>17101.487142857142</v>
      </c>
      <c r="E12" s="21">
        <v>19815.977142857144</v>
      </c>
      <c r="F12" s="21">
        <v>4273.0771428571434</v>
      </c>
      <c r="G12" s="21">
        <v>14025.708571428568</v>
      </c>
      <c r="I12" s="126"/>
      <c r="J12" s="126"/>
      <c r="K12" s="126"/>
    </row>
    <row r="13" spans="1:11" ht="15.75" customHeight="1" x14ac:dyDescent="0.25">
      <c r="I13" s="125"/>
      <c r="J13" s="125"/>
      <c r="K13" s="125"/>
    </row>
    <row r="14" spans="1:11" ht="15.75" customHeight="1" x14ac:dyDescent="0.25">
      <c r="B14" s="54"/>
    </row>
    <row r="15" spans="1:11" ht="15.75" customHeight="1" x14ac:dyDescent="0.25">
      <c r="B15" s="54"/>
    </row>
    <row r="16" spans="1:11" ht="15.75" customHeight="1" x14ac:dyDescent="0.25">
      <c r="B16" s="54"/>
    </row>
    <row r="17" spans="2:2" ht="15.75" customHeight="1" x14ac:dyDescent="0.25">
      <c r="B17" s="54"/>
    </row>
    <row r="18" spans="2:2" ht="15" customHeight="1" x14ac:dyDescent="0.25">
      <c r="B18" s="54"/>
    </row>
    <row r="19" spans="2:2" ht="15" customHeight="1" x14ac:dyDescent="0.25">
      <c r="B19" s="54"/>
    </row>
    <row r="20" spans="2:2" ht="15" customHeight="1" x14ac:dyDescent="0.25"/>
    <row r="21" spans="2:2" ht="15" customHeight="1" x14ac:dyDescent="0.25">
      <c r="B21" s="54"/>
    </row>
    <row r="22" spans="2:2" ht="15" customHeight="1" x14ac:dyDescent="0.25">
      <c r="B22" s="54"/>
    </row>
    <row r="23" spans="2:2" ht="15.75" x14ac:dyDescent="0.25">
      <c r="B23" s="54"/>
    </row>
    <row r="24" spans="2:2" ht="15.75" x14ac:dyDescent="0.25">
      <c r="B24" s="54"/>
    </row>
    <row r="25" spans="2:2" ht="15.75" x14ac:dyDescent="0.25">
      <c r="B25" s="54"/>
    </row>
    <row r="26" spans="2:2" ht="15.75" x14ac:dyDescent="0.25">
      <c r="B26" s="54"/>
    </row>
    <row r="28" spans="2:2" x14ac:dyDescent="0.25">
      <c r="B28" s="53"/>
    </row>
    <row r="29" spans="2:2" x14ac:dyDescent="0.25">
      <c r="B29" s="53"/>
    </row>
    <row r="30" spans="2:2" x14ac:dyDescent="0.25">
      <c r="B30" s="53"/>
    </row>
    <row r="31" spans="2:2" x14ac:dyDescent="0.25">
      <c r="B31" s="53"/>
    </row>
    <row r="34" spans="1:6" x14ac:dyDescent="0.25">
      <c r="D34" s="21"/>
      <c r="E34" s="21"/>
      <c r="F34" s="21"/>
    </row>
    <row r="35" spans="1:6" x14ac:dyDescent="0.25">
      <c r="D35" s="21"/>
      <c r="E35" s="21"/>
      <c r="F35" s="21"/>
    </row>
    <row r="43" spans="1:6" ht="15.75" x14ac:dyDescent="0.25">
      <c r="A43" s="5" t="s">
        <v>129</v>
      </c>
    </row>
    <row r="44" spans="1:6" ht="15.75" x14ac:dyDescent="0.25">
      <c r="A44" s="2"/>
    </row>
    <row r="45" spans="1:6" x14ac:dyDescent="0.25">
      <c r="A45" s="16" t="s">
        <v>102</v>
      </c>
    </row>
  </sheetData>
  <hyperlinks>
    <hyperlink ref="A45" location="'Background Notes'!A1" display="Further information on methodology is available on the metadata tab"/>
    <hyperlink ref="A1" location="Contents!A1" display="contents"/>
  </hyperlinks>
  <pageMargins left="0.7" right="0.7" top="0.75" bottom="0.75" header="0.3" footer="0.3"/>
  <pageSetup paperSize="9" scale="75" fitToHeight="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K45"/>
  <sheetViews>
    <sheetView showGridLines="0" zoomScale="80" zoomScaleNormal="80" workbookViewId="0">
      <selection activeCell="D6" sqref="D6:G12"/>
    </sheetView>
  </sheetViews>
  <sheetFormatPr defaultRowHeight="15" x14ac:dyDescent="0.25"/>
  <cols>
    <col min="2" max="2" width="19.7109375" customWidth="1"/>
    <col min="19" max="19" width="10.7109375" bestFit="1" customWidth="1"/>
  </cols>
  <sheetData>
    <row r="1" spans="1:11" s="228" customFormat="1" ht="15.75" x14ac:dyDescent="0.25">
      <c r="A1" s="223" t="s">
        <v>127</v>
      </c>
    </row>
    <row r="2" spans="1:11" s="228" customFormat="1" ht="15.75" x14ac:dyDescent="0.25">
      <c r="A2" s="223"/>
    </row>
    <row r="3" spans="1:11" ht="15.75" x14ac:dyDescent="0.25">
      <c r="A3" s="1" t="s">
        <v>161</v>
      </c>
    </row>
    <row r="4" spans="1:11" ht="15.75" x14ac:dyDescent="0.25">
      <c r="B4" s="1"/>
    </row>
    <row r="5" spans="1:11" ht="15.75" x14ac:dyDescent="0.25">
      <c r="B5" s="1"/>
      <c r="D5" s="54" t="s">
        <v>22</v>
      </c>
      <c r="E5" s="54" t="s">
        <v>23</v>
      </c>
      <c r="F5" s="54" t="s">
        <v>24</v>
      </c>
      <c r="G5" s="53" t="s">
        <v>80</v>
      </c>
    </row>
    <row r="6" spans="1:11" ht="15.75" customHeight="1" x14ac:dyDescent="0.25">
      <c r="C6">
        <v>2013</v>
      </c>
      <c r="D6" s="21">
        <v>8238.9941202355094</v>
      </c>
      <c r="E6" s="21">
        <v>6986.4034576346139</v>
      </c>
      <c r="F6" s="21">
        <v>1877.399092333301</v>
      </c>
      <c r="G6" s="21">
        <v>3144.837615510874</v>
      </c>
      <c r="I6" s="120"/>
      <c r="J6" s="125"/>
      <c r="K6" s="126"/>
    </row>
    <row r="7" spans="1:11" ht="15.75" customHeight="1" x14ac:dyDescent="0.25">
      <c r="B7" s="54"/>
      <c r="C7">
        <v>2014</v>
      </c>
      <c r="D7" s="21">
        <v>8111.2515065348662</v>
      </c>
      <c r="E7" s="21">
        <v>7544.9454862980429</v>
      </c>
      <c r="F7" s="21">
        <v>2609.9598984094159</v>
      </c>
      <c r="G7" s="21">
        <v>3723.02453732911</v>
      </c>
      <c r="I7" s="120"/>
      <c r="J7" s="125"/>
      <c r="K7" s="126"/>
    </row>
    <row r="8" spans="1:11" ht="15.75" customHeight="1" x14ac:dyDescent="0.25">
      <c r="B8" s="54"/>
      <c r="C8">
        <v>2015</v>
      </c>
      <c r="D8" s="21">
        <v>8229.4471428571742</v>
      </c>
      <c r="E8" s="21">
        <v>7997.311428571461</v>
      </c>
      <c r="F8" s="21">
        <v>2268.1142857142927</v>
      </c>
      <c r="G8" s="21">
        <v>4297.3157142857308</v>
      </c>
      <c r="I8" s="120"/>
      <c r="J8" s="125"/>
      <c r="K8" s="126"/>
    </row>
    <row r="9" spans="1:11" ht="15.75" customHeight="1" x14ac:dyDescent="0.25">
      <c r="B9" s="54"/>
      <c r="C9">
        <v>2016</v>
      </c>
      <c r="D9" s="21">
        <v>9688.4242857142963</v>
      </c>
      <c r="E9" s="21">
        <v>9199.3157142857181</v>
      </c>
      <c r="F9" s="21">
        <v>1683.4428571428577</v>
      </c>
      <c r="G9" s="21">
        <v>5091.187142857144</v>
      </c>
      <c r="I9" s="120"/>
      <c r="J9" s="125"/>
      <c r="K9" s="126"/>
    </row>
    <row r="10" spans="1:11" ht="15.75" customHeight="1" x14ac:dyDescent="0.25">
      <c r="B10" s="54"/>
      <c r="C10">
        <v>2017</v>
      </c>
      <c r="D10" s="21">
        <v>9457.9985714286213</v>
      </c>
      <c r="E10" s="21">
        <v>8866.6857142857643</v>
      </c>
      <c r="F10" s="21">
        <v>1789.3942857142949</v>
      </c>
      <c r="G10" s="21">
        <v>6306.8971428571758</v>
      </c>
      <c r="I10" s="120"/>
      <c r="J10" s="125"/>
      <c r="K10" s="126"/>
    </row>
    <row r="11" spans="1:11" ht="15.75" customHeight="1" x14ac:dyDescent="0.25">
      <c r="B11" s="54"/>
      <c r="C11">
        <v>2018</v>
      </c>
      <c r="D11" s="21">
        <v>10245.611428571503</v>
      </c>
      <c r="E11" s="21">
        <v>10495.63571428578</v>
      </c>
      <c r="F11" s="21">
        <v>2172.0042857142994</v>
      </c>
      <c r="G11" s="21">
        <v>8124.3942857143384</v>
      </c>
      <c r="I11" s="120"/>
      <c r="J11" s="125"/>
      <c r="K11" s="126"/>
    </row>
    <row r="12" spans="1:11" ht="15.75" customHeight="1" x14ac:dyDescent="0.25">
      <c r="B12" s="54"/>
      <c r="C12">
        <v>2019</v>
      </c>
      <c r="D12" s="21">
        <v>11889.84</v>
      </c>
      <c r="E12" s="21">
        <v>13932.871428571427</v>
      </c>
      <c r="F12" s="21">
        <v>2643.6271428571426</v>
      </c>
      <c r="G12" s="21">
        <v>10120.601428571428</v>
      </c>
      <c r="I12" s="126"/>
      <c r="J12" s="126"/>
      <c r="K12" s="126"/>
    </row>
    <row r="13" spans="1:11" ht="15.75" customHeight="1" x14ac:dyDescent="0.25">
      <c r="I13" s="125"/>
      <c r="J13" s="125"/>
      <c r="K13" s="125"/>
    </row>
    <row r="14" spans="1:11" ht="15.75" customHeight="1" x14ac:dyDescent="0.25">
      <c r="B14" s="54"/>
    </row>
    <row r="15" spans="1:11" ht="15.75" customHeight="1" x14ac:dyDescent="0.25">
      <c r="B15" s="54"/>
    </row>
    <row r="16" spans="1:11" ht="15.75" customHeight="1" x14ac:dyDescent="0.25">
      <c r="B16" s="54"/>
    </row>
    <row r="17" spans="2:2" ht="15.75" customHeight="1" x14ac:dyDescent="0.25">
      <c r="B17" s="54"/>
    </row>
    <row r="18" spans="2:2" ht="15" customHeight="1" x14ac:dyDescent="0.25">
      <c r="B18" s="54"/>
    </row>
    <row r="19" spans="2:2" ht="15" customHeight="1" x14ac:dyDescent="0.25">
      <c r="B19" s="54"/>
    </row>
    <row r="20" spans="2:2" ht="15" customHeight="1" x14ac:dyDescent="0.25"/>
    <row r="21" spans="2:2" ht="15" customHeight="1" x14ac:dyDescent="0.25">
      <c r="B21" s="54"/>
    </row>
    <row r="22" spans="2:2" ht="15" customHeight="1" x14ac:dyDescent="0.25">
      <c r="B22" s="54"/>
    </row>
    <row r="23" spans="2:2" ht="15.75" x14ac:dyDescent="0.25">
      <c r="B23" s="54"/>
    </row>
    <row r="24" spans="2:2" ht="15.75" x14ac:dyDescent="0.25">
      <c r="B24" s="54"/>
    </row>
    <row r="25" spans="2:2" ht="15.75" x14ac:dyDescent="0.25">
      <c r="B25" s="54"/>
    </row>
    <row r="26" spans="2:2" ht="15.75" x14ac:dyDescent="0.25">
      <c r="B26" s="54"/>
    </row>
    <row r="28" spans="2:2" x14ac:dyDescent="0.25">
      <c r="B28" s="53"/>
    </row>
    <row r="29" spans="2:2" x14ac:dyDescent="0.25">
      <c r="B29" s="53"/>
    </row>
    <row r="30" spans="2:2" x14ac:dyDescent="0.25">
      <c r="B30" s="53"/>
    </row>
    <row r="31" spans="2:2" x14ac:dyDescent="0.25">
      <c r="B31" s="53"/>
    </row>
    <row r="34" spans="1:6" x14ac:dyDescent="0.25">
      <c r="D34" s="21"/>
      <c r="E34" s="21"/>
      <c r="F34" s="21"/>
    </row>
    <row r="35" spans="1:6" x14ac:dyDescent="0.25">
      <c r="D35" s="21"/>
      <c r="E35" s="21"/>
      <c r="F35" s="21"/>
    </row>
    <row r="43" spans="1:6" ht="15.75" x14ac:dyDescent="0.25">
      <c r="A43" s="5" t="s">
        <v>129</v>
      </c>
    </row>
    <row r="44" spans="1:6" ht="15.75" x14ac:dyDescent="0.25">
      <c r="A44" s="2"/>
    </row>
    <row r="45" spans="1:6" x14ac:dyDescent="0.25">
      <c r="A45" s="16" t="s">
        <v>102</v>
      </c>
    </row>
  </sheetData>
  <hyperlinks>
    <hyperlink ref="A45" location="'Background Notes'!A1" display="Further information on methodology is available on the metadata tab"/>
    <hyperlink ref="A1" location="Contents!A1" display="contents"/>
  </hyperlinks>
  <pageMargins left="0.7" right="0.7" top="0.75" bottom="0.75" header="0.3" footer="0.3"/>
  <pageSetup paperSize="9" scale="75" fitToHeight="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F35"/>
  <sheetViews>
    <sheetView showGridLines="0" zoomScaleNormal="100" workbookViewId="0">
      <selection activeCell="A4" sqref="A4"/>
    </sheetView>
  </sheetViews>
  <sheetFormatPr defaultRowHeight="15" x14ac:dyDescent="0.25"/>
  <cols>
    <col min="3" max="3" width="18" customWidth="1"/>
  </cols>
  <sheetData>
    <row r="1" spans="1:6" s="228" customFormat="1" ht="15.75" x14ac:dyDescent="0.25">
      <c r="A1" s="223" t="s">
        <v>127</v>
      </c>
    </row>
    <row r="2" spans="1:6" s="228" customFormat="1" ht="15.75" x14ac:dyDescent="0.25"/>
    <row r="3" spans="1:6" ht="15.75" x14ac:dyDescent="0.25">
      <c r="A3" s="1" t="s">
        <v>134</v>
      </c>
    </row>
    <row r="8" spans="1:6" x14ac:dyDescent="0.25">
      <c r="C8" t="s">
        <v>22</v>
      </c>
      <c r="D8" s="23">
        <v>0.30971837353781073</v>
      </c>
      <c r="E8" s="23"/>
      <c r="F8" s="23"/>
    </row>
    <row r="9" spans="1:6" x14ac:dyDescent="0.25">
      <c r="C9" t="s">
        <v>23</v>
      </c>
      <c r="D9" s="23">
        <v>0.35887944478042505</v>
      </c>
      <c r="E9" s="23"/>
      <c r="F9" s="23"/>
    </row>
    <row r="10" spans="1:6" x14ac:dyDescent="0.25">
      <c r="C10" t="s">
        <v>24</v>
      </c>
      <c r="D10" s="23">
        <v>7.7388036001306559E-2</v>
      </c>
      <c r="E10" s="23"/>
      <c r="F10" s="23"/>
    </row>
    <row r="11" spans="1:6" x14ac:dyDescent="0.25">
      <c r="C11" t="s">
        <v>81</v>
      </c>
      <c r="D11" s="23">
        <v>0.25401414568045766</v>
      </c>
      <c r="E11" s="23"/>
      <c r="F11" s="23"/>
    </row>
    <row r="32" spans="2:2" x14ac:dyDescent="0.25">
      <c r="B32" s="11"/>
    </row>
    <row r="33" spans="1:1" ht="15.75" x14ac:dyDescent="0.25">
      <c r="A33" s="5" t="s">
        <v>129</v>
      </c>
    </row>
    <row r="34" spans="1:1" x14ac:dyDescent="0.25">
      <c r="A34" s="11"/>
    </row>
    <row r="35" spans="1:1" x14ac:dyDescent="0.25">
      <c r="A35" s="16" t="s">
        <v>102</v>
      </c>
    </row>
  </sheetData>
  <hyperlinks>
    <hyperlink ref="A35" location="'Background Notes'!A1" display="Further information on methodology is available on the metadata tab"/>
    <hyperlink ref="A1" location="Contents!A1" display="contents"/>
  </hyperlinks>
  <pageMargins left="0.7" right="0.7" top="0.75" bottom="0.75" header="0.3" footer="0.3"/>
  <pageSetup paperSize="9" fitToHeight="0"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O81"/>
  <sheetViews>
    <sheetView showGridLines="0" zoomScale="70" zoomScaleNormal="70" workbookViewId="0">
      <selection activeCell="AD21" sqref="AD21"/>
    </sheetView>
  </sheetViews>
  <sheetFormatPr defaultRowHeight="15" x14ac:dyDescent="0.25"/>
  <cols>
    <col min="8" max="8" width="19.7109375" customWidth="1"/>
    <col min="27" max="27" width="12" bestFit="1" customWidth="1"/>
  </cols>
  <sheetData>
    <row r="1" spans="1:14" s="228" customFormat="1" ht="15.75" x14ac:dyDescent="0.25">
      <c r="A1" s="223" t="s">
        <v>127</v>
      </c>
    </row>
    <row r="2" spans="1:14" s="228" customFormat="1" ht="15.75" x14ac:dyDescent="0.25"/>
    <row r="3" spans="1:14" ht="18" x14ac:dyDescent="0.25">
      <c r="A3" s="87" t="s">
        <v>151</v>
      </c>
    </row>
    <row r="4" spans="1:14" ht="15.75" x14ac:dyDescent="0.25">
      <c r="B4" s="1"/>
    </row>
    <row r="5" spans="1:14" ht="15.75" x14ac:dyDescent="0.25">
      <c r="B5" s="1"/>
    </row>
    <row r="7" spans="1:14" ht="15.75" x14ac:dyDescent="0.25">
      <c r="J7" s="54" t="s">
        <v>22</v>
      </c>
      <c r="K7" s="54" t="s">
        <v>23</v>
      </c>
      <c r="L7" s="54" t="s">
        <v>24</v>
      </c>
      <c r="M7" s="53" t="s">
        <v>80</v>
      </c>
      <c r="N7" s="53" t="s">
        <v>99</v>
      </c>
    </row>
    <row r="8" spans="1:14" x14ac:dyDescent="0.25">
      <c r="I8">
        <v>2013</v>
      </c>
      <c r="J8" s="74">
        <v>4.4703035425484208</v>
      </c>
      <c r="K8" s="74">
        <v>5.1103758747196535</v>
      </c>
      <c r="L8" s="74">
        <v>3.4983370469501809</v>
      </c>
      <c r="M8" s="74">
        <v>6.4394989187275087</v>
      </c>
      <c r="N8" s="74">
        <v>4.7539184757136965</v>
      </c>
    </row>
    <row r="9" spans="1:14" ht="15.75" x14ac:dyDescent="0.25">
      <c r="H9" s="54"/>
      <c r="I9">
        <v>2014</v>
      </c>
      <c r="J9" s="74">
        <v>4.7964055768778433</v>
      </c>
      <c r="K9" s="74">
        <v>4.4522053544541027</v>
      </c>
      <c r="L9" s="74">
        <v>3.7105550247668684</v>
      </c>
      <c r="M9" s="74">
        <v>5.5052153719363055</v>
      </c>
      <c r="N9" s="74">
        <v>4.591759720977171</v>
      </c>
    </row>
    <row r="10" spans="1:14" ht="15.75" x14ac:dyDescent="0.25">
      <c r="H10" s="54"/>
      <c r="I10">
        <v>2015</v>
      </c>
      <c r="J10" s="74">
        <v>4.0819185540088236</v>
      </c>
      <c r="K10" s="74">
        <v>4.3037041536790968</v>
      </c>
      <c r="L10" s="74">
        <v>4.1170130519058485</v>
      </c>
      <c r="M10" s="74">
        <v>5.1630032175676615</v>
      </c>
      <c r="N10" s="74">
        <v>4.3158200591136202</v>
      </c>
    </row>
    <row r="11" spans="1:14" ht="15.75" x14ac:dyDescent="0.25">
      <c r="H11" s="54"/>
      <c r="I11">
        <v>2016</v>
      </c>
      <c r="J11" s="74">
        <v>3.4968515716739459</v>
      </c>
      <c r="K11" s="74">
        <v>4.7644477199272783</v>
      </c>
      <c r="L11" s="74">
        <v>3.341618908402642</v>
      </c>
      <c r="M11" s="74">
        <v>4.833291611283105</v>
      </c>
      <c r="N11" s="74">
        <v>4.0506822921139678</v>
      </c>
    </row>
    <row r="12" spans="1:14" ht="15.75" x14ac:dyDescent="0.25">
      <c r="H12" s="54"/>
      <c r="I12">
        <v>2017</v>
      </c>
      <c r="J12" s="74">
        <v>3.5841917189882899</v>
      </c>
      <c r="K12" s="74">
        <v>4.4437702715181988</v>
      </c>
      <c r="L12" s="74">
        <v>3.1989625166722679</v>
      </c>
      <c r="M12" s="74">
        <v>4.520144071894407</v>
      </c>
      <c r="N12" s="74">
        <v>3.9745999250318724</v>
      </c>
    </row>
    <row r="13" spans="1:14" ht="15.75" x14ac:dyDescent="0.25">
      <c r="H13" s="54"/>
      <c r="I13">
        <v>2018</v>
      </c>
      <c r="J13" s="74">
        <v>3.4483340514712491</v>
      </c>
      <c r="K13" s="74">
        <v>3.9488328145691449</v>
      </c>
      <c r="L13" s="74">
        <v>2.9274305860945602</v>
      </c>
      <c r="M13" s="74">
        <v>4.0526375716822063</v>
      </c>
      <c r="N13" s="74">
        <v>3.6798536847751078</v>
      </c>
    </row>
    <row r="14" spans="1:14" ht="15.75" x14ac:dyDescent="0.25">
      <c r="H14" s="54"/>
      <c r="I14">
        <v>2019</v>
      </c>
      <c r="J14" s="74">
        <v>3.050506688409774</v>
      </c>
      <c r="K14" s="74">
        <v>3.3027224587572053</v>
      </c>
      <c r="L14" s="74">
        <v>2.5536845484469946</v>
      </c>
      <c r="M14" s="74">
        <v>3.4087998930829668</v>
      </c>
      <c r="N14" s="74">
        <v>3.1618630982617248</v>
      </c>
    </row>
    <row r="15" spans="1:14" ht="15.75" x14ac:dyDescent="0.25">
      <c r="H15" s="54"/>
      <c r="J15" s="74"/>
    </row>
    <row r="17" spans="8:10" ht="15.75" x14ac:dyDescent="0.25">
      <c r="H17" s="54"/>
    </row>
    <row r="18" spans="8:10" ht="15.75" x14ac:dyDescent="0.25">
      <c r="H18" s="54"/>
    </row>
    <row r="19" spans="8:10" ht="15.75" x14ac:dyDescent="0.25">
      <c r="H19" s="54"/>
    </row>
    <row r="20" spans="8:10" ht="15.75" x14ac:dyDescent="0.25">
      <c r="H20" s="54"/>
    </row>
    <row r="21" spans="8:10" ht="15.75" x14ac:dyDescent="0.25">
      <c r="H21" s="54"/>
    </row>
    <row r="22" spans="8:10" ht="15.75" x14ac:dyDescent="0.25">
      <c r="H22" s="54"/>
    </row>
    <row r="23" spans="8:10" ht="15.75" x14ac:dyDescent="0.25">
      <c r="H23" s="54"/>
      <c r="J23" s="74"/>
    </row>
    <row r="25" spans="8:10" ht="15.75" x14ac:dyDescent="0.25">
      <c r="H25" s="54"/>
    </row>
    <row r="26" spans="8:10" ht="15.75" x14ac:dyDescent="0.25">
      <c r="H26" s="54"/>
    </row>
    <row r="27" spans="8:10" ht="15.75" x14ac:dyDescent="0.25">
      <c r="H27" s="54"/>
    </row>
    <row r="28" spans="8:10" ht="15.75" x14ac:dyDescent="0.25">
      <c r="H28" s="54"/>
    </row>
    <row r="29" spans="8:10" ht="15.75" x14ac:dyDescent="0.25">
      <c r="H29" s="54"/>
    </row>
    <row r="30" spans="8:10" ht="15.75" x14ac:dyDescent="0.25">
      <c r="H30" s="54"/>
    </row>
    <row r="31" spans="8:10" ht="15.75" x14ac:dyDescent="0.25">
      <c r="H31" s="54"/>
      <c r="J31" s="74"/>
    </row>
    <row r="33" spans="8:10" x14ac:dyDescent="0.25">
      <c r="H33" s="53"/>
    </row>
    <row r="34" spans="8:10" x14ac:dyDescent="0.25">
      <c r="H34" s="53"/>
    </row>
    <row r="35" spans="8:10" x14ac:dyDescent="0.25">
      <c r="H35" s="53"/>
    </row>
    <row r="36" spans="8:10" x14ac:dyDescent="0.25">
      <c r="H36" s="53"/>
    </row>
    <row r="39" spans="8:10" x14ac:dyDescent="0.25">
      <c r="J39" s="74"/>
    </row>
    <row r="41" spans="8:10" x14ac:dyDescent="0.25">
      <c r="H41" s="53"/>
    </row>
    <row r="42" spans="8:10" x14ac:dyDescent="0.25">
      <c r="H42" s="53"/>
    </row>
    <row r="43" spans="8:10" x14ac:dyDescent="0.25">
      <c r="H43" s="53"/>
    </row>
    <row r="44" spans="8:10" x14ac:dyDescent="0.25">
      <c r="H44" s="53"/>
    </row>
    <row r="47" spans="8:10" x14ac:dyDescent="0.25">
      <c r="J47" s="74"/>
    </row>
    <row r="51" spans="1:1" ht="15.75" x14ac:dyDescent="0.25">
      <c r="A51" s="5" t="s">
        <v>129</v>
      </c>
    </row>
    <row r="52" spans="1:1" x14ac:dyDescent="0.25">
      <c r="A52" s="11"/>
    </row>
    <row r="53" spans="1:1" x14ac:dyDescent="0.25">
      <c r="A53" s="11"/>
    </row>
    <row r="54" spans="1:1" x14ac:dyDescent="0.25">
      <c r="A54" s="16" t="s">
        <v>102</v>
      </c>
    </row>
    <row r="59" spans="1:1" ht="15.75" x14ac:dyDescent="0.25">
      <c r="A59" s="2"/>
    </row>
    <row r="76" spans="9:15" ht="15.75" x14ac:dyDescent="0.25">
      <c r="I76" s="19"/>
      <c r="J76" s="19"/>
      <c r="K76" s="19"/>
      <c r="L76" s="19"/>
      <c r="M76" s="19"/>
      <c r="N76" s="19"/>
      <c r="O76" s="19"/>
    </row>
    <row r="77" spans="9:15" ht="15.75" x14ac:dyDescent="0.25">
      <c r="I77" s="19"/>
      <c r="J77" s="19"/>
      <c r="K77" s="19"/>
      <c r="L77" s="19"/>
      <c r="M77" s="19"/>
      <c r="N77" s="19"/>
      <c r="O77" s="19"/>
    </row>
    <row r="78" spans="9:15" ht="15.75" x14ac:dyDescent="0.25">
      <c r="I78" s="19"/>
      <c r="J78" s="19"/>
      <c r="K78" s="19"/>
      <c r="L78" s="19"/>
      <c r="M78" s="19"/>
      <c r="N78" s="19"/>
      <c r="O78" s="19"/>
    </row>
    <row r="79" spans="9:15" x14ac:dyDescent="0.25">
      <c r="I79" s="21"/>
      <c r="J79" s="21"/>
      <c r="K79" s="21"/>
      <c r="L79" s="21"/>
      <c r="M79" s="21"/>
      <c r="N79" s="21"/>
      <c r="O79" s="21"/>
    </row>
    <row r="81" spans="9:15" x14ac:dyDescent="0.25">
      <c r="I81" s="74"/>
      <c r="J81" s="74"/>
      <c r="K81" s="74"/>
      <c r="L81" s="74"/>
      <c r="M81" s="74"/>
      <c r="N81" s="74"/>
      <c r="O81" s="74"/>
    </row>
  </sheetData>
  <hyperlinks>
    <hyperlink ref="A54" location="'Background Notes'!A1" display="Further information on methodology is available on the metadata tab"/>
    <hyperlink ref="A1" location="Contents!A1" display="contents"/>
  </hyperlinks>
  <pageMargins left="0.7" right="0.7" top="0.75" bottom="0.75" header="0.3" footer="0.3"/>
  <pageSetup paperSize="9" scale="6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31"/>
  <sheetViews>
    <sheetView showGridLines="0" workbookViewId="0">
      <selection activeCell="A22" sqref="A22"/>
    </sheetView>
  </sheetViews>
  <sheetFormatPr defaultColWidth="8.7109375" defaultRowHeight="15" x14ac:dyDescent="0.2"/>
  <cols>
    <col min="1" max="1" width="12" style="2" customWidth="1"/>
    <col min="2" max="16384" width="8.7109375" style="2"/>
  </cols>
  <sheetData>
    <row r="1" spans="1:2" x14ac:dyDescent="0.2">
      <c r="B1" s="221"/>
    </row>
    <row r="2" spans="1:2" ht="15.75" x14ac:dyDescent="0.25">
      <c r="B2" s="222" t="s">
        <v>60</v>
      </c>
    </row>
    <row r="3" spans="1:2" x14ac:dyDescent="0.2">
      <c r="B3" s="221"/>
    </row>
    <row r="4" spans="1:2" x14ac:dyDescent="0.2">
      <c r="A4" s="223" t="s">
        <v>61</v>
      </c>
      <c r="B4" s="224" t="s">
        <v>152</v>
      </c>
    </row>
    <row r="5" spans="1:2" x14ac:dyDescent="0.2">
      <c r="A5" s="223" t="s">
        <v>62</v>
      </c>
      <c r="B5" s="224" t="s">
        <v>153</v>
      </c>
    </row>
    <row r="6" spans="1:2" x14ac:dyDescent="0.2">
      <c r="A6" s="223" t="s">
        <v>63</v>
      </c>
      <c r="B6" s="224" t="s">
        <v>154</v>
      </c>
    </row>
    <row r="7" spans="1:2" x14ac:dyDescent="0.2">
      <c r="A7" s="223" t="s">
        <v>64</v>
      </c>
      <c r="B7" s="225" t="s">
        <v>155</v>
      </c>
    </row>
    <row r="8" spans="1:2" x14ac:dyDescent="0.2">
      <c r="A8" s="223" t="s">
        <v>65</v>
      </c>
      <c r="B8" s="225" t="s">
        <v>156</v>
      </c>
    </row>
    <row r="9" spans="1:2" x14ac:dyDescent="0.2">
      <c r="A9" s="223" t="s">
        <v>66</v>
      </c>
      <c r="B9" s="224" t="s">
        <v>157</v>
      </c>
    </row>
    <row r="10" spans="1:2" x14ac:dyDescent="0.2">
      <c r="A10" s="223" t="s">
        <v>67</v>
      </c>
      <c r="B10" s="224" t="s">
        <v>158</v>
      </c>
    </row>
    <row r="11" spans="1:2" x14ac:dyDescent="0.2">
      <c r="A11" s="223" t="s">
        <v>68</v>
      </c>
      <c r="B11" s="224" t="s">
        <v>159</v>
      </c>
    </row>
    <row r="12" spans="1:2" x14ac:dyDescent="0.2">
      <c r="B12" s="226"/>
    </row>
    <row r="13" spans="1:2" x14ac:dyDescent="0.2">
      <c r="B13" s="226"/>
    </row>
    <row r="14" spans="1:2" ht="15.75" x14ac:dyDescent="0.25">
      <c r="B14" s="222" t="s">
        <v>69</v>
      </c>
    </row>
    <row r="15" spans="1:2" x14ac:dyDescent="0.2">
      <c r="B15" s="221"/>
    </row>
    <row r="16" spans="1:2" x14ac:dyDescent="0.2">
      <c r="A16" s="223" t="s">
        <v>71</v>
      </c>
      <c r="B16" s="2" t="s">
        <v>150</v>
      </c>
    </row>
    <row r="17" spans="1:2" x14ac:dyDescent="0.2">
      <c r="A17" s="223" t="s">
        <v>72</v>
      </c>
      <c r="B17" s="2" t="s">
        <v>141</v>
      </c>
    </row>
    <row r="18" spans="1:2" x14ac:dyDescent="0.2">
      <c r="A18" s="223" t="s">
        <v>73</v>
      </c>
      <c r="B18" s="2" t="s">
        <v>143</v>
      </c>
    </row>
    <row r="19" spans="1:2" x14ac:dyDescent="0.2">
      <c r="A19" s="223" t="s">
        <v>74</v>
      </c>
      <c r="B19" s="2" t="s">
        <v>145</v>
      </c>
    </row>
    <row r="20" spans="1:2" x14ac:dyDescent="0.2">
      <c r="A20" s="223" t="s">
        <v>75</v>
      </c>
      <c r="B20" s="2" t="s">
        <v>147</v>
      </c>
    </row>
    <row r="21" spans="1:2" x14ac:dyDescent="0.2">
      <c r="A21" s="223" t="s">
        <v>135</v>
      </c>
      <c r="B21" s="224" t="s">
        <v>149</v>
      </c>
    </row>
    <row r="22" spans="1:2" x14ac:dyDescent="0.2">
      <c r="A22" s="223" t="s">
        <v>136</v>
      </c>
      <c r="B22" s="2" t="s">
        <v>160</v>
      </c>
    </row>
    <row r="23" spans="1:2" x14ac:dyDescent="0.2">
      <c r="A23" s="223" t="s">
        <v>137</v>
      </c>
      <c r="B23" s="2" t="s">
        <v>109</v>
      </c>
    </row>
    <row r="24" spans="1:2" x14ac:dyDescent="0.2">
      <c r="A24" s="223" t="s">
        <v>138</v>
      </c>
      <c r="B24" s="2" t="s">
        <v>151</v>
      </c>
    </row>
    <row r="29" spans="1:2" x14ac:dyDescent="0.2">
      <c r="A29" s="227" t="s">
        <v>125</v>
      </c>
    </row>
    <row r="31" spans="1:2" x14ac:dyDescent="0.2">
      <c r="A31" s="227" t="s">
        <v>126</v>
      </c>
    </row>
  </sheetData>
  <hyperlinks>
    <hyperlink ref="A4" location="'Table 1.1'!A1" display="Table 1.1"/>
    <hyperlink ref="A5" location="'Table 1.2'!A1" display="Table 1.2"/>
    <hyperlink ref="A6" location="'Table 1.3'!A1" display="Table 1.3"/>
    <hyperlink ref="A7" location="'Table 1.4'!A1" display="Table 1.4"/>
    <hyperlink ref="A8" location="'Table 1.5'!A1" display="Table 1.5"/>
    <hyperlink ref="A9" location="'Table 1.6'!A1" display="Table 1.6"/>
    <hyperlink ref="A10" location="'Table 1.7'!A1" display="Table 1.7"/>
    <hyperlink ref="A11" location="'Table 1.8'!A1" display="Table 1.8"/>
    <hyperlink ref="A16" location="'Chart 1.1'!A1" display="Chart 1.1"/>
    <hyperlink ref="A17" location="'Chart 1.2'!A1" display="Chart 1.2"/>
    <hyperlink ref="A18" location="'Chart 1.3'!A1" display="Chart 1.3"/>
    <hyperlink ref="A19" location="'Chart 1.4'!A1" display="Chart 1.4"/>
    <hyperlink ref="A20" location="'Chart 1.5'!A1" display="Chart 1.5"/>
    <hyperlink ref="A29" location="Contact!A1" display="Contact"/>
    <hyperlink ref="A31" location="'Background Notes'!A1" display="Background Notes"/>
    <hyperlink ref="A21:A24" location="'Chart 1.6'!A1" display="Chart 1.6"/>
    <hyperlink ref="A24" location="'Chart 1.9'!A1" display="Chart 1.9"/>
    <hyperlink ref="A23" location="'Chart 1.8'!A1" display="Chart 1.8"/>
    <hyperlink ref="A22" location="'Chart 1.7'!A1" display="Chart 1.7"/>
  </hyperlinks>
  <pageMargins left="0.7" right="0.7" top="0.75" bottom="0.75" header="0.3" footer="0.3"/>
  <pageSetup paperSize="9"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I53"/>
  <sheetViews>
    <sheetView showGridLines="0" workbookViewId="0">
      <selection activeCell="A13" sqref="A13:I13"/>
    </sheetView>
  </sheetViews>
  <sheetFormatPr defaultRowHeight="15" x14ac:dyDescent="0.25"/>
  <cols>
    <col min="1" max="1" width="45.5703125" style="89" customWidth="1"/>
    <col min="2" max="2" width="39.85546875" style="89" customWidth="1"/>
    <col min="3" max="3" width="11.5703125" style="89" customWidth="1"/>
    <col min="4" max="9" width="9.140625" style="89"/>
  </cols>
  <sheetData>
    <row r="1" spans="1:9" x14ac:dyDescent="0.25">
      <c r="A1" s="92" t="s">
        <v>41</v>
      </c>
      <c r="G1"/>
      <c r="H1"/>
      <c r="I1"/>
    </row>
    <row r="2" spans="1:9" x14ac:dyDescent="0.25">
      <c r="A2" s="93" t="s">
        <v>48</v>
      </c>
    </row>
    <row r="3" spans="1:9" ht="29.25" customHeight="1" x14ac:dyDescent="0.25">
      <c r="A3" s="271" t="s">
        <v>42</v>
      </c>
      <c r="B3" s="271"/>
      <c r="C3" s="271"/>
      <c r="D3" s="271"/>
      <c r="E3" s="271"/>
      <c r="F3" s="271"/>
      <c r="G3" s="271"/>
      <c r="H3" s="271"/>
      <c r="I3" s="271"/>
    </row>
    <row r="4" spans="1:9" ht="15.75" customHeight="1" x14ac:dyDescent="0.25"/>
    <row r="5" spans="1:9" ht="40.5" customHeight="1" x14ac:dyDescent="0.25">
      <c r="A5" s="272" t="s">
        <v>49</v>
      </c>
      <c r="B5" s="272"/>
      <c r="C5" s="272"/>
      <c r="D5" s="272"/>
      <c r="E5" s="272"/>
      <c r="F5" s="272"/>
      <c r="G5" s="272"/>
      <c r="H5" s="272"/>
      <c r="I5" s="272"/>
    </row>
    <row r="7" spans="1:9" x14ac:dyDescent="0.25">
      <c r="A7" s="89" t="s">
        <v>50</v>
      </c>
    </row>
    <row r="9" spans="1:9" s="135" customFormat="1" x14ac:dyDescent="0.25">
      <c r="A9" s="241" t="s">
        <v>173</v>
      </c>
      <c r="B9" s="91"/>
      <c r="C9" s="91"/>
      <c r="D9" s="91"/>
      <c r="E9" s="91"/>
      <c r="F9" s="91"/>
      <c r="G9" s="91"/>
      <c r="H9" s="91"/>
      <c r="I9" s="91"/>
    </row>
    <row r="10" spans="1:9" ht="74.25" customHeight="1" x14ac:dyDescent="0.25">
      <c r="A10" s="273" t="s">
        <v>174</v>
      </c>
      <c r="B10" s="273"/>
      <c r="C10" s="273"/>
      <c r="D10" s="273"/>
      <c r="E10" s="273"/>
      <c r="F10" s="273"/>
      <c r="G10" s="273"/>
      <c r="H10" s="273"/>
    </row>
    <row r="12" spans="1:9" x14ac:dyDescent="0.25">
      <c r="A12" s="93" t="s">
        <v>43</v>
      </c>
    </row>
    <row r="13" spans="1:9" ht="33" customHeight="1" x14ac:dyDescent="0.25">
      <c r="A13" s="272" t="s">
        <v>51</v>
      </c>
      <c r="B13" s="272"/>
      <c r="C13" s="272"/>
      <c r="D13" s="272"/>
      <c r="E13" s="272"/>
      <c r="F13" s="272"/>
      <c r="G13" s="272"/>
      <c r="H13" s="272"/>
      <c r="I13" s="272"/>
    </row>
    <row r="15" spans="1:9" s="14" customFormat="1" ht="14.25" x14ac:dyDescent="0.2">
      <c r="A15" s="94" t="s">
        <v>44</v>
      </c>
      <c r="B15" s="94"/>
      <c r="C15" s="94"/>
      <c r="D15" s="94"/>
      <c r="E15" s="94"/>
      <c r="F15" s="94"/>
      <c r="G15" s="94"/>
      <c r="H15" s="94"/>
      <c r="I15" s="94"/>
    </row>
    <row r="16" spans="1:9" x14ac:dyDescent="0.25">
      <c r="A16" s="89" t="s">
        <v>58</v>
      </c>
    </row>
    <row r="17" spans="1:9" x14ac:dyDescent="0.25">
      <c r="A17" s="95"/>
    </row>
    <row r="18" spans="1:9" s="13" customFormat="1" x14ac:dyDescent="0.25">
      <c r="A18" s="95" t="s">
        <v>52</v>
      </c>
      <c r="B18" s="89"/>
      <c r="C18" s="89"/>
      <c r="D18" s="89"/>
      <c r="E18" s="89"/>
      <c r="F18" s="89"/>
      <c r="G18" s="89"/>
      <c r="H18" s="89"/>
      <c r="I18" s="89"/>
    </row>
    <row r="19" spans="1:9" s="13" customFormat="1" ht="14.25" x14ac:dyDescent="0.2">
      <c r="A19" s="89" t="s">
        <v>53</v>
      </c>
      <c r="B19" s="89"/>
      <c r="C19" s="89"/>
      <c r="D19" s="89"/>
      <c r="E19" s="89"/>
      <c r="F19" s="89"/>
      <c r="G19" s="89"/>
      <c r="H19" s="89"/>
      <c r="I19" s="89"/>
    </row>
    <row r="20" spans="1:9" s="13" customFormat="1" ht="14.25" x14ac:dyDescent="0.2">
      <c r="A20" s="89"/>
      <c r="B20" s="89"/>
      <c r="C20" s="89"/>
      <c r="D20" s="89"/>
      <c r="E20" s="89"/>
      <c r="F20" s="89"/>
      <c r="G20" s="89"/>
      <c r="H20" s="89"/>
      <c r="I20" s="89"/>
    </row>
    <row r="21" spans="1:9" s="13" customFormat="1" x14ac:dyDescent="0.25">
      <c r="A21" s="95" t="s">
        <v>54</v>
      </c>
      <c r="B21" s="89"/>
      <c r="C21" s="89"/>
      <c r="D21" s="89"/>
      <c r="E21" s="89"/>
      <c r="F21" s="89"/>
      <c r="G21" s="89"/>
      <c r="H21" s="89"/>
      <c r="I21" s="89"/>
    </row>
    <row r="22" spans="1:9" s="13" customFormat="1" ht="14.25" x14ac:dyDescent="0.2">
      <c r="A22" s="89" t="s">
        <v>55</v>
      </c>
      <c r="B22" s="89"/>
      <c r="C22" s="89"/>
      <c r="D22" s="89"/>
      <c r="E22" s="89"/>
      <c r="F22" s="89"/>
      <c r="G22" s="89"/>
      <c r="H22" s="89"/>
      <c r="I22" s="89"/>
    </row>
    <row r="23" spans="1:9" s="13" customFormat="1" ht="14.25" x14ac:dyDescent="0.2">
      <c r="A23" s="89"/>
      <c r="B23" s="89"/>
      <c r="C23" s="89"/>
      <c r="D23" s="89"/>
      <c r="E23" s="89"/>
      <c r="F23" s="89"/>
      <c r="G23" s="89"/>
      <c r="H23" s="89"/>
      <c r="I23" s="89"/>
    </row>
    <row r="24" spans="1:9" s="13" customFormat="1" x14ac:dyDescent="0.25">
      <c r="A24" s="91" t="s">
        <v>56</v>
      </c>
      <c r="B24" s="89"/>
      <c r="C24" s="89"/>
      <c r="D24" s="89"/>
      <c r="E24" s="89"/>
      <c r="F24" s="89"/>
      <c r="G24" s="89"/>
      <c r="H24" s="89"/>
      <c r="I24" s="89"/>
    </row>
    <row r="25" spans="1:9" s="13" customFormat="1" ht="14.25" x14ac:dyDescent="0.2">
      <c r="A25" s="89" t="s">
        <v>57</v>
      </c>
      <c r="B25" s="89"/>
      <c r="C25" s="89"/>
      <c r="D25" s="89"/>
      <c r="E25" s="89"/>
      <c r="F25" s="89"/>
      <c r="G25" s="89"/>
      <c r="H25" s="89"/>
      <c r="I25" s="89"/>
    </row>
    <row r="27" spans="1:9" x14ac:dyDescent="0.25">
      <c r="A27" s="92" t="s">
        <v>45</v>
      </c>
    </row>
    <row r="28" spans="1:9" x14ac:dyDescent="0.25">
      <c r="A28" s="96" t="s">
        <v>59</v>
      </c>
    </row>
    <row r="29" spans="1:9" x14ac:dyDescent="0.25">
      <c r="A29" s="90"/>
    </row>
    <row r="30" spans="1:9" x14ac:dyDescent="0.25">
      <c r="A30" s="92" t="s">
        <v>46</v>
      </c>
    </row>
    <row r="31" spans="1:9" x14ac:dyDescent="0.25">
      <c r="A31" s="90" t="s">
        <v>47</v>
      </c>
    </row>
    <row r="32" spans="1:9" x14ac:dyDescent="0.25">
      <c r="A32" s="90"/>
    </row>
    <row r="33" spans="1:9" x14ac:dyDescent="0.25">
      <c r="A33" s="91" t="s">
        <v>76</v>
      </c>
    </row>
    <row r="34" spans="1:9" ht="43.5" customHeight="1" x14ac:dyDescent="0.25">
      <c r="A34" s="272" t="s">
        <v>105</v>
      </c>
      <c r="B34" s="272"/>
      <c r="C34" s="272"/>
      <c r="D34" s="272"/>
      <c r="E34" s="272"/>
      <c r="F34" s="272"/>
      <c r="G34" s="272"/>
      <c r="H34" s="272"/>
      <c r="I34" s="272"/>
    </row>
    <row r="35" spans="1:9" x14ac:dyDescent="0.25">
      <c r="A35" s="229"/>
      <c r="B35" s="229"/>
      <c r="C35" s="229"/>
      <c r="D35" s="229"/>
      <c r="E35" s="229"/>
      <c r="F35" s="229"/>
      <c r="G35" s="229"/>
      <c r="H35" s="229"/>
      <c r="I35" s="229"/>
    </row>
    <row r="36" spans="1:9" s="135" customFormat="1" x14ac:dyDescent="0.25">
      <c r="A36" s="235" t="s">
        <v>125</v>
      </c>
      <c r="B36" s="235"/>
      <c r="C36" s="235"/>
      <c r="D36" s="235"/>
      <c r="E36" s="235"/>
      <c r="F36" s="235"/>
      <c r="G36" s="235"/>
      <c r="H36" s="235"/>
      <c r="I36" s="235"/>
    </row>
    <row r="37" spans="1:9" s="135" customFormat="1" x14ac:dyDescent="0.25">
      <c r="A37" s="235"/>
      <c r="B37" s="235"/>
      <c r="C37" s="235"/>
      <c r="D37" s="235"/>
      <c r="E37" s="235"/>
      <c r="F37" s="235"/>
      <c r="G37" s="235"/>
      <c r="H37" s="235"/>
      <c r="I37" s="235"/>
    </row>
    <row r="38" spans="1:9" x14ac:dyDescent="0.25">
      <c r="A38" s="233" t="s">
        <v>162</v>
      </c>
      <c r="B38"/>
    </row>
    <row r="39" spans="1:9" x14ac:dyDescent="0.25">
      <c r="A39" s="234"/>
      <c r="B39"/>
    </row>
    <row r="40" spans="1:9" x14ac:dyDescent="0.25">
      <c r="A40" s="236" t="s">
        <v>84</v>
      </c>
      <c r="B40" s="236" t="s">
        <v>88</v>
      </c>
    </row>
    <row r="41" spans="1:9" x14ac:dyDescent="0.25">
      <c r="A41" s="237" t="s">
        <v>106</v>
      </c>
      <c r="B41" s="237" t="s">
        <v>163</v>
      </c>
    </row>
    <row r="42" spans="1:9" x14ac:dyDescent="0.25">
      <c r="A42" s="237" t="s">
        <v>164</v>
      </c>
      <c r="B42" s="237" t="s">
        <v>90</v>
      </c>
    </row>
    <row r="43" spans="1:9" x14ac:dyDescent="0.25">
      <c r="A43" s="237" t="s">
        <v>165</v>
      </c>
      <c r="B43" s="237" t="s">
        <v>85</v>
      </c>
    </row>
    <row r="44" spans="1:9" x14ac:dyDescent="0.25">
      <c r="A44" s="237" t="s">
        <v>166</v>
      </c>
      <c r="B44" s="237" t="s">
        <v>91</v>
      </c>
    </row>
    <row r="45" spans="1:9" x14ac:dyDescent="0.25">
      <c r="A45" s="237" t="s">
        <v>86</v>
      </c>
      <c r="B45" s="237"/>
    </row>
    <row r="46" spans="1:9" x14ac:dyDescent="0.25">
      <c r="A46" s="237" t="s">
        <v>167</v>
      </c>
      <c r="B46" s="237" t="s">
        <v>171</v>
      </c>
    </row>
    <row r="47" spans="1:9" x14ac:dyDescent="0.25">
      <c r="A47" s="238" t="s">
        <v>168</v>
      </c>
      <c r="B47" s="237" t="s">
        <v>172</v>
      </c>
    </row>
    <row r="48" spans="1:9" x14ac:dyDescent="0.25">
      <c r="A48" s="239" t="s">
        <v>170</v>
      </c>
      <c r="B48" s="240" t="s">
        <v>93</v>
      </c>
    </row>
    <row r="49" spans="1:2" x14ac:dyDescent="0.25">
      <c r="A49" s="240" t="s">
        <v>169</v>
      </c>
      <c r="B49" s="237"/>
    </row>
    <row r="51" spans="1:2" x14ac:dyDescent="0.25">
      <c r="A51" s="15" t="s">
        <v>127</v>
      </c>
    </row>
    <row r="53" spans="1:2" x14ac:dyDescent="0.25">
      <c r="A53" s="15" t="s">
        <v>128</v>
      </c>
    </row>
  </sheetData>
  <mergeCells count="5">
    <mergeCell ref="A3:I3"/>
    <mergeCell ref="A5:I5"/>
    <mergeCell ref="A13:I13"/>
    <mergeCell ref="A34:I34"/>
    <mergeCell ref="A10:H10"/>
  </mergeCells>
  <hyperlinks>
    <hyperlink ref="A51" location="Contents!A1" display="link to contents"/>
    <hyperlink ref="A53" location="Contact!A1" display="link to contact details"/>
    <hyperlink ref="A49" r:id="rId1"/>
    <hyperlink ref="B48" r:id="rId2"/>
  </hyperlinks>
  <pageMargins left="0.7" right="0.7" top="0.75" bottom="0.75" header="0.3" footer="0.3"/>
  <pageSetup paperSize="9" scale="93" fitToHeight="0"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Q26"/>
  <sheetViews>
    <sheetView showGridLines="0" zoomScaleNormal="100" workbookViewId="0">
      <pane xSplit="1" topLeftCell="B1" activePane="topRight" state="frozen"/>
      <selection pane="topRight" activeCell="R27" sqref="R27"/>
    </sheetView>
  </sheetViews>
  <sheetFormatPr defaultRowHeight="15" x14ac:dyDescent="0.25"/>
  <cols>
    <col min="1" max="1" width="15.7109375" customWidth="1"/>
    <col min="2" max="2" width="16.140625" bestFit="1" customWidth="1"/>
    <col min="3" max="3" width="7.140625" bestFit="1" customWidth="1"/>
    <col min="4" max="4" width="16.140625" bestFit="1" customWidth="1"/>
    <col min="5" max="5" width="7.140625" bestFit="1" customWidth="1"/>
    <col min="6" max="6" width="16.140625" bestFit="1" customWidth="1"/>
    <col min="7" max="7" width="7.140625" bestFit="1" customWidth="1"/>
    <col min="8" max="8" width="16.140625" bestFit="1" customWidth="1"/>
    <col min="9" max="9" width="7.140625" bestFit="1" customWidth="1"/>
    <col min="10" max="10" width="16.140625" bestFit="1" customWidth="1"/>
    <col min="11" max="11" width="7.140625" bestFit="1" customWidth="1"/>
    <col min="12" max="12" width="16.140625" bestFit="1" customWidth="1"/>
    <col min="13" max="13" width="7.140625" bestFit="1" customWidth="1"/>
    <col min="14" max="14" width="16.140625" bestFit="1" customWidth="1"/>
    <col min="15" max="15" width="7.140625" bestFit="1" customWidth="1"/>
    <col min="16" max="16" width="16.140625" bestFit="1" customWidth="1"/>
    <col min="17" max="17" width="6.5703125" bestFit="1" customWidth="1"/>
  </cols>
  <sheetData>
    <row r="1" spans="1:17" s="228" customFormat="1" ht="15.75" x14ac:dyDescent="0.25">
      <c r="A1" s="223" t="s">
        <v>127</v>
      </c>
    </row>
    <row r="2" spans="1:17" s="228" customFormat="1" ht="15.75" x14ac:dyDescent="0.25">
      <c r="A2" s="223"/>
    </row>
    <row r="3" spans="1:17" ht="15.75" x14ac:dyDescent="0.25">
      <c r="A3" s="1" t="s">
        <v>110</v>
      </c>
    </row>
    <row r="4" spans="1:17" ht="16.5" thickBot="1" x14ac:dyDescent="0.3">
      <c r="A4" s="2"/>
    </row>
    <row r="5" spans="1:17" ht="39.6" customHeight="1" x14ac:dyDescent="0.25">
      <c r="A5" s="78"/>
      <c r="B5" s="255">
        <v>2013</v>
      </c>
      <c r="C5" s="256"/>
      <c r="D5" s="255">
        <v>2014</v>
      </c>
      <c r="E5" s="256"/>
      <c r="F5" s="255">
        <v>2015</v>
      </c>
      <c r="G5" s="255"/>
      <c r="H5" s="257">
        <v>2016</v>
      </c>
      <c r="I5" s="256"/>
      <c r="J5" s="260">
        <v>2017</v>
      </c>
      <c r="K5" s="261"/>
      <c r="L5" s="262">
        <v>2018</v>
      </c>
      <c r="M5" s="263"/>
      <c r="N5" s="258">
        <v>2019</v>
      </c>
      <c r="O5" s="259"/>
      <c r="P5" s="253" t="s">
        <v>118</v>
      </c>
      <c r="Q5" s="254"/>
    </row>
    <row r="6" spans="1:17" s="89" customFormat="1" ht="32.1" customHeight="1" thickBot="1" x14ac:dyDescent="0.25">
      <c r="A6" s="199"/>
      <c r="B6" s="4" t="s">
        <v>0</v>
      </c>
      <c r="C6" s="37" t="s">
        <v>1</v>
      </c>
      <c r="D6" s="4" t="s">
        <v>0</v>
      </c>
      <c r="E6" s="37" t="s">
        <v>1</v>
      </c>
      <c r="F6" s="4" t="s">
        <v>0</v>
      </c>
      <c r="G6" s="4" t="s">
        <v>1</v>
      </c>
      <c r="H6" s="50" t="s">
        <v>0</v>
      </c>
      <c r="I6" s="37" t="s">
        <v>1</v>
      </c>
      <c r="J6" s="242" t="s">
        <v>0</v>
      </c>
      <c r="K6" s="243" t="s">
        <v>1</v>
      </c>
      <c r="L6" s="115" t="s">
        <v>0</v>
      </c>
      <c r="M6" s="116" t="s">
        <v>1</v>
      </c>
      <c r="N6" s="101" t="s">
        <v>0</v>
      </c>
      <c r="O6" s="102" t="s">
        <v>1</v>
      </c>
      <c r="P6" s="101" t="s">
        <v>0</v>
      </c>
      <c r="Q6" s="102" t="s">
        <v>1</v>
      </c>
    </row>
    <row r="7" spans="1:17" ht="16.5" thickBot="1" x14ac:dyDescent="0.3">
      <c r="A7" s="79"/>
      <c r="B7" s="6"/>
      <c r="C7" s="32"/>
      <c r="D7" s="6"/>
      <c r="E7" s="35"/>
      <c r="F7" s="6"/>
      <c r="G7" s="6"/>
      <c r="H7" s="49"/>
      <c r="I7" s="35"/>
      <c r="J7" s="244"/>
      <c r="K7" s="245"/>
      <c r="L7" s="113"/>
      <c r="M7" s="114"/>
      <c r="N7" s="99"/>
      <c r="O7" s="100"/>
      <c r="P7" s="99"/>
      <c r="Q7" s="100"/>
    </row>
    <row r="8" spans="1:17" ht="15.75" x14ac:dyDescent="0.25">
      <c r="A8" s="80" t="s">
        <v>2</v>
      </c>
      <c r="B8" s="29">
        <v>1379</v>
      </c>
      <c r="C8" s="31">
        <v>1641</v>
      </c>
      <c r="D8" s="29">
        <v>1352</v>
      </c>
      <c r="E8" s="34">
        <v>1604</v>
      </c>
      <c r="F8" s="29">
        <v>1361</v>
      </c>
      <c r="G8" s="29">
        <v>1620</v>
      </c>
      <c r="H8" s="48">
        <v>1584</v>
      </c>
      <c r="I8" s="34">
        <v>1842</v>
      </c>
      <c r="J8" s="246">
        <v>1823</v>
      </c>
      <c r="K8" s="247">
        <v>2094</v>
      </c>
      <c r="L8" s="111">
        <v>2433</v>
      </c>
      <c r="M8" s="112">
        <v>2738</v>
      </c>
      <c r="N8" s="97">
        <v>3451</v>
      </c>
      <c r="O8" s="98">
        <v>3828</v>
      </c>
      <c r="P8" s="127">
        <f>(N8-L8)/L8</f>
        <v>0.41841348129880807</v>
      </c>
      <c r="Q8" s="128">
        <f>(O8-M8)/M8</f>
        <v>0.39810080350620891</v>
      </c>
    </row>
    <row r="9" spans="1:17" ht="15.75" x14ac:dyDescent="0.25">
      <c r="A9" s="81" t="s">
        <v>3</v>
      </c>
      <c r="B9" s="6">
        <v>35</v>
      </c>
      <c r="C9" s="32">
        <v>229</v>
      </c>
      <c r="D9" s="6">
        <v>36</v>
      </c>
      <c r="E9" s="35">
        <v>233</v>
      </c>
      <c r="F9" s="6">
        <v>36</v>
      </c>
      <c r="G9" s="6">
        <v>231</v>
      </c>
      <c r="H9" s="49">
        <v>37</v>
      </c>
      <c r="I9" s="35">
        <v>239</v>
      </c>
      <c r="J9" s="244">
        <v>42</v>
      </c>
      <c r="K9" s="245">
        <v>277</v>
      </c>
      <c r="L9" s="113">
        <v>49</v>
      </c>
      <c r="M9" s="114">
        <v>316</v>
      </c>
      <c r="N9" s="99">
        <v>53</v>
      </c>
      <c r="O9" s="100">
        <v>339</v>
      </c>
      <c r="P9" s="129">
        <f t="shared" ref="P9:Q10" si="0">(N9-L9)/L9</f>
        <v>8.1632653061224483E-2</v>
      </c>
      <c r="Q9" s="130">
        <f t="shared" si="0"/>
        <v>7.2784810126582278E-2</v>
      </c>
    </row>
    <row r="10" spans="1:17" ht="16.5" thickBot="1" x14ac:dyDescent="0.3">
      <c r="A10" s="82" t="s">
        <v>4</v>
      </c>
      <c r="B10" s="4">
        <v>22</v>
      </c>
      <c r="C10" s="33">
        <v>425</v>
      </c>
      <c r="D10" s="4">
        <v>23</v>
      </c>
      <c r="E10" s="37">
        <v>445</v>
      </c>
      <c r="F10" s="4">
        <v>22</v>
      </c>
      <c r="G10" s="4">
        <v>430</v>
      </c>
      <c r="H10" s="50">
        <v>22</v>
      </c>
      <c r="I10" s="37">
        <v>449</v>
      </c>
      <c r="J10" s="242">
        <v>21</v>
      </c>
      <c r="K10" s="243">
        <v>404</v>
      </c>
      <c r="L10" s="115">
        <v>23</v>
      </c>
      <c r="M10" s="116">
        <v>450</v>
      </c>
      <c r="N10" s="101">
        <v>24</v>
      </c>
      <c r="O10" s="102">
        <v>462</v>
      </c>
      <c r="P10" s="131">
        <f t="shared" si="0"/>
        <v>4.3478260869565216E-2</v>
      </c>
      <c r="Q10" s="132">
        <f t="shared" si="0"/>
        <v>2.6666666666666668E-2</v>
      </c>
    </row>
    <row r="11" spans="1:17" x14ac:dyDescent="0.25">
      <c r="A11" s="83"/>
      <c r="B11" s="157"/>
      <c r="C11" s="158"/>
      <c r="D11" s="157"/>
      <c r="E11" s="159"/>
      <c r="F11" s="157"/>
      <c r="G11" s="157"/>
      <c r="H11" s="160"/>
      <c r="I11" s="159"/>
      <c r="J11" s="248"/>
      <c r="K11" s="249"/>
      <c r="L11" s="161"/>
      <c r="M11" s="162"/>
      <c r="N11" s="163"/>
      <c r="O11" s="164"/>
      <c r="P11" s="163"/>
      <c r="Q11" s="164"/>
    </row>
    <row r="12" spans="1:17" ht="15.75" thickBot="1" x14ac:dyDescent="0.3">
      <c r="A12" s="83"/>
      <c r="B12" s="157"/>
      <c r="C12" s="158"/>
      <c r="D12" s="157"/>
      <c r="E12" s="159"/>
      <c r="F12" s="157"/>
      <c r="G12" s="157"/>
      <c r="H12" s="160"/>
      <c r="I12" s="159"/>
      <c r="J12" s="248"/>
      <c r="K12" s="249"/>
      <c r="L12" s="161"/>
      <c r="M12" s="162"/>
      <c r="N12" s="163"/>
      <c r="O12" s="164"/>
      <c r="P12" s="163"/>
      <c r="Q12" s="164"/>
    </row>
    <row r="13" spans="1:17" ht="15.75" x14ac:dyDescent="0.25">
      <c r="A13" s="80" t="s">
        <v>5</v>
      </c>
      <c r="B13" s="30">
        <v>955</v>
      </c>
      <c r="C13" s="31">
        <v>1476</v>
      </c>
      <c r="D13" s="29">
        <v>1014</v>
      </c>
      <c r="E13" s="34">
        <v>1636</v>
      </c>
      <c r="F13" s="29">
        <v>1048</v>
      </c>
      <c r="G13" s="29">
        <v>1653</v>
      </c>
      <c r="H13" s="48">
        <v>1320</v>
      </c>
      <c r="I13" s="34">
        <v>1946</v>
      </c>
      <c r="J13" s="246">
        <v>1560</v>
      </c>
      <c r="K13" s="247">
        <v>2148</v>
      </c>
      <c r="L13" s="111">
        <v>2169</v>
      </c>
      <c r="M13" s="112">
        <v>2875</v>
      </c>
      <c r="N13" s="97">
        <v>3201</v>
      </c>
      <c r="O13" s="98">
        <v>3989</v>
      </c>
      <c r="P13" s="127">
        <f>(N13-L13)/L13</f>
        <v>0.47579529737206083</v>
      </c>
      <c r="Q13" s="128">
        <f>(O13-M13)/M13</f>
        <v>0.38747826086956522</v>
      </c>
    </row>
    <row r="14" spans="1:17" ht="15.75" x14ac:dyDescent="0.25">
      <c r="A14" s="81" t="s">
        <v>6</v>
      </c>
      <c r="B14" s="6">
        <v>2</v>
      </c>
      <c r="C14" s="32">
        <v>2</v>
      </c>
      <c r="D14" s="6">
        <v>0</v>
      </c>
      <c r="E14" s="35">
        <v>0</v>
      </c>
      <c r="F14" s="6">
        <v>0</v>
      </c>
      <c r="G14" s="6">
        <v>0</v>
      </c>
      <c r="H14" s="49">
        <v>0</v>
      </c>
      <c r="I14" s="35">
        <v>0</v>
      </c>
      <c r="J14" s="244">
        <v>0</v>
      </c>
      <c r="K14" s="245">
        <v>0</v>
      </c>
      <c r="L14" s="113">
        <v>0</v>
      </c>
      <c r="M14" s="114">
        <v>0</v>
      </c>
      <c r="N14" s="99">
        <v>0</v>
      </c>
      <c r="O14" s="100">
        <v>0</v>
      </c>
      <c r="P14" s="129">
        <v>0</v>
      </c>
      <c r="Q14" s="130">
        <v>0</v>
      </c>
    </row>
    <row r="15" spans="1:17" ht="15.75" x14ac:dyDescent="0.25">
      <c r="A15" s="81" t="s">
        <v>7</v>
      </c>
      <c r="B15" s="6">
        <v>9</v>
      </c>
      <c r="C15" s="32">
        <v>14</v>
      </c>
      <c r="D15" s="6">
        <v>7</v>
      </c>
      <c r="E15" s="35">
        <v>13</v>
      </c>
      <c r="F15" s="6">
        <v>1</v>
      </c>
      <c r="G15" s="6">
        <v>3</v>
      </c>
      <c r="H15" s="49">
        <v>2</v>
      </c>
      <c r="I15" s="35">
        <v>4</v>
      </c>
      <c r="J15" s="244">
        <v>2</v>
      </c>
      <c r="K15" s="245">
        <v>4</v>
      </c>
      <c r="L15" s="113">
        <v>2</v>
      </c>
      <c r="M15" s="114">
        <v>5</v>
      </c>
      <c r="N15" s="99">
        <v>1</v>
      </c>
      <c r="O15" s="100">
        <v>4</v>
      </c>
      <c r="P15" s="129">
        <f t="shared" ref="P15:P18" si="1">(N15-L15)/L15</f>
        <v>-0.5</v>
      </c>
      <c r="Q15" s="130">
        <f t="shared" ref="Q15:Q18" si="2">(O15-M15)/M15</f>
        <v>-0.2</v>
      </c>
    </row>
    <row r="16" spans="1:17" ht="15.75" x14ac:dyDescent="0.25">
      <c r="A16" s="81" t="s">
        <v>8</v>
      </c>
      <c r="B16" s="6">
        <v>152</v>
      </c>
      <c r="C16" s="32">
        <v>255</v>
      </c>
      <c r="D16" s="6">
        <v>150</v>
      </c>
      <c r="E16" s="35">
        <v>256</v>
      </c>
      <c r="F16" s="6">
        <v>120</v>
      </c>
      <c r="G16" s="6">
        <v>221</v>
      </c>
      <c r="H16" s="49">
        <v>102</v>
      </c>
      <c r="I16" s="35">
        <v>223</v>
      </c>
      <c r="J16" s="244">
        <v>86</v>
      </c>
      <c r="K16" s="245">
        <v>202</v>
      </c>
      <c r="L16" s="113">
        <v>79</v>
      </c>
      <c r="M16" s="114">
        <v>187</v>
      </c>
      <c r="N16" s="99">
        <v>64</v>
      </c>
      <c r="O16" s="100">
        <v>148</v>
      </c>
      <c r="P16" s="129">
        <f t="shared" si="1"/>
        <v>-0.189873417721519</v>
      </c>
      <c r="Q16" s="130">
        <f t="shared" si="2"/>
        <v>-0.20855614973262032</v>
      </c>
    </row>
    <row r="17" spans="1:17" ht="15.75" x14ac:dyDescent="0.25">
      <c r="A17" s="81" t="s">
        <v>9</v>
      </c>
      <c r="B17" s="6">
        <v>239</v>
      </c>
      <c r="C17" s="32">
        <v>417</v>
      </c>
      <c r="D17" s="6">
        <v>180</v>
      </c>
      <c r="E17" s="35">
        <v>303</v>
      </c>
      <c r="F17" s="6">
        <v>193</v>
      </c>
      <c r="G17" s="6">
        <v>336</v>
      </c>
      <c r="H17" s="49">
        <v>167</v>
      </c>
      <c r="I17" s="35">
        <v>291</v>
      </c>
      <c r="J17" s="244">
        <v>184</v>
      </c>
      <c r="K17" s="245">
        <v>348</v>
      </c>
      <c r="L17" s="113">
        <v>200</v>
      </c>
      <c r="M17" s="114">
        <v>359</v>
      </c>
      <c r="N17" s="99">
        <v>205</v>
      </c>
      <c r="O17" s="100">
        <v>395</v>
      </c>
      <c r="P17" s="129">
        <f t="shared" si="1"/>
        <v>2.5000000000000001E-2</v>
      </c>
      <c r="Q17" s="130">
        <f t="shared" si="2"/>
        <v>0.10027855153203342</v>
      </c>
    </row>
    <row r="18" spans="1:17" ht="16.5" thickBot="1" x14ac:dyDescent="0.3">
      <c r="A18" s="82" t="s">
        <v>10</v>
      </c>
      <c r="B18" s="4">
        <v>79</v>
      </c>
      <c r="C18" s="33">
        <v>131</v>
      </c>
      <c r="D18" s="4">
        <v>60</v>
      </c>
      <c r="E18" s="37">
        <v>74</v>
      </c>
      <c r="F18" s="4">
        <v>57</v>
      </c>
      <c r="G18" s="4">
        <v>68</v>
      </c>
      <c r="H18" s="50">
        <v>52</v>
      </c>
      <c r="I18" s="37">
        <v>66</v>
      </c>
      <c r="J18" s="242">
        <v>54</v>
      </c>
      <c r="K18" s="243">
        <v>73</v>
      </c>
      <c r="L18" s="115">
        <v>55</v>
      </c>
      <c r="M18" s="116">
        <v>78</v>
      </c>
      <c r="N18" s="101">
        <v>57</v>
      </c>
      <c r="O18" s="102">
        <v>93</v>
      </c>
      <c r="P18" s="131">
        <f t="shared" si="1"/>
        <v>3.6363636363636362E-2</v>
      </c>
      <c r="Q18" s="132">
        <f t="shared" si="2"/>
        <v>0.19230769230769232</v>
      </c>
    </row>
    <row r="19" spans="1:17" ht="16.5" thickBot="1" x14ac:dyDescent="0.3">
      <c r="A19" s="81"/>
      <c r="B19" s="6"/>
      <c r="C19" s="32"/>
      <c r="D19" s="6"/>
      <c r="E19" s="35"/>
      <c r="F19" s="6"/>
      <c r="G19" s="6"/>
      <c r="H19" s="49"/>
      <c r="I19" s="35"/>
      <c r="J19" s="244"/>
      <c r="K19" s="245"/>
      <c r="L19" s="113"/>
      <c r="M19" s="114"/>
      <c r="N19" s="99"/>
      <c r="O19" s="100"/>
      <c r="P19" s="99"/>
      <c r="Q19" s="100"/>
    </row>
    <row r="20" spans="1:17" ht="16.5" thickBot="1" x14ac:dyDescent="0.3">
      <c r="A20" s="84" t="s">
        <v>11</v>
      </c>
      <c r="B20" s="28">
        <v>1436</v>
      </c>
      <c r="C20" s="36">
        <v>2295</v>
      </c>
      <c r="D20" s="28">
        <v>1411</v>
      </c>
      <c r="E20" s="38">
        <v>2282</v>
      </c>
      <c r="F20" s="28">
        <v>1419</v>
      </c>
      <c r="G20" s="28">
        <v>2281</v>
      </c>
      <c r="H20" s="51">
        <v>1643</v>
      </c>
      <c r="I20" s="38">
        <v>2530</v>
      </c>
      <c r="J20" s="250">
        <v>1886</v>
      </c>
      <c r="K20" s="251">
        <v>2775</v>
      </c>
      <c r="L20" s="117">
        <v>2505</v>
      </c>
      <c r="M20" s="118">
        <v>3504</v>
      </c>
      <c r="N20" s="103">
        <v>3528</v>
      </c>
      <c r="O20" s="104">
        <v>4629</v>
      </c>
      <c r="P20" s="133">
        <f t="shared" ref="P20" si="3">(N20-L20)/L20</f>
        <v>0.40838323353293415</v>
      </c>
      <c r="Q20" s="134">
        <f t="shared" ref="Q20" si="4">(O20-M20)/M20</f>
        <v>0.32106164383561642</v>
      </c>
    </row>
    <row r="21" spans="1:17" x14ac:dyDescent="0.25">
      <c r="A21" s="3"/>
      <c r="B21" s="25"/>
      <c r="C21" s="26"/>
      <c r="D21" s="26"/>
      <c r="E21" s="27"/>
      <c r="F21" s="27"/>
      <c r="G21" s="27"/>
      <c r="P21" s="23"/>
    </row>
    <row r="22" spans="1:17" ht="15.75" x14ac:dyDescent="0.25">
      <c r="A22" s="5" t="s">
        <v>12</v>
      </c>
      <c r="N22" s="21"/>
    </row>
    <row r="23" spans="1:17" ht="15.75" x14ac:dyDescent="0.25">
      <c r="A23" s="5" t="s">
        <v>129</v>
      </c>
    </row>
    <row r="24" spans="1:17" x14ac:dyDescent="0.25">
      <c r="J24" s="21"/>
      <c r="K24" s="21"/>
      <c r="L24" s="21"/>
      <c r="M24" s="21"/>
      <c r="N24" s="21"/>
      <c r="O24" s="21"/>
    </row>
    <row r="25" spans="1:17" x14ac:dyDescent="0.25">
      <c r="A25" s="11"/>
      <c r="J25" s="76"/>
      <c r="K25" s="76"/>
      <c r="L25" s="76"/>
      <c r="M25" s="76"/>
      <c r="N25" s="76"/>
      <c r="O25" s="76"/>
    </row>
    <row r="26" spans="1:17" x14ac:dyDescent="0.25">
      <c r="A26" s="16" t="s">
        <v>102</v>
      </c>
    </row>
  </sheetData>
  <mergeCells count="8">
    <mergeCell ref="P5:Q5"/>
    <mergeCell ref="B5:C5"/>
    <mergeCell ref="H5:I5"/>
    <mergeCell ref="F5:G5"/>
    <mergeCell ref="N5:O5"/>
    <mergeCell ref="J5:K5"/>
    <mergeCell ref="D5:E5"/>
    <mergeCell ref="L5:M5"/>
  </mergeCells>
  <hyperlinks>
    <hyperlink ref="A1" location="Contents!A1" display="contents"/>
    <hyperlink ref="A26" location="'Background Notes'!A1" display="Further information on methodology is available on the metadata tab"/>
  </hyperlinks>
  <pageMargins left="0.7" right="0.7" top="0.75" bottom="0.75" header="0.3" footer="0.3"/>
  <pageSetup paperSize="9" scale="5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19"/>
  <sheetViews>
    <sheetView showGridLines="0" zoomScaleNormal="100" workbookViewId="0">
      <selection activeCell="D6" sqref="D6"/>
    </sheetView>
  </sheetViews>
  <sheetFormatPr defaultRowHeight="15" x14ac:dyDescent="0.25"/>
  <cols>
    <col min="1" max="1" width="18.140625" customWidth="1"/>
    <col min="9" max="9" width="16.42578125" customWidth="1"/>
    <col min="10" max="10" width="10.7109375" bestFit="1" customWidth="1"/>
  </cols>
  <sheetData>
    <row r="1" spans="1:9" s="228" customFormat="1" ht="15.75" x14ac:dyDescent="0.25">
      <c r="A1" s="223" t="s">
        <v>127</v>
      </c>
    </row>
    <row r="2" spans="1:9" s="228" customFormat="1" ht="15.75" x14ac:dyDescent="0.25">
      <c r="A2" s="223"/>
    </row>
    <row r="3" spans="1:9" ht="15.75" x14ac:dyDescent="0.25">
      <c r="A3" s="1" t="s">
        <v>111</v>
      </c>
    </row>
    <row r="4" spans="1:9" ht="16.5" thickBot="1" x14ac:dyDescent="0.3">
      <c r="A4" s="1"/>
    </row>
    <row r="5" spans="1:9" ht="47.1" customHeight="1" thickBot="1" x14ac:dyDescent="0.3">
      <c r="A5" s="40" t="s">
        <v>95</v>
      </c>
      <c r="B5" s="139">
        <v>2013</v>
      </c>
      <c r="C5" s="139">
        <v>2014</v>
      </c>
      <c r="D5" s="139">
        <v>2015</v>
      </c>
      <c r="E5" s="139">
        <v>2016</v>
      </c>
      <c r="F5" s="139">
        <v>2017</v>
      </c>
      <c r="G5" s="140">
        <v>2018</v>
      </c>
      <c r="H5" s="141">
        <v>2019</v>
      </c>
      <c r="I5" s="142" t="s">
        <v>121</v>
      </c>
    </row>
    <row r="6" spans="1:9" ht="15.75" x14ac:dyDescent="0.25">
      <c r="A6" s="124" t="s">
        <v>13</v>
      </c>
      <c r="B6" s="165">
        <v>31</v>
      </c>
      <c r="C6" s="165">
        <v>33</v>
      </c>
      <c r="D6" s="165">
        <v>36</v>
      </c>
      <c r="E6" s="165">
        <v>36</v>
      </c>
      <c r="F6" s="165">
        <v>34</v>
      </c>
      <c r="G6" s="166">
        <v>32</v>
      </c>
      <c r="H6" s="167">
        <v>31</v>
      </c>
      <c r="I6" s="167">
        <f>(H6-G6)</f>
        <v>-1</v>
      </c>
    </row>
    <row r="7" spans="1:9" ht="16.5" thickBot="1" x14ac:dyDescent="0.3">
      <c r="A7" s="109" t="s">
        <v>77</v>
      </c>
      <c r="B7" s="168">
        <v>42</v>
      </c>
      <c r="C7" s="168">
        <v>45</v>
      </c>
      <c r="D7" s="168">
        <v>48</v>
      </c>
      <c r="E7" s="168">
        <v>49</v>
      </c>
      <c r="F7" s="168">
        <v>45</v>
      </c>
      <c r="G7" s="169">
        <v>43</v>
      </c>
      <c r="H7" s="170">
        <v>42</v>
      </c>
      <c r="I7" s="170">
        <f>(H7-G7)</f>
        <v>-1</v>
      </c>
    </row>
    <row r="9" spans="1:9" ht="15.75" x14ac:dyDescent="0.25">
      <c r="A9" s="2" t="s">
        <v>94</v>
      </c>
    </row>
    <row r="10" spans="1:9" ht="15.75" x14ac:dyDescent="0.25">
      <c r="A10" s="2" t="s">
        <v>122</v>
      </c>
    </row>
    <row r="11" spans="1:9" s="135" customFormat="1" ht="15.75" x14ac:dyDescent="0.25">
      <c r="A11" s="5" t="s">
        <v>129</v>
      </c>
    </row>
    <row r="12" spans="1:9" s="135" customFormat="1" x14ac:dyDescent="0.25">
      <c r="A12" s="10"/>
    </row>
    <row r="13" spans="1:9" x14ac:dyDescent="0.25">
      <c r="A13" s="16" t="s">
        <v>102</v>
      </c>
    </row>
    <row r="18" spans="1:1" ht="15.75" x14ac:dyDescent="0.25">
      <c r="A18" s="2"/>
    </row>
    <row r="19" spans="1:1" ht="15.75" x14ac:dyDescent="0.25">
      <c r="A19" s="2"/>
    </row>
  </sheetData>
  <hyperlinks>
    <hyperlink ref="A13" location="'Background Notes'!A1" display="Further information on methodology is available on the metadata tab"/>
    <hyperlink ref="A1" location="Contents!A1" display="contents"/>
  </hyperlinks>
  <pageMargins left="0.7" right="0.7" top="0.75" bottom="0.75" header="0.3" footer="0.3"/>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K14"/>
  <sheetViews>
    <sheetView showGridLines="0" zoomScaleNormal="100" workbookViewId="0">
      <selection activeCell="H8" sqref="H8"/>
    </sheetView>
  </sheetViews>
  <sheetFormatPr defaultRowHeight="15" x14ac:dyDescent="0.25"/>
  <cols>
    <col min="1" max="1" width="18.140625" customWidth="1"/>
    <col min="2" max="6" width="9.5703125" bestFit="1" customWidth="1"/>
    <col min="7" max="7" width="9.85546875" customWidth="1"/>
    <col min="8" max="8" width="9.5703125" bestFit="1" customWidth="1"/>
    <col min="9" max="9" width="17.5703125" customWidth="1"/>
    <col min="10" max="10" width="10.7109375" bestFit="1" customWidth="1"/>
  </cols>
  <sheetData>
    <row r="1" spans="1:11" s="228" customFormat="1" ht="15.75" x14ac:dyDescent="0.25">
      <c r="A1" s="223" t="s">
        <v>127</v>
      </c>
    </row>
    <row r="2" spans="1:11" s="228" customFormat="1" ht="15.75" x14ac:dyDescent="0.25">
      <c r="A2" s="223"/>
    </row>
    <row r="3" spans="1:11" ht="15.75" x14ac:dyDescent="0.25">
      <c r="A3" s="1" t="s">
        <v>112</v>
      </c>
    </row>
    <row r="4" spans="1:11" ht="16.5" thickBot="1" x14ac:dyDescent="0.3">
      <c r="A4" s="1"/>
    </row>
    <row r="5" spans="1:11" ht="68.099999999999994" customHeight="1" thickBot="1" x14ac:dyDescent="0.3">
      <c r="A5" s="40"/>
      <c r="B5" s="171">
        <v>2013</v>
      </c>
      <c r="C5" s="171">
        <v>2014</v>
      </c>
      <c r="D5" s="171">
        <v>2015</v>
      </c>
      <c r="E5" s="171">
        <v>2016</v>
      </c>
      <c r="F5" s="171">
        <v>2017</v>
      </c>
      <c r="G5" s="172">
        <v>2018</v>
      </c>
      <c r="H5" s="173">
        <v>2019</v>
      </c>
      <c r="I5" s="174" t="s">
        <v>120</v>
      </c>
    </row>
    <row r="6" spans="1:11" ht="15.75" x14ac:dyDescent="0.25">
      <c r="A6" s="22" t="s">
        <v>13</v>
      </c>
      <c r="B6" s="175">
        <v>29399.274285714291</v>
      </c>
      <c r="C6" s="175">
        <v>31610</v>
      </c>
      <c r="D6" s="175">
        <v>32785</v>
      </c>
      <c r="E6" s="175">
        <v>36488.958571428586</v>
      </c>
      <c r="F6" s="175">
        <v>39023.508571428771</v>
      </c>
      <c r="G6" s="176">
        <v>45068.77714285742</v>
      </c>
      <c r="H6" s="177">
        <v>55216</v>
      </c>
      <c r="I6" s="178">
        <f>(H6-G6)/G6</f>
        <v>0.2251497267160871</v>
      </c>
      <c r="K6" s="23"/>
    </row>
    <row r="7" spans="1:11" ht="16.5" thickBot="1" x14ac:dyDescent="0.3">
      <c r="A7" s="109" t="s">
        <v>77</v>
      </c>
      <c r="B7" s="179">
        <v>20247.634285714292</v>
      </c>
      <c r="C7" s="179">
        <v>21989</v>
      </c>
      <c r="D7" s="179">
        <v>22792.188571428662</v>
      </c>
      <c r="E7" s="179">
        <v>25674.130000000012</v>
      </c>
      <c r="F7" s="179">
        <v>26420.975714285851</v>
      </c>
      <c r="G7" s="180">
        <v>31037.645714285889</v>
      </c>
      <c r="H7" s="181">
        <v>38587</v>
      </c>
      <c r="I7" s="182">
        <f>(H7-G7)/G7</f>
        <v>0.24323218182232562</v>
      </c>
      <c r="K7" s="23"/>
    </row>
    <row r="9" spans="1:11" ht="15.75" x14ac:dyDescent="0.25">
      <c r="A9" s="5"/>
    </row>
    <row r="10" spans="1:11" ht="15.75" x14ac:dyDescent="0.25">
      <c r="A10" s="5"/>
    </row>
    <row r="11" spans="1:11" ht="15.75" x14ac:dyDescent="0.25">
      <c r="A11" s="2" t="s">
        <v>94</v>
      </c>
    </row>
    <row r="12" spans="1:11" ht="15.75" x14ac:dyDescent="0.25">
      <c r="A12" s="5" t="s">
        <v>129</v>
      </c>
    </row>
    <row r="13" spans="1:11" ht="15.75" x14ac:dyDescent="0.25">
      <c r="A13" s="2"/>
    </row>
    <row r="14" spans="1:11" x14ac:dyDescent="0.25">
      <c r="A14" s="16" t="s">
        <v>102</v>
      </c>
    </row>
  </sheetData>
  <hyperlinks>
    <hyperlink ref="A14" location="'Background Notes'!A1" display="Further information on methodology is available on the metadata tab"/>
    <hyperlink ref="A1" location="Contents!A1" display="contents"/>
  </hyperlinks>
  <pageMargins left="0.7" right="0.7" top="0.75" bottom="0.75" header="0.3" footer="0.3"/>
  <pageSetup paperSize="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S21"/>
  <sheetViews>
    <sheetView showGridLines="0" zoomScaleNormal="100" workbookViewId="0">
      <selection activeCell="A3" sqref="A3"/>
    </sheetView>
  </sheetViews>
  <sheetFormatPr defaultRowHeight="15" x14ac:dyDescent="0.25"/>
  <cols>
    <col min="1" max="1" width="21.85546875" style="53" customWidth="1"/>
    <col min="9" max="9" width="12.85546875" customWidth="1"/>
    <col min="17" max="17" width="12.42578125" customWidth="1"/>
    <col min="19" max="19" width="10.7109375" bestFit="1" customWidth="1"/>
  </cols>
  <sheetData>
    <row r="1" spans="1:17" s="228" customFormat="1" ht="15.75" x14ac:dyDescent="0.25">
      <c r="A1" s="223" t="s">
        <v>127</v>
      </c>
    </row>
    <row r="2" spans="1:17" s="228" customFormat="1" ht="15.75" x14ac:dyDescent="0.25">
      <c r="A2" s="223"/>
    </row>
    <row r="3" spans="1:17" ht="15.75" x14ac:dyDescent="0.25">
      <c r="A3" s="186" t="s">
        <v>113</v>
      </c>
    </row>
    <row r="4" spans="1:17" ht="16.5" thickBot="1" x14ac:dyDescent="0.3">
      <c r="A4" s="186"/>
    </row>
    <row r="5" spans="1:17" ht="15.75" x14ac:dyDescent="0.25">
      <c r="A5" s="264"/>
      <c r="B5" s="266" t="s">
        <v>103</v>
      </c>
      <c r="C5" s="266"/>
      <c r="D5" s="266"/>
      <c r="E5" s="266"/>
      <c r="F5" s="266"/>
      <c r="G5" s="266"/>
      <c r="H5" s="266"/>
      <c r="I5" s="267"/>
      <c r="J5" s="266" t="s">
        <v>104</v>
      </c>
      <c r="K5" s="266"/>
      <c r="L5" s="266"/>
      <c r="M5" s="266"/>
      <c r="N5" s="266"/>
      <c r="O5" s="266"/>
      <c r="P5" s="266"/>
      <c r="Q5" s="268"/>
    </row>
    <row r="6" spans="1:17" ht="79.5" thickBot="1" x14ac:dyDescent="0.3">
      <c r="A6" s="265"/>
      <c r="B6" s="183">
        <v>2013</v>
      </c>
      <c r="C6" s="183">
        <v>2014</v>
      </c>
      <c r="D6" s="183">
        <v>2015</v>
      </c>
      <c r="E6" s="183">
        <v>2016</v>
      </c>
      <c r="F6" s="183">
        <v>2017</v>
      </c>
      <c r="G6" s="183">
        <v>2018</v>
      </c>
      <c r="H6" s="200">
        <v>2019</v>
      </c>
      <c r="I6" s="201" t="s">
        <v>123</v>
      </c>
      <c r="J6" s="183">
        <v>2013</v>
      </c>
      <c r="K6" s="183">
        <v>2014</v>
      </c>
      <c r="L6" s="183">
        <v>2015</v>
      </c>
      <c r="M6" s="183">
        <v>2016</v>
      </c>
      <c r="N6" s="183">
        <v>2017</v>
      </c>
      <c r="O6" s="183">
        <v>2018</v>
      </c>
      <c r="P6" s="200">
        <v>2019</v>
      </c>
      <c r="Q6" s="201" t="s">
        <v>123</v>
      </c>
    </row>
    <row r="7" spans="1:17" x14ac:dyDescent="0.25">
      <c r="A7" s="85"/>
      <c r="B7" s="184"/>
      <c r="C7" s="184"/>
      <c r="D7" s="184"/>
      <c r="E7" s="184"/>
      <c r="F7" s="184"/>
      <c r="G7" s="184"/>
      <c r="H7" s="202"/>
      <c r="I7" s="203"/>
      <c r="J7" s="185"/>
      <c r="K7" s="185"/>
      <c r="L7" s="185"/>
      <c r="M7" s="185"/>
      <c r="N7" s="185"/>
      <c r="O7" s="185"/>
      <c r="P7" s="206"/>
      <c r="Q7" s="209"/>
    </row>
    <row r="8" spans="1:17" ht="15.75" x14ac:dyDescent="0.25">
      <c r="A8" s="86" t="s">
        <v>15</v>
      </c>
      <c r="B8" s="6">
        <v>27</v>
      </c>
      <c r="C8" s="7">
        <v>29</v>
      </c>
      <c r="D8" s="7">
        <v>32</v>
      </c>
      <c r="E8" s="52">
        <v>33.690057359209142</v>
      </c>
      <c r="F8" s="52">
        <v>31.575789940692783</v>
      </c>
      <c r="G8" s="52">
        <v>30.546537059266203</v>
      </c>
      <c r="H8" s="204">
        <v>29.189559746288939</v>
      </c>
      <c r="I8" s="205">
        <f>H8-G8</f>
        <v>-1.3569773129772642</v>
      </c>
      <c r="J8" s="7">
        <v>37</v>
      </c>
      <c r="K8" s="7">
        <v>41</v>
      </c>
      <c r="L8" s="7">
        <v>45</v>
      </c>
      <c r="M8" s="52">
        <v>45.972084745624024</v>
      </c>
      <c r="N8" s="52">
        <v>41.706645987048638</v>
      </c>
      <c r="O8" s="52">
        <v>41.453428123065741</v>
      </c>
      <c r="P8" s="204">
        <v>39.345166631932912</v>
      </c>
      <c r="Q8" s="210">
        <f>P8-O8</f>
        <v>-2.1082614911328292</v>
      </c>
    </row>
    <row r="9" spans="1:17" ht="15.75" x14ac:dyDescent="0.25">
      <c r="A9" s="86" t="s">
        <v>16</v>
      </c>
      <c r="B9" s="6">
        <v>42</v>
      </c>
      <c r="C9" s="7">
        <v>38</v>
      </c>
      <c r="D9" s="7">
        <v>45</v>
      </c>
      <c r="E9" s="52">
        <v>43.269900475754518</v>
      </c>
      <c r="F9" s="52">
        <v>43.360196781201289</v>
      </c>
      <c r="G9" s="52">
        <v>30.128592218331207</v>
      </c>
      <c r="H9" s="204">
        <v>40.361862966061572</v>
      </c>
      <c r="I9" s="205">
        <f t="shared" ref="I9:I10" si="0">H9-G9</f>
        <v>10.233270747730366</v>
      </c>
      <c r="J9" s="7">
        <v>58</v>
      </c>
      <c r="K9" s="7">
        <v>51</v>
      </c>
      <c r="L9" s="7">
        <v>62</v>
      </c>
      <c r="M9" s="52">
        <v>56.507473241553377</v>
      </c>
      <c r="N9" s="52">
        <v>58.847883994204622</v>
      </c>
      <c r="O9" s="52">
        <v>40.756776831870411</v>
      </c>
      <c r="P9" s="204">
        <v>53.63834542977709</v>
      </c>
      <c r="Q9" s="210">
        <f t="shared" ref="Q9:Q12" si="1">P9-O9</f>
        <v>12.881568597906679</v>
      </c>
    </row>
    <row r="10" spans="1:17" ht="15.75" x14ac:dyDescent="0.25">
      <c r="A10" s="81" t="s">
        <v>4</v>
      </c>
      <c r="B10" s="6">
        <v>53</v>
      </c>
      <c r="C10" s="7">
        <v>54</v>
      </c>
      <c r="D10" s="7">
        <v>50</v>
      </c>
      <c r="E10" s="52">
        <v>46.210664054570941</v>
      </c>
      <c r="F10" s="52">
        <v>50.702646348139737</v>
      </c>
      <c r="G10" s="52">
        <v>50.921820661588328</v>
      </c>
      <c r="H10" s="204">
        <v>40.897752035263501</v>
      </c>
      <c r="I10" s="205">
        <f t="shared" si="0"/>
        <v>-10.024068626324826</v>
      </c>
      <c r="J10" s="7">
        <v>69</v>
      </c>
      <c r="K10" s="7">
        <v>65</v>
      </c>
      <c r="L10" s="7">
        <v>58</v>
      </c>
      <c r="M10" s="52">
        <v>58.132373086104359</v>
      </c>
      <c r="N10" s="52">
        <v>66.968826015746899</v>
      </c>
      <c r="O10" s="52">
        <v>67.030115134527676</v>
      </c>
      <c r="P10" s="204">
        <v>56.422730879043179</v>
      </c>
      <c r="Q10" s="210">
        <f t="shared" si="1"/>
        <v>-10.607384255484497</v>
      </c>
    </row>
    <row r="11" spans="1:17" ht="15.75" thickBot="1" x14ac:dyDescent="0.3">
      <c r="A11" s="83"/>
      <c r="B11" s="157"/>
      <c r="C11" s="185"/>
      <c r="D11" s="185"/>
      <c r="E11" s="185"/>
      <c r="F11" s="185"/>
      <c r="G11" s="185"/>
      <c r="H11" s="206"/>
      <c r="I11" s="203"/>
      <c r="J11" s="185"/>
      <c r="K11" s="185"/>
      <c r="L11" s="185"/>
      <c r="M11" s="185"/>
      <c r="N11" s="185"/>
      <c r="O11" s="185"/>
      <c r="P11" s="206"/>
      <c r="Q11" s="209"/>
    </row>
    <row r="12" spans="1:17" ht="21.75" customHeight="1" thickBot="1" x14ac:dyDescent="0.3">
      <c r="A12" s="84" t="s">
        <v>14</v>
      </c>
      <c r="B12" s="39">
        <v>31</v>
      </c>
      <c r="C12" s="39">
        <v>33</v>
      </c>
      <c r="D12" s="39">
        <v>36</v>
      </c>
      <c r="E12" s="39">
        <v>36</v>
      </c>
      <c r="F12" s="39">
        <v>34</v>
      </c>
      <c r="G12" s="39">
        <v>32</v>
      </c>
      <c r="H12" s="207">
        <v>31</v>
      </c>
      <c r="I12" s="208">
        <f>H12-G12</f>
        <v>-1</v>
      </c>
      <c r="J12" s="39">
        <v>42</v>
      </c>
      <c r="K12" s="39">
        <v>45</v>
      </c>
      <c r="L12" s="39">
        <v>48</v>
      </c>
      <c r="M12" s="39">
        <v>49</v>
      </c>
      <c r="N12" s="39">
        <v>45</v>
      </c>
      <c r="O12" s="39">
        <v>43</v>
      </c>
      <c r="P12" s="207">
        <v>42</v>
      </c>
      <c r="Q12" s="211">
        <f t="shared" si="1"/>
        <v>-1</v>
      </c>
    </row>
    <row r="13" spans="1:17" x14ac:dyDescent="0.25">
      <c r="A13" s="77"/>
      <c r="B13" s="3"/>
      <c r="C13" s="3"/>
      <c r="D13" s="47"/>
      <c r="E13" s="18"/>
      <c r="F13" s="73"/>
      <c r="G13" s="77"/>
      <c r="H13" s="77"/>
      <c r="I13" s="3"/>
      <c r="J13" s="3"/>
      <c r="K13" s="3"/>
      <c r="L13" s="47"/>
      <c r="M13" s="18"/>
      <c r="N13" s="73"/>
      <c r="O13" s="77"/>
      <c r="P13" s="77"/>
      <c r="Q13" s="3"/>
    </row>
    <row r="14" spans="1:17" ht="15.75" x14ac:dyDescent="0.25">
      <c r="A14" s="54" t="s">
        <v>96</v>
      </c>
    </row>
    <row r="15" spans="1:17" ht="18.75" x14ac:dyDescent="0.25">
      <c r="A15" s="54" t="s">
        <v>97</v>
      </c>
    </row>
    <row r="16" spans="1:17" ht="15.75" x14ac:dyDescent="0.25">
      <c r="A16" s="54"/>
    </row>
    <row r="17" spans="1:19" ht="15.75" x14ac:dyDescent="0.25">
      <c r="A17" s="5" t="s">
        <v>129</v>
      </c>
    </row>
    <row r="18" spans="1:19" ht="15.75" x14ac:dyDescent="0.25">
      <c r="A18" s="54"/>
    </row>
    <row r="19" spans="1:19" x14ac:dyDescent="0.25">
      <c r="A19" s="16" t="s">
        <v>102</v>
      </c>
    </row>
    <row r="20" spans="1:19" x14ac:dyDescent="0.25">
      <c r="R20" s="12"/>
      <c r="S20" s="12"/>
    </row>
    <row r="21" spans="1:19" x14ac:dyDescent="0.25">
      <c r="S21" s="12"/>
    </row>
  </sheetData>
  <mergeCells count="3">
    <mergeCell ref="A5:A6"/>
    <mergeCell ref="B5:I5"/>
    <mergeCell ref="J5:Q5"/>
  </mergeCells>
  <hyperlinks>
    <hyperlink ref="A19" location="'Background Notes'!A1" display="Further information on methodology is available on the metadata tab"/>
    <hyperlink ref="A1" location="Contents!A1" display="contents"/>
  </hyperlinks>
  <pageMargins left="0.7" right="0.7" top="0.75" bottom="0.75" header="0.3" footer="0.3"/>
  <pageSetup paperSize="9" scale="7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Q24"/>
  <sheetViews>
    <sheetView showGridLines="0" zoomScaleNormal="100" workbookViewId="0">
      <selection activeCell="A22" sqref="A22"/>
    </sheetView>
  </sheetViews>
  <sheetFormatPr defaultRowHeight="15" x14ac:dyDescent="0.25"/>
  <cols>
    <col min="1" max="1" width="22.28515625" customWidth="1"/>
    <col min="9" max="9" width="13.85546875" customWidth="1"/>
    <col min="17" max="17" width="11.140625" customWidth="1"/>
    <col min="19" max="19" width="10.7109375" bestFit="1" customWidth="1"/>
  </cols>
  <sheetData>
    <row r="1" spans="1:17" s="228" customFormat="1" ht="15.75" x14ac:dyDescent="0.25">
      <c r="A1" s="223" t="s">
        <v>127</v>
      </c>
    </row>
    <row r="2" spans="1:17" s="228" customFormat="1" ht="15.75" x14ac:dyDescent="0.25">
      <c r="A2" s="223"/>
    </row>
    <row r="3" spans="1:17" ht="15.75" x14ac:dyDescent="0.25">
      <c r="A3" s="1" t="s">
        <v>114</v>
      </c>
    </row>
    <row r="4" spans="1:17" ht="16.5" thickBot="1" x14ac:dyDescent="0.3">
      <c r="A4" s="1"/>
    </row>
    <row r="5" spans="1:17" ht="15.75" x14ac:dyDescent="0.25">
      <c r="A5" s="269" t="s">
        <v>19</v>
      </c>
      <c r="B5" s="266" t="s">
        <v>103</v>
      </c>
      <c r="C5" s="266"/>
      <c r="D5" s="266"/>
      <c r="E5" s="266"/>
      <c r="F5" s="266"/>
      <c r="G5" s="266"/>
      <c r="H5" s="266"/>
      <c r="I5" s="267"/>
      <c r="J5" s="266" t="s">
        <v>104</v>
      </c>
      <c r="K5" s="266"/>
      <c r="L5" s="266"/>
      <c r="M5" s="266"/>
      <c r="N5" s="266"/>
      <c r="O5" s="266"/>
      <c r="P5" s="266"/>
      <c r="Q5" s="268"/>
    </row>
    <row r="6" spans="1:17" ht="79.5" thickBot="1" x14ac:dyDescent="0.3">
      <c r="A6" s="270"/>
      <c r="B6" s="183">
        <v>2013</v>
      </c>
      <c r="C6" s="183">
        <v>2014</v>
      </c>
      <c r="D6" s="183">
        <v>2015</v>
      </c>
      <c r="E6" s="183">
        <v>2016</v>
      </c>
      <c r="F6" s="183">
        <v>2017</v>
      </c>
      <c r="G6" s="183">
        <v>2018</v>
      </c>
      <c r="H6" s="200">
        <v>2019</v>
      </c>
      <c r="I6" s="201" t="s">
        <v>123</v>
      </c>
      <c r="J6" s="183">
        <v>2013</v>
      </c>
      <c r="K6" s="183">
        <v>2014</v>
      </c>
      <c r="L6" s="183">
        <v>2015</v>
      </c>
      <c r="M6" s="183">
        <v>2016</v>
      </c>
      <c r="N6" s="183">
        <v>2017</v>
      </c>
      <c r="O6" s="183">
        <v>2018</v>
      </c>
      <c r="P6" s="200">
        <v>2019</v>
      </c>
      <c r="Q6" s="201" t="s">
        <v>123</v>
      </c>
    </row>
    <row r="7" spans="1:17" x14ac:dyDescent="0.25">
      <c r="A7" s="83"/>
      <c r="B7" s="185"/>
      <c r="C7" s="185"/>
      <c r="D7" s="185"/>
      <c r="E7" s="185"/>
      <c r="F7" s="185"/>
      <c r="G7" s="185"/>
      <c r="H7" s="206"/>
      <c r="I7" s="212"/>
      <c r="J7" s="185"/>
      <c r="K7" s="185"/>
      <c r="L7" s="185"/>
      <c r="M7" s="185"/>
      <c r="N7" s="185"/>
      <c r="O7" s="185"/>
      <c r="P7" s="206"/>
      <c r="Q7" s="217"/>
    </row>
    <row r="8" spans="1:17" ht="15.75" x14ac:dyDescent="0.25">
      <c r="A8" s="136" t="s">
        <v>6</v>
      </c>
      <c r="B8" s="6" t="s">
        <v>20</v>
      </c>
      <c r="C8" s="7" t="s">
        <v>20</v>
      </c>
      <c r="D8" s="7" t="s">
        <v>20</v>
      </c>
      <c r="E8" s="7" t="s">
        <v>20</v>
      </c>
      <c r="F8" s="7" t="s">
        <v>20</v>
      </c>
      <c r="G8" s="7" t="s">
        <v>20</v>
      </c>
      <c r="H8" s="213" t="s">
        <v>20</v>
      </c>
      <c r="I8" s="214" t="s">
        <v>20</v>
      </c>
      <c r="J8" s="7" t="s">
        <v>20</v>
      </c>
      <c r="K8" s="7" t="s">
        <v>20</v>
      </c>
      <c r="L8" s="7" t="s">
        <v>20</v>
      </c>
      <c r="M8" s="7" t="s">
        <v>20</v>
      </c>
      <c r="N8" s="7" t="s">
        <v>20</v>
      </c>
      <c r="O8" s="7" t="s">
        <v>20</v>
      </c>
      <c r="P8" s="213" t="s">
        <v>20</v>
      </c>
      <c r="Q8" s="218" t="s">
        <v>20</v>
      </c>
    </row>
    <row r="9" spans="1:17" ht="15.75" x14ac:dyDescent="0.25">
      <c r="A9" s="136" t="s">
        <v>7</v>
      </c>
      <c r="B9" s="6" t="s">
        <v>20</v>
      </c>
      <c r="C9" s="7" t="s">
        <v>20</v>
      </c>
      <c r="D9" s="7" t="s">
        <v>20</v>
      </c>
      <c r="E9" s="7" t="s">
        <v>20</v>
      </c>
      <c r="F9" s="7" t="s">
        <v>20</v>
      </c>
      <c r="G9" s="7" t="s">
        <v>20</v>
      </c>
      <c r="H9" s="213" t="s">
        <v>20</v>
      </c>
      <c r="I9" s="214" t="s">
        <v>20</v>
      </c>
      <c r="J9" s="7" t="s">
        <v>20</v>
      </c>
      <c r="K9" s="7" t="s">
        <v>20</v>
      </c>
      <c r="L9" s="7" t="s">
        <v>20</v>
      </c>
      <c r="M9" s="7" t="s">
        <v>20</v>
      </c>
      <c r="N9" s="7" t="s">
        <v>20</v>
      </c>
      <c r="O9" s="7" t="s">
        <v>20</v>
      </c>
      <c r="P9" s="213" t="s">
        <v>20</v>
      </c>
      <c r="Q9" s="218" t="s">
        <v>20</v>
      </c>
    </row>
    <row r="10" spans="1:17" ht="15.75" x14ac:dyDescent="0.25">
      <c r="A10" s="136" t="s">
        <v>8</v>
      </c>
      <c r="B10" s="6">
        <v>30</v>
      </c>
      <c r="C10" s="7">
        <v>30</v>
      </c>
      <c r="D10" s="7">
        <v>30</v>
      </c>
      <c r="E10" s="52">
        <v>34.085364016988464</v>
      </c>
      <c r="F10" s="52">
        <v>36.034834390981416</v>
      </c>
      <c r="G10" s="52">
        <v>29.752279413997325</v>
      </c>
      <c r="H10" s="204">
        <v>27.703825408416556</v>
      </c>
      <c r="I10" s="215">
        <f>H10-G10</f>
        <v>-2.0484540055807692</v>
      </c>
      <c r="J10" s="7">
        <v>42</v>
      </c>
      <c r="K10" s="7">
        <v>43</v>
      </c>
      <c r="L10" s="7">
        <v>43</v>
      </c>
      <c r="M10" s="52">
        <v>47.23543300966255</v>
      </c>
      <c r="N10" s="52">
        <v>51.914017234695756</v>
      </c>
      <c r="O10" s="52">
        <v>40.041233276863487</v>
      </c>
      <c r="P10" s="204">
        <v>41.953924208569646</v>
      </c>
      <c r="Q10" s="219">
        <f>P10-O10</f>
        <v>1.9126909317061589</v>
      </c>
    </row>
    <row r="11" spans="1:17" ht="15.75" x14ac:dyDescent="0.25">
      <c r="A11" s="136" t="s">
        <v>9</v>
      </c>
      <c r="B11" s="6">
        <v>34</v>
      </c>
      <c r="C11" s="7">
        <v>32</v>
      </c>
      <c r="D11" s="7">
        <v>34</v>
      </c>
      <c r="E11" s="52">
        <v>38.367622772500631</v>
      </c>
      <c r="F11" s="52">
        <v>42.755627845777248</v>
      </c>
      <c r="G11" s="52">
        <v>40.179561558142943</v>
      </c>
      <c r="H11" s="204">
        <v>41.496994679910856</v>
      </c>
      <c r="I11" s="215">
        <f t="shared" ref="I11:I14" si="0">H11-G11</f>
        <v>1.3174331217679125</v>
      </c>
      <c r="J11" s="7">
        <v>48</v>
      </c>
      <c r="K11" s="7">
        <v>46</v>
      </c>
      <c r="L11" s="7">
        <v>48</v>
      </c>
      <c r="M11" s="52">
        <v>51.087735315047098</v>
      </c>
      <c r="N11" s="52">
        <v>54.82846660963687</v>
      </c>
      <c r="O11" s="52">
        <v>52.238113644272232</v>
      </c>
      <c r="P11" s="204">
        <v>53.315762694304823</v>
      </c>
      <c r="Q11" s="219">
        <f t="shared" ref="Q11:Q14" si="1">P11-O11</f>
        <v>1.0776490500325906</v>
      </c>
    </row>
    <row r="12" spans="1:17" ht="15.75" x14ac:dyDescent="0.25">
      <c r="A12" s="136" t="s">
        <v>10</v>
      </c>
      <c r="B12" s="6">
        <v>34</v>
      </c>
      <c r="C12" s="7">
        <v>42</v>
      </c>
      <c r="D12" s="7">
        <v>41</v>
      </c>
      <c r="E12" s="52">
        <v>36.121090311467611</v>
      </c>
      <c r="F12" s="52">
        <v>38.911261603757517</v>
      </c>
      <c r="G12" s="52">
        <v>34.84190479899187</v>
      </c>
      <c r="H12" s="204">
        <v>25.88168429172185</v>
      </c>
      <c r="I12" s="215">
        <f t="shared" si="0"/>
        <v>-8.9602205072700194</v>
      </c>
      <c r="J12" s="7">
        <v>46</v>
      </c>
      <c r="K12" s="7">
        <v>59</v>
      </c>
      <c r="L12" s="7">
        <v>56</v>
      </c>
      <c r="M12" s="52">
        <v>51.804234164738141</v>
      </c>
      <c r="N12" s="52">
        <v>51.138897373243722</v>
      </c>
      <c r="O12" s="52">
        <v>50.843710299439479</v>
      </c>
      <c r="P12" s="204">
        <v>39.115816739273527</v>
      </c>
      <c r="Q12" s="219">
        <f t="shared" si="1"/>
        <v>-11.727893560165953</v>
      </c>
    </row>
    <row r="13" spans="1:17" ht="15.75" thickBot="1" x14ac:dyDescent="0.3">
      <c r="A13" s="83"/>
      <c r="B13" s="157"/>
      <c r="C13" s="185"/>
      <c r="D13" s="185"/>
      <c r="E13" s="185"/>
      <c r="F13" s="185"/>
      <c r="G13" s="185"/>
      <c r="H13" s="206"/>
      <c r="I13" s="212"/>
      <c r="J13" s="185"/>
      <c r="K13" s="185"/>
      <c r="L13" s="185"/>
      <c r="M13" s="185"/>
      <c r="N13" s="185"/>
      <c r="O13" s="185"/>
      <c r="P13" s="206"/>
      <c r="Q13" s="217"/>
    </row>
    <row r="14" spans="1:17" ht="66.95" customHeight="1" thickBot="1" x14ac:dyDescent="0.3">
      <c r="A14" s="137" t="s">
        <v>100</v>
      </c>
      <c r="B14" s="39">
        <v>31</v>
      </c>
      <c r="C14" s="39">
        <v>33</v>
      </c>
      <c r="D14" s="39">
        <v>36</v>
      </c>
      <c r="E14" s="39">
        <v>36</v>
      </c>
      <c r="F14" s="39">
        <v>34</v>
      </c>
      <c r="G14" s="39">
        <v>32</v>
      </c>
      <c r="H14" s="207">
        <v>31</v>
      </c>
      <c r="I14" s="216">
        <f t="shared" si="0"/>
        <v>-1</v>
      </c>
      <c r="J14" s="39">
        <v>42</v>
      </c>
      <c r="K14" s="39">
        <v>45</v>
      </c>
      <c r="L14" s="39">
        <v>48</v>
      </c>
      <c r="M14" s="39">
        <v>49</v>
      </c>
      <c r="N14" s="39">
        <v>45</v>
      </c>
      <c r="O14" s="39">
        <v>43</v>
      </c>
      <c r="P14" s="207">
        <v>42</v>
      </c>
      <c r="Q14" s="220">
        <f t="shared" si="1"/>
        <v>-1</v>
      </c>
    </row>
    <row r="15" spans="1:17" x14ac:dyDescent="0.25">
      <c r="A15" s="3"/>
      <c r="B15" s="3"/>
      <c r="C15" s="3"/>
      <c r="D15" s="47"/>
      <c r="E15" s="18"/>
      <c r="F15" s="73"/>
      <c r="G15" s="77"/>
      <c r="H15" s="77"/>
      <c r="I15" s="3"/>
      <c r="J15" s="3"/>
      <c r="K15" s="3"/>
      <c r="L15" s="47"/>
      <c r="M15" s="18"/>
      <c r="N15" s="73"/>
      <c r="O15" s="77"/>
      <c r="P15" s="77"/>
      <c r="Q15" s="3"/>
    </row>
    <row r="16" spans="1:17" ht="15.75" x14ac:dyDescent="0.25">
      <c r="A16" s="88" t="s">
        <v>98</v>
      </c>
      <c r="B16" s="77"/>
      <c r="C16" s="77"/>
      <c r="D16" s="77"/>
      <c r="E16" s="77"/>
      <c r="F16" s="77"/>
      <c r="G16" s="77"/>
      <c r="H16" s="77"/>
      <c r="I16" s="77"/>
      <c r="J16" s="77"/>
      <c r="K16" s="77"/>
      <c r="L16" s="77"/>
      <c r="M16" s="77"/>
      <c r="N16" s="77"/>
      <c r="O16" s="77"/>
      <c r="P16" s="77"/>
      <c r="Q16" s="77"/>
    </row>
    <row r="17" spans="1:17" ht="15.75" x14ac:dyDescent="0.25">
      <c r="A17" s="2" t="s">
        <v>17</v>
      </c>
      <c r="B17" s="3"/>
      <c r="C17" s="3"/>
      <c r="D17" s="47"/>
      <c r="E17" s="18"/>
      <c r="F17" s="73"/>
      <c r="G17" s="77"/>
      <c r="H17" s="77"/>
      <c r="I17" s="3"/>
      <c r="J17" s="3"/>
      <c r="K17" s="3"/>
      <c r="L17" s="47"/>
      <c r="M17" s="18"/>
      <c r="N17" s="73"/>
      <c r="O17" s="77"/>
      <c r="P17" s="77"/>
      <c r="Q17" s="3"/>
    </row>
    <row r="18" spans="1:17" ht="15.75" x14ac:dyDescent="0.25">
      <c r="A18" s="2" t="s">
        <v>18</v>
      </c>
    </row>
    <row r="19" spans="1:17" ht="15.75" x14ac:dyDescent="0.25">
      <c r="A19" s="2" t="s">
        <v>101</v>
      </c>
    </row>
    <row r="20" spans="1:17" ht="15.75" x14ac:dyDescent="0.25">
      <c r="A20" s="2" t="s">
        <v>21</v>
      </c>
    </row>
    <row r="21" spans="1:17" ht="15.75" x14ac:dyDescent="0.25">
      <c r="A21" s="2"/>
    </row>
    <row r="22" spans="1:17" ht="15.75" x14ac:dyDescent="0.25">
      <c r="A22" s="5" t="s">
        <v>129</v>
      </c>
    </row>
    <row r="23" spans="1:17" ht="15.75" x14ac:dyDescent="0.25">
      <c r="A23" s="2"/>
    </row>
    <row r="24" spans="1:17" x14ac:dyDescent="0.25">
      <c r="A24" s="16" t="s">
        <v>102</v>
      </c>
    </row>
  </sheetData>
  <mergeCells count="3">
    <mergeCell ref="A5:A6"/>
    <mergeCell ref="B5:I5"/>
    <mergeCell ref="J5:Q5"/>
  </mergeCells>
  <hyperlinks>
    <hyperlink ref="A24" location="'Background Notes'!A1" display="Further information on methodology is available on the metadata tab"/>
    <hyperlink ref="A1" location="Contents!A1" display="contents"/>
  </hyperlinks>
  <pageMargins left="0.7" right="0.7" top="0.75" bottom="0.75" header="0.3" footer="0.3"/>
  <pageSetup paperSize="9" scale="7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L35"/>
  <sheetViews>
    <sheetView showGridLines="0" zoomScaleNormal="100" workbookViewId="0">
      <selection activeCell="A15" sqref="A15"/>
    </sheetView>
  </sheetViews>
  <sheetFormatPr defaultRowHeight="15" x14ac:dyDescent="0.25"/>
  <cols>
    <col min="1" max="1" width="21.7109375" customWidth="1"/>
    <col min="2" max="4" width="12.7109375" customWidth="1"/>
    <col min="5" max="5" width="14.140625" customWidth="1"/>
    <col min="6" max="7" width="12.7109375" customWidth="1"/>
    <col min="8" max="9" width="13.7109375" bestFit="1" customWidth="1"/>
    <col min="10" max="10" width="12" bestFit="1" customWidth="1"/>
    <col min="11" max="11" width="10.7109375" bestFit="1" customWidth="1"/>
  </cols>
  <sheetData>
    <row r="1" spans="1:12" s="228" customFormat="1" ht="15.75" x14ac:dyDescent="0.25">
      <c r="A1" s="223" t="s">
        <v>127</v>
      </c>
    </row>
    <row r="2" spans="1:12" s="228" customFormat="1" ht="15.75" x14ac:dyDescent="0.25">
      <c r="A2" s="223"/>
    </row>
    <row r="3" spans="1:12" ht="15.75" x14ac:dyDescent="0.25">
      <c r="A3" s="1" t="s">
        <v>115</v>
      </c>
    </row>
    <row r="4" spans="1:12" ht="16.5" thickBot="1" x14ac:dyDescent="0.3">
      <c r="A4" s="1"/>
    </row>
    <row r="5" spans="1:12" ht="63.75" thickBot="1" x14ac:dyDescent="0.3">
      <c r="A5" s="40"/>
      <c r="B5" s="139">
        <v>2013</v>
      </c>
      <c r="C5" s="139">
        <v>2014</v>
      </c>
      <c r="D5" s="139">
        <v>2015</v>
      </c>
      <c r="E5" s="139">
        <v>2016</v>
      </c>
      <c r="F5" s="139">
        <v>2017</v>
      </c>
      <c r="G5" s="140">
        <v>2018</v>
      </c>
      <c r="H5" s="141">
        <v>2019</v>
      </c>
      <c r="I5" s="142" t="s">
        <v>124</v>
      </c>
    </row>
    <row r="6" spans="1:12" ht="15.75" x14ac:dyDescent="0.25">
      <c r="A6" s="22" t="s">
        <v>22</v>
      </c>
      <c r="B6" s="144">
        <v>67893.74572090384</v>
      </c>
      <c r="C6" s="144">
        <v>70929.780374180235</v>
      </c>
      <c r="D6" s="144">
        <v>82211.290000000299</v>
      </c>
      <c r="E6" s="144">
        <v>111014.12000000005</v>
      </c>
      <c r="F6" s="144">
        <v>109307.90000000055</v>
      </c>
      <c r="G6" s="145">
        <v>126809.44000000082</v>
      </c>
      <c r="H6" s="146">
        <v>156395.91999999876</v>
      </c>
      <c r="I6" s="147">
        <f>(H6-G6)/G6</f>
        <v>0.23331449141323984</v>
      </c>
      <c r="J6" s="9"/>
      <c r="K6" s="9"/>
    </row>
    <row r="7" spans="1:12" ht="15.75" x14ac:dyDescent="0.25">
      <c r="A7" s="22" t="s">
        <v>23</v>
      </c>
      <c r="B7" s="144">
        <v>50060.601118092491</v>
      </c>
      <c r="C7" s="144">
        <v>58448.493173872157</v>
      </c>
      <c r="D7" s="144">
        <v>66011.840000000273</v>
      </c>
      <c r="E7" s="144">
        <v>69703.040000000052</v>
      </c>
      <c r="F7" s="144">
        <v>74285.260000000359</v>
      </c>
      <c r="G7" s="145">
        <v>102956.22000000069</v>
      </c>
      <c r="H7" s="146">
        <v>151387.04999999885</v>
      </c>
      <c r="I7" s="147">
        <f t="shared" ref="I7:I12" si="0">(H7-G7)/G7</f>
        <v>0.47040217676987217</v>
      </c>
      <c r="J7" s="9"/>
      <c r="K7" s="9"/>
    </row>
    <row r="8" spans="1:12" ht="15.75" x14ac:dyDescent="0.25">
      <c r="A8" s="22" t="s">
        <v>24</v>
      </c>
      <c r="B8" s="144">
        <v>19986.324354206721</v>
      </c>
      <c r="C8" s="144">
        <v>29968.278928787808</v>
      </c>
      <c r="D8" s="144">
        <v>24355.830000000104</v>
      </c>
      <c r="E8" s="144">
        <v>22739.520000000004</v>
      </c>
      <c r="F8" s="144">
        <v>27283.330000000129</v>
      </c>
      <c r="G8" s="145">
        <v>34336.780000000224</v>
      </c>
      <c r="H8" s="146">
        <v>46164.679999999629</v>
      </c>
      <c r="I8" s="147">
        <f t="shared" si="0"/>
        <v>0.34446736123769695</v>
      </c>
      <c r="J8" s="9"/>
      <c r="K8" s="9"/>
    </row>
    <row r="9" spans="1:12" ht="15.75" x14ac:dyDescent="0.25">
      <c r="A9" s="22" t="s">
        <v>25</v>
      </c>
      <c r="B9" s="144">
        <v>5952.2393587644065</v>
      </c>
      <c r="C9" s="144">
        <v>8413.7393948767713</v>
      </c>
      <c r="D9" s="144">
        <v>12129.02000000005</v>
      </c>
      <c r="E9" s="144">
        <v>13396.820000000003</v>
      </c>
      <c r="F9" s="144">
        <v>20306.260000000089</v>
      </c>
      <c r="G9" s="145">
        <v>30118.570000000182</v>
      </c>
      <c r="H9" s="146">
        <v>39482.199999999706</v>
      </c>
      <c r="I9" s="147">
        <f t="shared" si="0"/>
        <v>0.31089225019645583</v>
      </c>
      <c r="J9" s="9"/>
      <c r="K9" s="9"/>
      <c r="L9" s="9"/>
    </row>
    <row r="10" spans="1:12" ht="15.75" x14ac:dyDescent="0.25">
      <c r="A10" s="22" t="s">
        <v>26</v>
      </c>
      <c r="B10" s="144">
        <v>4167.1130011863925</v>
      </c>
      <c r="C10" s="144">
        <v>7892.6169908521906</v>
      </c>
      <c r="D10" s="144">
        <v>10114.140000000036</v>
      </c>
      <c r="E10" s="144">
        <v>14145.910000000005</v>
      </c>
      <c r="F10" s="144">
        <v>20979.740000000093</v>
      </c>
      <c r="G10" s="145">
        <v>29846.990000000187</v>
      </c>
      <c r="H10" s="146">
        <v>38405.619999999712</v>
      </c>
      <c r="I10" s="147">
        <f t="shared" si="0"/>
        <v>0.28675018820991566</v>
      </c>
      <c r="K10" s="9"/>
    </row>
    <row r="11" spans="1:12" ht="16.5" thickBot="1" x14ac:dyDescent="0.3">
      <c r="A11" s="22" t="s">
        <v>27</v>
      </c>
      <c r="B11" s="144">
        <v>5605.5964468461389</v>
      </c>
      <c r="C11" s="144">
        <v>5642.651137430832</v>
      </c>
      <c r="D11" s="144">
        <v>7114.420000000031</v>
      </c>
      <c r="E11" s="144">
        <v>8049.9600000000019</v>
      </c>
      <c r="F11" s="144">
        <v>11843.03000000005</v>
      </c>
      <c r="G11" s="145">
        <v>13807.980000000085</v>
      </c>
      <c r="H11" s="146">
        <v>19982.459999999846</v>
      </c>
      <c r="I11" s="147">
        <f t="shared" si="0"/>
        <v>0.44716750748478223</v>
      </c>
      <c r="K11" s="9"/>
    </row>
    <row r="12" spans="1:12" ht="16.5" thickBot="1" x14ac:dyDescent="0.3">
      <c r="A12" s="41" t="s">
        <v>78</v>
      </c>
      <c r="B12" s="149">
        <v>153665.62000000002</v>
      </c>
      <c r="C12" s="149">
        <v>181295.56</v>
      </c>
      <c r="D12" s="149">
        <v>201936.54000000082</v>
      </c>
      <c r="E12" s="149">
        <v>239049.37000000011</v>
      </c>
      <c r="F12" s="149">
        <v>264005.52000000124</v>
      </c>
      <c r="G12" s="150">
        <v>337875.98000000219</v>
      </c>
      <c r="H12" s="151">
        <v>451817.9299999965</v>
      </c>
      <c r="I12" s="152">
        <f t="shared" si="0"/>
        <v>0.33723009845208163</v>
      </c>
      <c r="K12" s="9"/>
    </row>
    <row r="14" spans="1:12" x14ac:dyDescent="0.25">
      <c r="H14" s="21"/>
      <c r="I14" s="21"/>
      <c r="J14" s="21"/>
      <c r="K14" s="21"/>
    </row>
    <row r="15" spans="1:12" ht="15.75" x14ac:dyDescent="0.25">
      <c r="A15" s="1" t="s">
        <v>175</v>
      </c>
      <c r="J15" s="21"/>
      <c r="K15" s="21"/>
    </row>
    <row r="16" spans="1:12" ht="16.5" thickBot="1" x14ac:dyDescent="0.3">
      <c r="A16" s="1"/>
      <c r="K16" s="21"/>
    </row>
    <row r="17" spans="1:9" ht="63.75" thickBot="1" x14ac:dyDescent="0.3">
      <c r="A17" s="40"/>
      <c r="B17" s="24">
        <v>2013</v>
      </c>
      <c r="C17" s="24">
        <v>2014</v>
      </c>
      <c r="D17" s="24">
        <v>2015</v>
      </c>
      <c r="E17" s="24">
        <v>2016</v>
      </c>
      <c r="F17" s="24">
        <v>2017</v>
      </c>
      <c r="G17" s="119">
        <v>2018</v>
      </c>
      <c r="H17" s="105">
        <v>2019</v>
      </c>
      <c r="I17" s="142" t="s">
        <v>124</v>
      </c>
    </row>
    <row r="18" spans="1:9" ht="15.75" x14ac:dyDescent="0.25">
      <c r="A18" s="22" t="s">
        <v>22</v>
      </c>
      <c r="B18" s="19">
        <v>46232.716343556254</v>
      </c>
      <c r="C18" s="19">
        <v>46899.135289689671</v>
      </c>
      <c r="D18" s="19">
        <v>53931.050000000207</v>
      </c>
      <c r="E18" s="19">
        <v>74027.73000000004</v>
      </c>
      <c r="F18" s="20">
        <v>74734.560000000376</v>
      </c>
      <c r="G18" s="122">
        <v>81119.790000000532</v>
      </c>
      <c r="H18" s="107">
        <v>99558.579999999172</v>
      </c>
      <c r="I18" s="147">
        <f>(H18-G18)/G18</f>
        <v>0.22730322649995174</v>
      </c>
    </row>
    <row r="19" spans="1:9" ht="15.75" x14ac:dyDescent="0.25">
      <c r="A19" s="22" t="s">
        <v>23</v>
      </c>
      <c r="B19" s="19">
        <v>33459.617325350962</v>
      </c>
      <c r="C19" s="19">
        <v>38581.6828564467</v>
      </c>
      <c r="D19" s="19">
        <v>43028.660000000171</v>
      </c>
      <c r="E19" s="19">
        <v>45702.490000000034</v>
      </c>
      <c r="F19" s="20">
        <v>49729.790000000241</v>
      </c>
      <c r="G19" s="122">
        <v>66898.090000000433</v>
      </c>
      <c r="H19" s="107">
        <v>98995.889999999228</v>
      </c>
      <c r="I19" s="147">
        <f t="shared" ref="I19:I24" si="1">(H19-G19)/G19</f>
        <v>0.47980144126683716</v>
      </c>
    </row>
    <row r="20" spans="1:9" ht="15.75" x14ac:dyDescent="0.25">
      <c r="A20" s="22" t="s">
        <v>24</v>
      </c>
      <c r="B20" s="19">
        <v>11008.546934278085</v>
      </c>
      <c r="C20" s="19">
        <v>18157.99156788343</v>
      </c>
      <c r="D20" s="19">
        <v>14543.40000000006</v>
      </c>
      <c r="E20" s="19">
        <v>12832.020000000002</v>
      </c>
      <c r="F20" s="20">
        <v>15286.170000000069</v>
      </c>
      <c r="G20" s="122">
        <v>19907.880000000128</v>
      </c>
      <c r="H20" s="107">
        <v>27526.119999999781</v>
      </c>
      <c r="I20" s="147">
        <f t="shared" si="1"/>
        <v>0.38267459920391339</v>
      </c>
    </row>
    <row r="21" spans="1:9" ht="15.75" x14ac:dyDescent="0.25">
      <c r="A21" s="22" t="s">
        <v>25</v>
      </c>
      <c r="B21" s="19">
        <v>4021.605287583453</v>
      </c>
      <c r="C21" s="19">
        <v>6457.4660965421135</v>
      </c>
      <c r="D21" s="19">
        <v>9160.6600000000344</v>
      </c>
      <c r="E21" s="19">
        <v>9568.4500000000025</v>
      </c>
      <c r="F21" s="20">
        <v>14295.680000000066</v>
      </c>
      <c r="G21" s="122">
        <v>22062.130000000136</v>
      </c>
      <c r="H21" s="107">
        <v>30548.469999999776</v>
      </c>
      <c r="I21" s="147">
        <f t="shared" si="1"/>
        <v>0.38465642256661475</v>
      </c>
    </row>
    <row r="22" spans="1:9" ht="15.75" x14ac:dyDescent="0.25">
      <c r="A22" s="22" t="s">
        <v>26</v>
      </c>
      <c r="B22" s="19">
        <v>3123.2023243238264</v>
      </c>
      <c r="C22" s="19">
        <v>6356.9643567506901</v>
      </c>
      <c r="D22" s="19">
        <v>7841.360000000026</v>
      </c>
      <c r="E22" s="19">
        <v>10173.390000000007</v>
      </c>
      <c r="F22" s="20">
        <v>15595.550000000072</v>
      </c>
      <c r="G22" s="122">
        <v>22582.910000000138</v>
      </c>
      <c r="H22" s="107">
        <v>30777.539999999772</v>
      </c>
      <c r="I22" s="147">
        <f t="shared" si="1"/>
        <v>0.3628686471318171</v>
      </c>
    </row>
    <row r="23" spans="1:9" ht="16.5" thickBot="1" x14ac:dyDescent="0.3">
      <c r="A23" s="22" t="s">
        <v>27</v>
      </c>
      <c r="B23" s="19">
        <v>4447.8617849074153</v>
      </c>
      <c r="C23" s="19">
        <v>3952.7098326873706</v>
      </c>
      <c r="D23" s="19">
        <v>5153.1000000000222</v>
      </c>
      <c r="E23" s="19">
        <v>5227.6500000000005</v>
      </c>
      <c r="F23" s="20">
        <v>8094.3500000000349</v>
      </c>
      <c r="G23" s="122">
        <v>10038.200000000063</v>
      </c>
      <c r="H23" s="107">
        <v>14271.989999999892</v>
      </c>
      <c r="I23" s="147">
        <f t="shared" si="1"/>
        <v>0.42176784682510843</v>
      </c>
    </row>
    <row r="24" spans="1:9" ht="16.5" thickBot="1" x14ac:dyDescent="0.3">
      <c r="A24" s="41" t="s">
        <v>78</v>
      </c>
      <c r="B24" s="42">
        <v>102293.55</v>
      </c>
      <c r="C24" s="42">
        <v>120405.94999999995</v>
      </c>
      <c r="D24" s="42">
        <v>133658.23000000051</v>
      </c>
      <c r="E24" s="42">
        <v>157531.7300000001</v>
      </c>
      <c r="F24" s="42">
        <v>177736.10000000088</v>
      </c>
      <c r="G24" s="121">
        <v>222609.00000000146</v>
      </c>
      <c r="H24" s="106">
        <v>301678.58999999758</v>
      </c>
      <c r="I24" s="152">
        <f t="shared" si="1"/>
        <v>0.35519493821002568</v>
      </c>
    </row>
    <row r="26" spans="1:9" ht="15.75" x14ac:dyDescent="0.25">
      <c r="A26" s="5" t="s">
        <v>129</v>
      </c>
      <c r="B26" s="23"/>
      <c r="C26" s="23"/>
      <c r="D26" s="23"/>
      <c r="E26" s="23"/>
      <c r="F26" s="23"/>
      <c r="G26" s="23"/>
    </row>
    <row r="27" spans="1:9" ht="15.75" x14ac:dyDescent="0.25">
      <c r="A27" s="2"/>
      <c r="B27" s="23"/>
      <c r="C27" s="23"/>
      <c r="D27" s="23"/>
      <c r="E27" s="23"/>
      <c r="F27" s="23"/>
      <c r="G27" s="23"/>
    </row>
    <row r="28" spans="1:9" x14ac:dyDescent="0.25">
      <c r="A28" s="16" t="s">
        <v>102</v>
      </c>
      <c r="B28" s="9"/>
      <c r="C28" s="9"/>
      <c r="D28" s="9"/>
      <c r="E28" s="9"/>
    </row>
    <row r="29" spans="1:9" x14ac:dyDescent="0.25">
      <c r="B29" s="76"/>
      <c r="C29" s="76"/>
      <c r="D29" s="76"/>
      <c r="E29" s="76"/>
      <c r="F29" s="76"/>
      <c r="G29" s="76"/>
    </row>
    <row r="30" spans="1:9" x14ac:dyDescent="0.25">
      <c r="B30" s="21"/>
      <c r="C30" s="21"/>
      <c r="D30" s="21"/>
      <c r="E30" s="21"/>
    </row>
    <row r="31" spans="1:9" x14ac:dyDescent="0.25">
      <c r="B31" s="21"/>
      <c r="C31" s="21"/>
      <c r="D31" s="21"/>
      <c r="E31" s="21"/>
    </row>
    <row r="32" spans="1:9" x14ac:dyDescent="0.25">
      <c r="B32" s="9"/>
      <c r="C32" s="9"/>
      <c r="D32" s="9"/>
      <c r="E32" s="9"/>
    </row>
    <row r="33" spans="2:5" x14ac:dyDescent="0.25">
      <c r="B33" s="9"/>
      <c r="C33" s="9"/>
      <c r="D33" s="9"/>
      <c r="E33" s="9"/>
    </row>
    <row r="35" spans="2:5" ht="15.75" x14ac:dyDescent="0.25">
      <c r="B35" s="8"/>
      <c r="C35" s="8"/>
      <c r="D35" s="8"/>
      <c r="E35" s="8"/>
    </row>
  </sheetData>
  <hyperlinks>
    <hyperlink ref="A28" location="'Background Notes'!A1" display="Further information on methodology is available on the metadata tab"/>
    <hyperlink ref="A1" location="Contents!A1" display="contents"/>
  </hyperlinks>
  <pageMargins left="0.7" right="0.7" top="0.75" bottom="0.75" header="0.3" footer="0.3"/>
  <pageSetup paperSize="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34"/>
  <sheetViews>
    <sheetView showGridLines="0" zoomScaleNormal="100" workbookViewId="0">
      <selection activeCell="A16" sqref="A16"/>
    </sheetView>
  </sheetViews>
  <sheetFormatPr defaultRowHeight="15" x14ac:dyDescent="0.25"/>
  <cols>
    <col min="1" max="1" width="21.7109375" customWidth="1"/>
    <col min="2" max="4" width="12.7109375" customWidth="1"/>
    <col min="5" max="6" width="14.140625" customWidth="1"/>
    <col min="7" max="7" width="13.7109375" customWidth="1"/>
    <col min="9" max="9" width="13.140625" customWidth="1"/>
  </cols>
  <sheetData>
    <row r="1" spans="1:11" s="228" customFormat="1" ht="15.75" x14ac:dyDescent="0.25">
      <c r="A1" s="223" t="s">
        <v>127</v>
      </c>
    </row>
    <row r="2" spans="1:11" s="228" customFormat="1" ht="15.75" x14ac:dyDescent="0.25">
      <c r="A2" s="223"/>
    </row>
    <row r="3" spans="1:11" ht="15.75" x14ac:dyDescent="0.25">
      <c r="A3" s="1" t="s">
        <v>116</v>
      </c>
    </row>
    <row r="4" spans="1:11" ht="16.5" thickBot="1" x14ac:dyDescent="0.3">
      <c r="A4" s="1"/>
    </row>
    <row r="5" spans="1:11" ht="63.75" thickBot="1" x14ac:dyDescent="0.3">
      <c r="A5" s="40"/>
      <c r="B5" s="138">
        <v>2013</v>
      </c>
      <c r="C5" s="139">
        <v>2014</v>
      </c>
      <c r="D5" s="139">
        <v>2015</v>
      </c>
      <c r="E5" s="139">
        <v>2016</v>
      </c>
      <c r="F5" s="139">
        <v>2017</v>
      </c>
      <c r="G5" s="140">
        <v>2018</v>
      </c>
      <c r="H5" s="141">
        <v>2019</v>
      </c>
      <c r="I5" s="142" t="s">
        <v>119</v>
      </c>
      <c r="J5" s="45"/>
    </row>
    <row r="6" spans="1:11" ht="15.75" x14ac:dyDescent="0.25">
      <c r="A6" s="22" t="s">
        <v>22</v>
      </c>
      <c r="B6" s="143">
        <v>11254.49535841442</v>
      </c>
      <c r="C6" s="144">
        <v>11516.676548485837</v>
      </c>
      <c r="D6" s="144">
        <v>11084.170000000042</v>
      </c>
      <c r="E6" s="144">
        <v>13194.634285714297</v>
      </c>
      <c r="F6" s="144">
        <v>13358.297142857216</v>
      </c>
      <c r="G6" s="145">
        <v>14432.391428571529</v>
      </c>
      <c r="H6" s="146">
        <v>17101.487142857142</v>
      </c>
      <c r="I6" s="147">
        <f>(H6-G6)/G6</f>
        <v>0.18493786892459524</v>
      </c>
      <c r="J6" s="9"/>
      <c r="K6" s="9"/>
    </row>
    <row r="7" spans="1:11" ht="15.75" x14ac:dyDescent="0.25">
      <c r="A7" s="22" t="s">
        <v>23</v>
      </c>
      <c r="B7" s="143">
        <v>10674.35386380019</v>
      </c>
      <c r="C7" s="144">
        <v>10369.990837438463</v>
      </c>
      <c r="D7" s="144">
        <v>11174.912857142901</v>
      </c>
      <c r="E7" s="144">
        <v>13014.848571428576</v>
      </c>
      <c r="F7" s="144">
        <v>12990.262857142929</v>
      </c>
      <c r="G7" s="145">
        <v>15229.677142857236</v>
      </c>
      <c r="H7" s="146">
        <v>19815.977142857144</v>
      </c>
      <c r="I7" s="147">
        <f t="shared" ref="I7:I12" si="0">(H7-G7)/G7</f>
        <v>0.30114229979923751</v>
      </c>
      <c r="J7" s="9"/>
      <c r="K7" s="9"/>
    </row>
    <row r="8" spans="1:11" ht="15.75" x14ac:dyDescent="0.25">
      <c r="A8" s="22" t="s">
        <v>24</v>
      </c>
      <c r="B8" s="143">
        <v>3253.2555786259913</v>
      </c>
      <c r="C8" s="144">
        <v>4683.6877835017822</v>
      </c>
      <c r="D8" s="144">
        <v>4244.9500000000116</v>
      </c>
      <c r="E8" s="144">
        <v>2905.9200000000005</v>
      </c>
      <c r="F8" s="144">
        <v>3165.0128571428731</v>
      </c>
      <c r="G8" s="145">
        <v>3716.7885714285949</v>
      </c>
      <c r="H8" s="146">
        <v>4273.0771428571434</v>
      </c>
      <c r="I8" s="147">
        <f t="shared" si="0"/>
        <v>0.14966914602159678</v>
      </c>
      <c r="J8" s="9"/>
      <c r="K8" s="9"/>
    </row>
    <row r="9" spans="1:11" ht="15.75" x14ac:dyDescent="0.25">
      <c r="A9" s="22" t="s">
        <v>25</v>
      </c>
      <c r="B9" s="143">
        <v>1331.5506834045555</v>
      </c>
      <c r="C9" s="144">
        <v>1759.8822043003645</v>
      </c>
      <c r="D9" s="144">
        <v>2435.3128571428674</v>
      </c>
      <c r="E9" s="144">
        <v>2985.4642857142862</v>
      </c>
      <c r="F9" s="144">
        <v>3528.2028571428759</v>
      </c>
      <c r="G9" s="145">
        <v>4763.1257142857439</v>
      </c>
      <c r="H9" s="146">
        <v>5035.4471428571424</v>
      </c>
      <c r="I9" s="147">
        <f t="shared" si="0"/>
        <v>5.7172840883590759E-2</v>
      </c>
      <c r="J9" s="9"/>
      <c r="K9" s="9"/>
    </row>
    <row r="10" spans="1:11" ht="15.75" x14ac:dyDescent="0.25">
      <c r="A10" s="22" t="s">
        <v>26</v>
      </c>
      <c r="B10" s="143">
        <v>1122.6316624975402</v>
      </c>
      <c r="C10" s="144">
        <v>1917.7048166472512</v>
      </c>
      <c r="D10" s="144">
        <v>2365.8542857142952</v>
      </c>
      <c r="E10" s="144">
        <v>2783.7557142857149</v>
      </c>
      <c r="F10" s="144">
        <v>4016.6600000000212</v>
      </c>
      <c r="G10" s="145">
        <v>4777.4857142857463</v>
      </c>
      <c r="H10" s="146">
        <v>6316.7657142857133</v>
      </c>
      <c r="I10" s="147">
        <f t="shared" si="0"/>
        <v>0.32219457933640222</v>
      </c>
      <c r="J10" s="45"/>
      <c r="K10" s="9"/>
    </row>
    <row r="11" spans="1:11" ht="16.5" thickBot="1" x14ac:dyDescent="0.3">
      <c r="A11" s="22" t="s">
        <v>27</v>
      </c>
      <c r="B11" s="143">
        <v>1762.9871389715977</v>
      </c>
      <c r="C11" s="144">
        <v>1362.1520953405923</v>
      </c>
      <c r="D11" s="144">
        <v>1479.6000000000056</v>
      </c>
      <c r="E11" s="144">
        <v>1608.9471428571444</v>
      </c>
      <c r="F11" s="144">
        <v>1965.0728571428665</v>
      </c>
      <c r="G11" s="145">
        <v>2149.3085714285849</v>
      </c>
      <c r="H11" s="146">
        <v>2673.4957142857138</v>
      </c>
      <c r="I11" s="147">
        <f t="shared" si="0"/>
        <v>0.24388640599368033</v>
      </c>
      <c r="J11" s="45"/>
      <c r="K11" s="9"/>
    </row>
    <row r="12" spans="1:11" ht="16.5" thickBot="1" x14ac:dyDescent="0.3">
      <c r="A12" s="41" t="s">
        <v>78</v>
      </c>
      <c r="B12" s="148">
        <v>29399.274285714295</v>
      </c>
      <c r="C12" s="149">
        <v>31610.094285714291</v>
      </c>
      <c r="D12" s="149">
        <v>32784.800000000127</v>
      </c>
      <c r="E12" s="149">
        <v>36493.570000000014</v>
      </c>
      <c r="F12" s="149">
        <v>39023.508571428778</v>
      </c>
      <c r="G12" s="150">
        <v>45068.777142857434</v>
      </c>
      <c r="H12" s="151">
        <v>55216.25</v>
      </c>
      <c r="I12" s="152">
        <f t="shared" si="0"/>
        <v>0.22515527379359465</v>
      </c>
    </row>
    <row r="13" spans="1:11" x14ac:dyDescent="0.25">
      <c r="H13" s="21"/>
    </row>
    <row r="15" spans="1:11" ht="15.75" x14ac:dyDescent="0.25">
      <c r="A15" s="1" t="s">
        <v>176</v>
      </c>
    </row>
    <row r="16" spans="1:11" ht="16.5" thickBot="1" x14ac:dyDescent="0.3">
      <c r="A16" s="1"/>
    </row>
    <row r="17" spans="1:10" ht="63.75" thickBot="1" x14ac:dyDescent="0.3">
      <c r="A17" s="40"/>
      <c r="B17" s="138">
        <v>2013</v>
      </c>
      <c r="C17" s="139">
        <v>2014</v>
      </c>
      <c r="D17" s="139">
        <v>2015</v>
      </c>
      <c r="E17" s="139">
        <v>2016</v>
      </c>
      <c r="F17" s="139">
        <v>2017</v>
      </c>
      <c r="G17" s="140">
        <v>2018</v>
      </c>
      <c r="H17" s="141">
        <v>2019</v>
      </c>
      <c r="I17" s="142" t="s">
        <v>119</v>
      </c>
    </row>
    <row r="18" spans="1:10" ht="15.75" x14ac:dyDescent="0.25">
      <c r="A18" s="22" t="s">
        <v>22</v>
      </c>
      <c r="B18" s="153">
        <v>8238.9941202355058</v>
      </c>
      <c r="C18" s="154">
        <v>8111.2515065348662</v>
      </c>
      <c r="D18" s="154">
        <v>8229.4471428571742</v>
      </c>
      <c r="E18" s="154">
        <v>9688.4242857142963</v>
      </c>
      <c r="F18" s="154">
        <v>9457.9985714286213</v>
      </c>
      <c r="G18" s="155">
        <v>10245.611428571503</v>
      </c>
      <c r="H18" s="156">
        <v>11889.84</v>
      </c>
      <c r="I18" s="147">
        <f>(H18-G18)/G18</f>
        <v>0.16048125413416583</v>
      </c>
    </row>
    <row r="19" spans="1:10" ht="15.75" x14ac:dyDescent="0.25">
      <c r="A19" s="22" t="s">
        <v>23</v>
      </c>
      <c r="B19" s="153">
        <v>6986.4034576346139</v>
      </c>
      <c r="C19" s="154">
        <v>7544.9454862980429</v>
      </c>
      <c r="D19" s="154">
        <v>7997.311428571461</v>
      </c>
      <c r="E19" s="154">
        <v>9199.3157142857181</v>
      </c>
      <c r="F19" s="154">
        <v>8866.6857142857643</v>
      </c>
      <c r="G19" s="155">
        <v>10495.63571428578</v>
      </c>
      <c r="H19" s="156">
        <v>13932.871428571427</v>
      </c>
      <c r="I19" s="147">
        <f t="shared" ref="I19:I24" si="1">(H19-G19)/G19</f>
        <v>0.32749190309712922</v>
      </c>
      <c r="J19" s="21"/>
    </row>
    <row r="20" spans="1:10" ht="15.75" x14ac:dyDescent="0.25">
      <c r="A20" s="22" t="s">
        <v>24</v>
      </c>
      <c r="B20" s="153">
        <v>1877.399092333301</v>
      </c>
      <c r="C20" s="154">
        <v>2609.9598984094159</v>
      </c>
      <c r="D20" s="154">
        <v>2268.1142857142927</v>
      </c>
      <c r="E20" s="154">
        <v>1683.4428571428577</v>
      </c>
      <c r="F20" s="154">
        <v>1789.3942857142949</v>
      </c>
      <c r="G20" s="155">
        <v>2172.0042857142994</v>
      </c>
      <c r="H20" s="156">
        <v>2643.6271428571426</v>
      </c>
      <c r="I20" s="147">
        <f t="shared" si="1"/>
        <v>0.21713716692218327</v>
      </c>
      <c r="J20" s="21"/>
    </row>
    <row r="21" spans="1:10" ht="15.75" x14ac:dyDescent="0.25">
      <c r="A21" s="22" t="s">
        <v>25</v>
      </c>
      <c r="B21" s="153">
        <v>943.88027993289995</v>
      </c>
      <c r="C21" s="154">
        <v>1283.4940539190102</v>
      </c>
      <c r="D21" s="154">
        <v>1599.6900000000062</v>
      </c>
      <c r="E21" s="154">
        <v>1960.5342857142857</v>
      </c>
      <c r="F21" s="154">
        <v>2191.1128571428694</v>
      </c>
      <c r="G21" s="155">
        <v>3245.4085714285916</v>
      </c>
      <c r="H21" s="156">
        <v>3736.9357142857143</v>
      </c>
      <c r="I21" s="147">
        <f t="shared" si="1"/>
        <v>0.15145308581001193</v>
      </c>
    </row>
    <row r="22" spans="1:10" ht="15.75" x14ac:dyDescent="0.25">
      <c r="A22" s="22" t="s">
        <v>26</v>
      </c>
      <c r="B22" s="153">
        <v>858.69321093120743</v>
      </c>
      <c r="C22" s="154">
        <v>1531.6891911714883</v>
      </c>
      <c r="D22" s="154">
        <v>1718.3028571428636</v>
      </c>
      <c r="E22" s="154">
        <v>2124.4557142857152</v>
      </c>
      <c r="F22" s="154">
        <v>2835.4485714285861</v>
      </c>
      <c r="G22" s="155">
        <v>3405.5028571428802</v>
      </c>
      <c r="H22" s="156">
        <v>4457.9428571428571</v>
      </c>
      <c r="I22" s="147">
        <f t="shared" si="1"/>
        <v>0.30904099751158159</v>
      </c>
    </row>
    <row r="23" spans="1:10" ht="16.5" thickBot="1" x14ac:dyDescent="0.3">
      <c r="A23" s="22" t="s">
        <v>27</v>
      </c>
      <c r="B23" s="153">
        <v>1342.2641246467665</v>
      </c>
      <c r="C23" s="154">
        <v>907.84129223861135</v>
      </c>
      <c r="D23" s="154">
        <v>979.32285714286104</v>
      </c>
      <c r="E23" s="154">
        <v>1006.1971428571435</v>
      </c>
      <c r="F23" s="154">
        <v>1280.3357142857205</v>
      </c>
      <c r="G23" s="155">
        <v>1473.4828571428668</v>
      </c>
      <c r="H23" s="156">
        <v>1925.7228571428573</v>
      </c>
      <c r="I23" s="147">
        <f t="shared" si="1"/>
        <v>0.30691907802504004</v>
      </c>
    </row>
    <row r="24" spans="1:10" ht="16.5" thickBot="1" x14ac:dyDescent="0.3">
      <c r="A24" s="41" t="s">
        <v>78</v>
      </c>
      <c r="B24" s="148">
        <v>20247.634285714295</v>
      </c>
      <c r="C24" s="149">
        <v>21989.181428571435</v>
      </c>
      <c r="D24" s="149">
        <v>22792.188571428658</v>
      </c>
      <c r="E24" s="149">
        <v>25662.370000000017</v>
      </c>
      <c r="F24" s="149">
        <v>26420.975714285862</v>
      </c>
      <c r="G24" s="150">
        <v>31037.645714285918</v>
      </c>
      <c r="H24" s="151">
        <v>38586.939999999995</v>
      </c>
      <c r="I24" s="152">
        <f t="shared" si="1"/>
        <v>0.24323024868601131</v>
      </c>
    </row>
    <row r="26" spans="1:10" ht="15.75" x14ac:dyDescent="0.25">
      <c r="A26" s="5" t="s">
        <v>129</v>
      </c>
    </row>
    <row r="27" spans="1:10" x14ac:dyDescent="0.25">
      <c r="A27" s="11"/>
      <c r="B27" s="9"/>
      <c r="C27" s="9"/>
      <c r="D27" s="9"/>
      <c r="E27" s="9"/>
      <c r="F27" s="9"/>
    </row>
    <row r="28" spans="1:10" x14ac:dyDescent="0.25">
      <c r="A28" s="16" t="s">
        <v>102</v>
      </c>
      <c r="B28" s="9"/>
      <c r="C28" s="9"/>
      <c r="D28" s="9"/>
      <c r="E28" s="9"/>
      <c r="F28" s="9"/>
    </row>
    <row r="29" spans="1:10" x14ac:dyDescent="0.25">
      <c r="B29" s="9"/>
      <c r="C29" s="9"/>
      <c r="D29" s="9"/>
      <c r="E29" s="9"/>
      <c r="F29" s="9"/>
    </row>
    <row r="30" spans="1:10" x14ac:dyDescent="0.25">
      <c r="B30" s="9"/>
      <c r="C30" s="9"/>
      <c r="D30" s="9"/>
      <c r="E30" s="9"/>
      <c r="F30" s="9"/>
    </row>
    <row r="31" spans="1:10" x14ac:dyDescent="0.25">
      <c r="B31" s="21"/>
      <c r="C31" s="21"/>
      <c r="D31" s="21"/>
      <c r="E31" s="21"/>
      <c r="F31" s="21"/>
    </row>
    <row r="32" spans="1:10" x14ac:dyDescent="0.25">
      <c r="B32" s="21"/>
      <c r="C32" s="21"/>
      <c r="D32" s="21"/>
      <c r="E32" s="21"/>
      <c r="F32" s="21"/>
    </row>
    <row r="33" spans="2:6" x14ac:dyDescent="0.25">
      <c r="B33" s="45"/>
      <c r="C33" s="45"/>
      <c r="D33" s="45"/>
      <c r="E33" s="45"/>
      <c r="F33" s="45"/>
    </row>
    <row r="34" spans="2:6" ht="15.75" x14ac:dyDescent="0.25">
      <c r="B34" s="46"/>
      <c r="C34" s="46"/>
      <c r="D34" s="46"/>
      <c r="E34" s="46"/>
      <c r="F34" s="46"/>
    </row>
  </sheetData>
  <hyperlinks>
    <hyperlink ref="A28" location="'Background Notes'!A1" display="Further information on methodology is available on the metadata tab"/>
    <hyperlink ref="A1" location="Contents!A1" display="contents"/>
  </hyperlinks>
  <pageMargins left="0.7" right="0.7" top="0.75" bottom="0.75"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2</vt:i4>
      </vt:variant>
    </vt:vector>
  </HeadingPairs>
  <TitlesOfParts>
    <vt:vector size="22" baseType="lpstr">
      <vt:lpstr>Contact</vt:lpstr>
      <vt:lpstr>Contents</vt:lpstr>
      <vt:lpstr>Table 1.1</vt:lpstr>
      <vt:lpstr>Table 1.2</vt:lpstr>
      <vt:lpstr>Table 1.3</vt:lpstr>
      <vt:lpstr>Table 1.4</vt:lpstr>
      <vt:lpstr>Table 1.5</vt:lpstr>
      <vt:lpstr>Table 1.6</vt:lpstr>
      <vt:lpstr>Table 1.7</vt:lpstr>
      <vt:lpstr>Table 1.8</vt:lpstr>
      <vt:lpstr>Chart 1.1</vt:lpstr>
      <vt:lpstr>Chart 1.2</vt:lpstr>
      <vt:lpstr>Chart 1.3</vt:lpstr>
      <vt:lpstr>Chart 1.4</vt:lpstr>
      <vt:lpstr>Chart 1.5</vt:lpstr>
      <vt:lpstr>Chart 1.6</vt:lpstr>
      <vt:lpstr>Chart 1.7</vt:lpstr>
      <vt:lpstr>Chart 1.8</vt:lpstr>
      <vt:lpstr>Chart 1.9</vt:lpstr>
      <vt:lpstr>Background Notes</vt:lpstr>
      <vt:lpstr>'Table 1.2'!Print_Area</vt:lpstr>
      <vt:lpstr>'Table 1.8'!Print_Area</vt:lpstr>
    </vt:vector>
  </TitlesOfParts>
  <Company>IT Assist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Ian.Stanley@nisra.gov.uk;Stephen.Dunne@nisra.gov.uk</dc:creator>
  <cp:lastModifiedBy>John Magill</cp:lastModifiedBy>
  <dcterms:created xsi:type="dcterms:W3CDTF">2015-05-05T15:14:12Z</dcterms:created>
  <dcterms:modified xsi:type="dcterms:W3CDTF">2021-10-27T08:45:47Z</dcterms:modified>
</cp:coreProperties>
</file>