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Archive Update\"/>
    </mc:Choice>
  </mc:AlternateContent>
  <bookViews>
    <workbookView xWindow="0" yWindow="45" windowWidth="19155" windowHeight="11760" tabRatio="861"/>
  </bookViews>
  <sheets>
    <sheet name="Contact" sheetId="30" r:id="rId1"/>
    <sheet name="Contents " sheetId="3" r:id="rId2"/>
    <sheet name="Table 1.1" sheetId="1" r:id="rId3"/>
    <sheet name="Table 1.2" sheetId="4" r:id="rId4"/>
    <sheet name="Table 1.3" sheetId="5" r:id="rId5"/>
    <sheet name="Table 1.4" sheetId="6" r:id="rId6"/>
    <sheet name="Table 1.5" sheetId="7" r:id="rId7"/>
    <sheet name="Table 1.6" sheetId="8" r:id="rId8"/>
    <sheet name="Table 1.7" sheetId="9" r:id="rId9"/>
    <sheet name="Table 2.1" sheetId="10" r:id="rId10"/>
    <sheet name="Table 2.2" sheetId="11" r:id="rId11"/>
    <sheet name="Table 2.3 " sheetId="12" r:id="rId12"/>
    <sheet name="Table 2.4" sheetId="13" r:id="rId13"/>
    <sheet name="Table 2.5 " sheetId="14" r:id="rId14"/>
    <sheet name="Table 2.6 " sheetId="15" r:id="rId15"/>
    <sheet name="Table 2.7" sheetId="16" r:id="rId16"/>
    <sheet name="Table 3.1" sheetId="29" r:id="rId17"/>
    <sheet name="Figure 1" sheetId="31" r:id="rId18"/>
    <sheet name="Figure 2 " sheetId="32" r:id="rId19"/>
    <sheet name="Figure 3" sheetId="33" r:id="rId20"/>
    <sheet name="Figure 4 " sheetId="34" r:id="rId21"/>
    <sheet name="Figure 5 " sheetId="35" r:id="rId22"/>
    <sheet name="Figure 6 " sheetId="36" r:id="rId23"/>
    <sheet name="Figure 7 " sheetId="37" r:id="rId24"/>
    <sheet name="Background Notes" sheetId="38" r:id="rId25"/>
  </sheets>
  <definedNames>
    <definedName name="_xlnm.Print_Area" localSheetId="0">Contact!$A$1:$D$25</definedName>
    <definedName name="_xlnm.Print_Area" localSheetId="20">'Figure 4 '!$A$1:$G$48</definedName>
    <definedName name="_xlnm.Print_Area" localSheetId="21">'Figure 5 '!$A$1:$R$32</definedName>
    <definedName name="_xlnm.Print_Area" localSheetId="22">'Figure 6 '!$A$1:$X$39</definedName>
    <definedName name="_xlnm.Print_Area" localSheetId="2">'Table 1.1'!$A$1:$I$20</definedName>
    <definedName name="_xlnm.Print_Area" localSheetId="3">'Table 1.2'!$A$1:$M$24</definedName>
    <definedName name="_xlnm.Print_Area" localSheetId="4">'Table 1.3'!$A$1:$I$28</definedName>
    <definedName name="_xlnm.Print_Area" localSheetId="5">'Table 1.4'!$A$1:$I$20</definedName>
    <definedName name="_xlnm.Print_Area" localSheetId="6">'Table 1.5'!$A$1:$H$43</definedName>
    <definedName name="_xlnm.Print_Area" localSheetId="7">'Table 1.6'!$A$1:$I$27</definedName>
    <definedName name="_xlnm.Print_Area" localSheetId="8">'Table 1.7'!$A$1:$I$27</definedName>
    <definedName name="_xlnm.Print_Area" localSheetId="9">'Table 2.1'!$A$1:$H$20</definedName>
    <definedName name="_xlnm.Print_Area" localSheetId="10">'Table 2.2'!$A$1:$G$24</definedName>
    <definedName name="_xlnm.Print_Area" localSheetId="11">'Table 2.3 '!$A$1:$G$27</definedName>
    <definedName name="_xlnm.Print_Area" localSheetId="12">'Table 2.4'!$A$1:$I$21</definedName>
    <definedName name="_xlnm.Print_Area" localSheetId="13">'Table 2.5 '!$A$1:$J$42</definedName>
    <definedName name="_xlnm.Print_Area" localSheetId="14">'Table 2.6 '!$A$1:$J$27</definedName>
    <definedName name="_xlnm.Print_Area" localSheetId="15">'Table 2.7'!$A$1:$H$27</definedName>
    <definedName name="_xlnm.Print_Area" localSheetId="16">'Table 3.1'!$A$1:$H$46</definedName>
  </definedNames>
  <calcPr calcId="152511" concurrentCalc="0"/>
</workbook>
</file>

<file path=xl/calcChain.xml><?xml version="1.0" encoding="utf-8"?>
<calcChain xmlns="http://schemas.openxmlformats.org/spreadsheetml/2006/main">
  <c r="T32" i="32" l="1"/>
  <c r="T31" i="32"/>
  <c r="T30" i="32"/>
  <c r="T29" i="32"/>
  <c r="T28" i="32"/>
  <c r="T27" i="32"/>
  <c r="T26" i="32"/>
  <c r="T25" i="32"/>
  <c r="T24" i="32"/>
  <c r="T23" i="32"/>
  <c r="T22" i="32"/>
  <c r="T21" i="32"/>
  <c r="T20" i="32"/>
  <c r="T19" i="32"/>
  <c r="T18" i="32"/>
  <c r="T17" i="32"/>
  <c r="T16" i="32"/>
  <c r="T15" i="32"/>
  <c r="T14" i="32"/>
  <c r="T13" i="32"/>
  <c r="T12" i="32"/>
  <c r="T11" i="32"/>
  <c r="T10" i="32"/>
  <c r="T9" i="32"/>
  <c r="T8" i="32"/>
  <c r="T7" i="32"/>
  <c r="T6" i="32"/>
  <c r="T6" i="31"/>
  <c r="T7" i="31"/>
  <c r="T8" i="31"/>
  <c r="T9" i="31"/>
  <c r="T10" i="31"/>
  <c r="T11" i="31"/>
  <c r="T12" i="31"/>
  <c r="T13" i="31"/>
  <c r="T14" i="31"/>
  <c r="T15" i="31"/>
  <c r="T16" i="31"/>
  <c r="T17" i="31"/>
  <c r="T18" i="31"/>
  <c r="T19" i="31"/>
  <c r="T20" i="31"/>
  <c r="T21" i="31"/>
  <c r="T22" i="31"/>
  <c r="T23" i="31"/>
  <c r="T24" i="31"/>
  <c r="T25" i="31"/>
  <c r="T26" i="31"/>
  <c r="T27" i="31"/>
  <c r="T28" i="31"/>
  <c r="T29" i="31"/>
  <c r="T30" i="31"/>
  <c r="T31" i="31"/>
  <c r="T32" i="31"/>
  <c r="B18" i="16"/>
  <c r="B14" i="16"/>
  <c r="D10" i="16"/>
  <c r="F10" i="16"/>
  <c r="B10" i="16"/>
  <c r="F16" i="16"/>
  <c r="F12" i="16"/>
  <c r="F8" i="16"/>
  <c r="F6" i="16"/>
  <c r="B18" i="15"/>
  <c r="B14" i="15"/>
  <c r="D10" i="15"/>
  <c r="F10" i="15"/>
  <c r="B10" i="15"/>
  <c r="F16" i="15"/>
  <c r="F12" i="15"/>
  <c r="F8" i="15"/>
  <c r="F6" i="15"/>
  <c r="B30" i="14"/>
  <c r="D25" i="14"/>
  <c r="F25" i="14"/>
  <c r="B25" i="14"/>
  <c r="D20" i="14"/>
  <c r="B20" i="14"/>
  <c r="F20" i="14"/>
  <c r="D15" i="14"/>
  <c r="F15" i="14"/>
  <c r="B15" i="14"/>
  <c r="D10" i="14"/>
  <c r="F10" i="14"/>
  <c r="B10" i="14"/>
  <c r="F24" i="14"/>
  <c r="F23" i="14"/>
  <c r="F22" i="14"/>
  <c r="F21" i="14"/>
  <c r="F19" i="14"/>
  <c r="F18" i="14"/>
  <c r="F17" i="14"/>
  <c r="F16" i="14"/>
  <c r="F14" i="14"/>
  <c r="F13" i="14"/>
  <c r="F12" i="14"/>
  <c r="F11" i="14"/>
  <c r="F9" i="14"/>
  <c r="F8" i="14"/>
  <c r="F7" i="14"/>
  <c r="F6" i="14"/>
  <c r="F11" i="13"/>
  <c r="F9" i="13"/>
  <c r="F7" i="13"/>
  <c r="B18" i="12"/>
  <c r="B14" i="12"/>
  <c r="D10" i="12"/>
  <c r="D14" i="12"/>
  <c r="F14" i="12"/>
  <c r="B10" i="12"/>
  <c r="F16" i="12"/>
  <c r="F12" i="12"/>
  <c r="F8" i="12"/>
  <c r="F6" i="12"/>
  <c r="F15" i="11"/>
  <c r="F13" i="11"/>
  <c r="F11" i="11"/>
  <c r="F9" i="11"/>
  <c r="F7" i="11"/>
  <c r="F11" i="10"/>
  <c r="F9" i="10"/>
  <c r="F7" i="10"/>
  <c r="B18" i="9"/>
  <c r="B14" i="9"/>
  <c r="D10" i="9"/>
  <c r="F10" i="9"/>
  <c r="B10" i="9"/>
  <c r="F16" i="9"/>
  <c r="F12" i="9"/>
  <c r="F8" i="9"/>
  <c r="F6" i="9"/>
  <c r="B18" i="8"/>
  <c r="B14" i="8"/>
  <c r="D10" i="8"/>
  <c r="F10" i="8"/>
  <c r="B10" i="8"/>
  <c r="F16" i="8"/>
  <c r="F12" i="8"/>
  <c r="F8" i="8"/>
  <c r="F6" i="8"/>
  <c r="B31" i="7"/>
  <c r="D26" i="7"/>
  <c r="F26" i="7"/>
  <c r="B26" i="7"/>
  <c r="D21" i="7"/>
  <c r="F21" i="7"/>
  <c r="B21" i="7"/>
  <c r="D16" i="7"/>
  <c r="F16" i="7"/>
  <c r="B16" i="7"/>
  <c r="D11" i="7"/>
  <c r="F11" i="7"/>
  <c r="B11" i="7"/>
  <c r="F25" i="7"/>
  <c r="F24" i="7"/>
  <c r="F23" i="7"/>
  <c r="F22" i="7"/>
  <c r="F20" i="7"/>
  <c r="F19" i="7"/>
  <c r="F18" i="7"/>
  <c r="F17" i="7"/>
  <c r="F15" i="7"/>
  <c r="F14" i="7"/>
  <c r="F13" i="7"/>
  <c r="F12" i="7"/>
  <c r="F10" i="7"/>
  <c r="F9" i="7"/>
  <c r="F8" i="7"/>
  <c r="F7" i="7"/>
  <c r="F11" i="6"/>
  <c r="F9" i="6"/>
  <c r="F7" i="6"/>
  <c r="B18" i="5"/>
  <c r="D14" i="5"/>
  <c r="F14" i="5"/>
  <c r="B14" i="5"/>
  <c r="D10" i="5"/>
  <c r="F10" i="5"/>
  <c r="B10" i="5"/>
  <c r="F16" i="5"/>
  <c r="F12" i="5"/>
  <c r="F8" i="5"/>
  <c r="F6" i="5"/>
  <c r="D15" i="4"/>
  <c r="F15" i="4"/>
  <c r="B15" i="4"/>
  <c r="F13" i="4"/>
  <c r="F11" i="4"/>
  <c r="F9" i="4"/>
  <c r="F7" i="4"/>
  <c r="F11" i="1"/>
  <c r="F9" i="1"/>
  <c r="F7" i="1"/>
  <c r="D14" i="16"/>
  <c r="F14" i="16"/>
  <c r="D18" i="16"/>
  <c r="F18" i="16"/>
  <c r="D14" i="15"/>
  <c r="F10" i="12"/>
  <c r="D18" i="12"/>
  <c r="F18" i="12"/>
  <c r="D14" i="9"/>
  <c r="D14" i="8"/>
  <c r="D18" i="5"/>
  <c r="F18" i="5"/>
  <c r="F36" i="34"/>
  <c r="F34" i="33"/>
  <c r="U25" i="32"/>
  <c r="U21" i="32"/>
  <c r="U17" i="32"/>
  <c r="U13" i="32"/>
  <c r="U9" i="32"/>
  <c r="U9" i="31"/>
  <c r="F14" i="15"/>
  <c r="D18" i="15"/>
  <c r="F18" i="15"/>
  <c r="F14" i="9"/>
  <c r="D18" i="9"/>
  <c r="F18" i="9"/>
  <c r="F14" i="8"/>
  <c r="D18" i="8"/>
  <c r="F18" i="8"/>
  <c r="U14" i="31"/>
  <c r="U18" i="31"/>
  <c r="U22" i="31"/>
  <c r="U14" i="32"/>
  <c r="U18" i="32"/>
  <c r="U22" i="32"/>
  <c r="U10" i="31"/>
  <c r="U10" i="32"/>
  <c r="U15" i="32"/>
  <c r="U19" i="32"/>
  <c r="U23" i="32"/>
  <c r="U12" i="31"/>
  <c r="U16" i="31"/>
  <c r="U20" i="31"/>
  <c r="U24" i="31"/>
  <c r="U12" i="32"/>
  <c r="U16" i="32"/>
  <c r="U20" i="32"/>
  <c r="U24" i="32"/>
  <c r="U13" i="31"/>
  <c r="U17" i="31"/>
  <c r="U23" i="31"/>
  <c r="U11" i="32"/>
  <c r="U11" i="31"/>
  <c r="U15" i="31"/>
  <c r="U19" i="31"/>
  <c r="U21" i="31"/>
  <c r="U25" i="31"/>
  <c r="B26" i="14"/>
  <c r="D30" i="7"/>
  <c r="F30" i="7"/>
  <c r="D29" i="7"/>
  <c r="F29" i="7"/>
  <c r="D28" i="7"/>
  <c r="F28" i="7"/>
  <c r="D27" i="7"/>
  <c r="B30" i="7"/>
  <c r="B29" i="7"/>
  <c r="B28" i="7"/>
  <c r="B27" i="7"/>
  <c r="F27" i="7"/>
  <c r="D31" i="7"/>
  <c r="F31" i="7"/>
  <c r="D29" i="14"/>
  <c r="F29" i="14"/>
  <c r="B29" i="14"/>
  <c r="D28" i="14"/>
  <c r="F28" i="14"/>
  <c r="B28" i="14"/>
  <c r="D27" i="14"/>
  <c r="F27" i="14"/>
  <c r="B27" i="14"/>
  <c r="D26" i="14"/>
  <c r="D30" i="14"/>
  <c r="F30" i="14"/>
  <c r="F26" i="14"/>
</calcChain>
</file>

<file path=xl/sharedStrings.xml><?xml version="1.0" encoding="utf-8"?>
<sst xmlns="http://schemas.openxmlformats.org/spreadsheetml/2006/main" count="628" uniqueCount="223">
  <si>
    <t xml:space="preserve">Overall Trips </t>
  </si>
  <si>
    <t xml:space="preserve">Overall Nights </t>
  </si>
  <si>
    <t xml:space="preserve">% Change </t>
  </si>
  <si>
    <t xml:space="preserve">(2)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</si>
  <si>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Holiday</t>
  </si>
  <si>
    <t>Visiting friends/relatives</t>
  </si>
  <si>
    <t>Business</t>
  </si>
  <si>
    <t>Other</t>
  </si>
  <si>
    <t>(2) Figures derived from the Northern Ireland Passenger Survey (NIPS) conducted by the Northern Ireland Statistics and Research Agency (NISRA) and the Survey of Overseas Travellers (SOT) conducted on behalf of Fáilte Ireland.</t>
  </si>
  <si>
    <t xml:space="preserve">Contents </t>
  </si>
  <si>
    <t xml:space="preserve">List of Tables </t>
  </si>
  <si>
    <t>Table 1.1</t>
  </si>
  <si>
    <t xml:space="preserve">Table 1.2 </t>
  </si>
  <si>
    <t>Table 1.3</t>
  </si>
  <si>
    <t>Table 1.4</t>
  </si>
  <si>
    <t>Table 1.5</t>
  </si>
  <si>
    <t>Table 1.6</t>
  </si>
  <si>
    <t>Table 1.7</t>
  </si>
  <si>
    <t>Table 2.1</t>
  </si>
  <si>
    <t>Table 2.2</t>
  </si>
  <si>
    <t>Table 2.3</t>
  </si>
  <si>
    <t>Table 2.4</t>
  </si>
  <si>
    <t>Table 2.5</t>
  </si>
  <si>
    <t>Table 2.6</t>
  </si>
  <si>
    <t>Table 2.7</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</si>
  <si>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</si>
  <si>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</si>
  <si>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</si>
  <si>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</si>
  <si>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</si>
  <si>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</si>
  <si>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</si>
  <si>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</si>
  <si>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</si>
  <si>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</si>
  <si>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National Statistics Data?</t>
  </si>
  <si>
    <t>Northern Ireland Tourism Statistics</t>
  </si>
  <si>
    <t>1. Rolling Year</t>
  </si>
  <si>
    <t>2. Year to date</t>
  </si>
  <si>
    <t>Contact</t>
  </si>
  <si>
    <t xml:space="preserve">Total Overnight Trips from outside NI </t>
  </si>
  <si>
    <t>Total Overnight Trips</t>
  </si>
  <si>
    <t>Total outside NI and RoI Nights</t>
  </si>
  <si>
    <t>Total outside NI Nights</t>
  </si>
  <si>
    <t xml:space="preserve">Total Nights </t>
  </si>
  <si>
    <t>Total outside NI Expenditure</t>
  </si>
  <si>
    <t>Total Expenditure</t>
  </si>
  <si>
    <t>Total Overnight Trips from outside NI and RoI</t>
  </si>
  <si>
    <t>Overall Expenditure (£)</t>
  </si>
  <si>
    <t xml:space="preserve">List of Figures </t>
  </si>
  <si>
    <t>Figure 2</t>
  </si>
  <si>
    <t>Figure 3</t>
  </si>
  <si>
    <t>Figure 4</t>
  </si>
  <si>
    <t>Figure 5</t>
  </si>
  <si>
    <t>Figure 6</t>
  </si>
  <si>
    <t>Figure 7</t>
  </si>
  <si>
    <t>Q1</t>
  </si>
  <si>
    <t>Q2</t>
  </si>
  <si>
    <t>Q3</t>
  </si>
  <si>
    <t>Q4</t>
  </si>
  <si>
    <t xml:space="preserve">Overnight trips </t>
  </si>
  <si>
    <t xml:space="preserve">Great Britain </t>
  </si>
  <si>
    <t xml:space="preserve">Outside UK and RoI </t>
  </si>
  <si>
    <t xml:space="preserve">Republic of Ireland </t>
  </si>
  <si>
    <t xml:space="preserve">Overnight Trips </t>
  </si>
  <si>
    <t xml:space="preserve">Belfast International </t>
  </si>
  <si>
    <t xml:space="preserve">Belfast City </t>
  </si>
  <si>
    <t>City of Derry</t>
  </si>
  <si>
    <t xml:space="preserve">Sea Ports </t>
  </si>
  <si>
    <t>Belfast</t>
  </si>
  <si>
    <t>Londonderry</t>
  </si>
  <si>
    <t>Background Notes</t>
  </si>
  <si>
    <r>
      <t xml:space="preserve">GB Overnight Trips </t>
    </r>
    <r>
      <rPr>
        <b/>
        <vertAlign val="superscript"/>
        <sz val="12"/>
        <color theme="1"/>
        <rFont val="Arial"/>
        <family val="2"/>
      </rPr>
      <t>(2)</t>
    </r>
  </si>
  <si>
    <r>
      <t xml:space="preserve">Outside UK and RoI Overnight Trips  </t>
    </r>
    <r>
      <rPr>
        <b/>
        <vertAlign val="superscript"/>
        <sz val="12"/>
        <color theme="1"/>
        <rFont val="Arial"/>
        <family val="2"/>
      </rPr>
      <t>(2)</t>
    </r>
  </si>
  <si>
    <r>
      <t xml:space="preserve">GB Overnight Trips </t>
    </r>
    <r>
      <rPr>
        <b/>
        <i/>
        <vertAlign val="superscript"/>
        <sz val="12"/>
        <color theme="1"/>
        <rFont val="Arial"/>
        <family val="2"/>
      </rPr>
      <t>(2)</t>
    </r>
  </si>
  <si>
    <r>
      <t xml:space="preserve">Outside UK and RoI Overnight Trips </t>
    </r>
    <r>
      <rPr>
        <b/>
        <i/>
        <vertAlign val="superscript"/>
        <sz val="12"/>
        <color theme="1"/>
        <rFont val="Arial"/>
        <family val="2"/>
      </rPr>
      <t>(2)</t>
    </r>
  </si>
  <si>
    <r>
      <t xml:space="preserve">RoI Overnight Trips </t>
    </r>
    <r>
      <rPr>
        <b/>
        <i/>
        <vertAlign val="superscript"/>
        <sz val="12"/>
        <color theme="1"/>
        <rFont val="Arial"/>
        <family val="2"/>
      </rPr>
      <t>(3)</t>
    </r>
  </si>
  <si>
    <r>
      <t xml:space="preserve">GB Nights </t>
    </r>
    <r>
      <rPr>
        <b/>
        <vertAlign val="superscript"/>
        <sz val="12"/>
        <color theme="1"/>
        <rFont val="Arial"/>
        <family val="2"/>
      </rPr>
      <t>(2)</t>
    </r>
  </si>
  <si>
    <r>
      <t xml:space="preserve">Outside UK and RoI Nights </t>
    </r>
    <r>
      <rPr>
        <b/>
        <vertAlign val="superscript"/>
        <sz val="12"/>
        <color theme="1"/>
        <rFont val="Arial"/>
        <family val="2"/>
      </rPr>
      <t>(2)</t>
    </r>
  </si>
  <si>
    <r>
      <t xml:space="preserve">GB Expenditure </t>
    </r>
    <r>
      <rPr>
        <b/>
        <vertAlign val="superscript"/>
        <sz val="12"/>
        <color theme="1"/>
        <rFont val="Arial"/>
        <family val="2"/>
      </rPr>
      <t>(2)</t>
    </r>
  </si>
  <si>
    <r>
      <t xml:space="preserve">Outside UK and RoI Expenditure </t>
    </r>
    <r>
      <rPr>
        <b/>
        <vertAlign val="superscript"/>
        <sz val="12"/>
        <color theme="1"/>
        <rFont val="Arial"/>
        <family val="2"/>
      </rPr>
      <t>(2)</t>
    </r>
  </si>
  <si>
    <t>a.    meet identified user needs,</t>
  </si>
  <si>
    <t>b.    are well explained and readily accessible,</t>
  </si>
  <si>
    <t>c.    are produced according to sound methods, and</t>
  </si>
  <si>
    <t>d.    are managed impartially and objectively in the public interest</t>
  </si>
  <si>
    <r>
      <t xml:space="preserve">Domestic Overnight Trips </t>
    </r>
    <r>
      <rPr>
        <b/>
        <vertAlign val="superscript"/>
        <sz val="12"/>
        <color theme="1"/>
        <rFont val="Arial"/>
        <family val="2"/>
      </rPr>
      <t>(4)</t>
    </r>
  </si>
  <si>
    <r>
      <t xml:space="preserve">RoI Overnight Trips </t>
    </r>
    <r>
      <rPr>
        <b/>
        <vertAlign val="superscript"/>
        <sz val="12"/>
        <color theme="1"/>
        <rFont val="Arial"/>
        <family val="2"/>
      </rPr>
      <t>(3)</t>
    </r>
  </si>
  <si>
    <t xml:space="preserve">(4) Figures derived from the Northern Ireland Continuous Household Survey (CHS) conducted by NISRA. </t>
  </si>
  <si>
    <r>
      <t xml:space="preserve">RoI Nights </t>
    </r>
    <r>
      <rPr>
        <b/>
        <vertAlign val="superscript"/>
        <sz val="12"/>
        <color theme="1"/>
        <rFont val="Arial"/>
        <family val="2"/>
      </rPr>
      <t>(3)</t>
    </r>
  </si>
  <si>
    <r>
      <t xml:space="preserve">Domestic Nights </t>
    </r>
    <r>
      <rPr>
        <b/>
        <vertAlign val="superscript"/>
        <sz val="12"/>
        <color theme="1"/>
        <rFont val="Arial"/>
        <family val="2"/>
      </rPr>
      <t>(4)</t>
    </r>
  </si>
  <si>
    <r>
      <t xml:space="preserve">RoI Expenditure </t>
    </r>
    <r>
      <rPr>
        <b/>
        <vertAlign val="superscript"/>
        <sz val="12"/>
        <color theme="1"/>
        <rFont val="Arial"/>
        <family val="2"/>
      </rPr>
      <t>(3)</t>
    </r>
  </si>
  <si>
    <r>
      <t xml:space="preserve">Domestic Expenditure </t>
    </r>
    <r>
      <rPr>
        <b/>
        <vertAlign val="superscript"/>
        <sz val="12"/>
        <color theme="1"/>
        <rFont val="Arial"/>
        <family val="2"/>
      </rPr>
      <t>(4)</t>
    </r>
  </si>
  <si>
    <t xml:space="preserve">(3) Figures derived from the Household Travel Survey (HTS) conducted by Central Statistics Office (CSO). </t>
  </si>
  <si>
    <t>(3) Figures derived from the Household Travel Survey (HTS) conducted by Central Statistics Office (CSO).</t>
  </si>
  <si>
    <t xml:space="preserve">(4) Figures derived from  the Northern Ireland Continuous Household Survey (CHS) conducted by NISRA. </t>
  </si>
  <si>
    <t>Responsible Statistician:</t>
  </si>
  <si>
    <t>Netherleigh, Massey Avenue</t>
  </si>
  <si>
    <t>BELFAST</t>
  </si>
  <si>
    <t>BT4 2JP</t>
  </si>
  <si>
    <t>Address:</t>
  </si>
  <si>
    <r>
      <t>Telephone:</t>
    </r>
    <r>
      <rPr>
        <b/>
        <sz val="12"/>
        <color theme="1"/>
        <rFont val="Arial"/>
        <family val="2"/>
      </rPr>
      <t xml:space="preserve">  </t>
    </r>
    <r>
      <rPr>
        <sz val="12"/>
        <color theme="1"/>
        <rFont val="Arial"/>
        <family val="2"/>
      </rPr>
      <t>028 9052 9604</t>
    </r>
  </si>
  <si>
    <t>Media Enquiries:</t>
  </si>
  <si>
    <t>Publication Date:</t>
  </si>
  <si>
    <t>Overnight Trips</t>
  </si>
  <si>
    <t>Nights during the Overnight Trips</t>
  </si>
  <si>
    <t>Expenditure during the Overnight Trips (£)</t>
  </si>
  <si>
    <t>Quarter</t>
  </si>
  <si>
    <t>Year</t>
  </si>
  <si>
    <t>Table 3.1</t>
  </si>
  <si>
    <t>3. Quarterly Breakdown</t>
  </si>
  <si>
    <t xml:space="preserve">Further breakdowns of this data can be found in the found at: </t>
  </si>
  <si>
    <t xml:space="preserve"> </t>
  </si>
  <si>
    <t xml:space="preserve">(2) Figures derived from the Northern Ireland Passenger Survey (NIPS) conducted by the Northern Ireland Statistics and Research Agency (NISRA), the Survey of Overseas Travellers (SOT) conducted on behalf of Fáilte Ireland and the Household Travel Survey (HTS) conducted by Central Statistics Office (CSO). </t>
  </si>
  <si>
    <t>Visiting Friends/Relatives</t>
  </si>
  <si>
    <t>DfE Communications Office</t>
  </si>
  <si>
    <t>pressoffice@economy-ni.gov.uk</t>
  </si>
  <si>
    <r>
      <rPr>
        <sz val="12"/>
        <rFont val="Arial"/>
        <family val="2"/>
      </rPr>
      <t xml:space="preserve">3.    The production of tourism statistics is conducted in line with the </t>
    </r>
    <r>
      <rPr>
        <u/>
        <sz val="12"/>
        <color theme="10"/>
        <rFont val="Arial"/>
        <family val="2"/>
      </rPr>
      <t xml:space="preserve">UK Statistics Authority Code of Practice for Official Statistics. </t>
    </r>
    <r>
      <rPr>
        <sz val="12"/>
        <rFont val="Arial"/>
        <family val="2"/>
      </rPr>
      <t>This means that the statistics</t>
    </r>
  </si>
  <si>
    <t>Figure 1</t>
  </si>
  <si>
    <t>.</t>
  </si>
  <si>
    <t>Total outside NI and RoI Expenditure</t>
  </si>
  <si>
    <t>January - September 2016</t>
  </si>
  <si>
    <t>October 2015 - September 2016</t>
  </si>
  <si>
    <t>October 2015 - September 2017</t>
  </si>
  <si>
    <t>028 9025 5163</t>
  </si>
  <si>
    <t>Colby House</t>
  </si>
  <si>
    <t>Stranmillis Court</t>
  </si>
  <si>
    <t>BT9 5RR</t>
  </si>
  <si>
    <t>tourismstatistics@nisra.gov.uk</t>
  </si>
  <si>
    <t>NISRA Tourism Statistics Branch</t>
  </si>
  <si>
    <t>Yes</t>
  </si>
  <si>
    <t>Mr Stephen Dunne</t>
  </si>
  <si>
    <t>Rolling year number of overnight trips (Q1 2011 - Q3 2017) (non-zero axis)</t>
  </si>
  <si>
    <t>Rolling year estimated expenditure on overnight trips (Q1 2011 - Q3 2017) (non-zero axis)</t>
  </si>
  <si>
    <t xml:space="preserve">Reason for overnight trips in Northern Ireland (July 2015 - September 2017) </t>
  </si>
  <si>
    <t>Place of origin overnight visitors (October 2016 - September 2017)</t>
  </si>
  <si>
    <t xml:space="preserve">Quarterly outgoing passengers Northern Ireland Ports (Q1 2011 - Q3 2017) </t>
  </si>
  <si>
    <t>October 2016 - September 2017</t>
  </si>
  <si>
    <t>Data correct as at 01/02/2018</t>
  </si>
  <si>
    <t>January - September 2017</t>
  </si>
  <si>
    <t>Figure 1: Rolling year number of overnight trips, Q1 2011 - Q3 2017 (non-zero axis)</t>
  </si>
  <si>
    <t>Figure 2: Rolling year estimated expenditure (£m) on overnight trips, Q1 2011 - Q3 2017 (non-zero y axis)</t>
  </si>
  <si>
    <t xml:space="preserve">Rolling Year Overnight Trips </t>
  </si>
  <si>
    <t>Expenditure during Overnight Trips (£)</t>
  </si>
  <si>
    <t>Rolling Year Expenditure during Overnight Trips (£)</t>
  </si>
  <si>
    <t>(3) Percentages shown may not add up to 100% due to rounding</t>
  </si>
  <si>
    <t>Rolling Year Rooms Sold</t>
  </si>
  <si>
    <t>Source: Northern Ireland Hotel Occupancy Survey</t>
  </si>
  <si>
    <t xml:space="preserve">(1) Figures obtained from the Civil Aviation Authority (CAA), Stenaline and P&amp;O Ferries. </t>
  </si>
  <si>
    <t>Belfast Figures are obtained from Cruise Belfast</t>
  </si>
  <si>
    <t>Londonderry Figures are obtained from Cruise North West</t>
  </si>
  <si>
    <t>Cruise ships that include more than one Northern Ireland port in their itinerary will be included in the figures for each port at which they dock</t>
  </si>
  <si>
    <t xml:space="preserve">Q3 </t>
  </si>
  <si>
    <t xml:space="preserve">Figure 3: Reason for overnight trips in Northern Ireland (October 2016 - September 2017) </t>
  </si>
  <si>
    <t>Figure 4: Place of origin overnight visitors (October 2016 - September 2017)</t>
  </si>
  <si>
    <t>Figure 5: Northern Ireland Hotel rooms sold rolling year (Q1 2012 - Q3 2017) (non-zero y axis)</t>
  </si>
  <si>
    <r>
      <t xml:space="preserve">Figure 6: Quarterly </t>
    </r>
    <r>
      <rPr>
        <b/>
        <u/>
        <sz val="12"/>
        <color theme="1"/>
        <rFont val="Arial"/>
        <family val="2"/>
      </rPr>
      <t>outgoing</t>
    </r>
    <r>
      <rPr>
        <b/>
        <sz val="12"/>
        <color theme="1"/>
        <rFont val="Arial"/>
        <family val="2"/>
      </rPr>
      <t xml:space="preserve"> passengers Northern Ireland Ports (Q1 2011 - Q3 2017) </t>
    </r>
  </si>
  <si>
    <r>
      <rPr>
        <sz val="12"/>
        <color theme="1"/>
        <rFont val="Arial"/>
        <family val="2"/>
      </rPr>
      <t xml:space="preserve">2.    Tourism data is derived from a variety of sources, more information on these sources can also be found at this </t>
    </r>
    <r>
      <rPr>
        <u/>
        <sz val="12"/>
        <color theme="10"/>
        <rFont val="Arial"/>
        <family val="2"/>
      </rPr>
      <t>link</t>
    </r>
    <r>
      <rPr>
        <sz val="12"/>
        <color theme="1"/>
        <rFont val="Arial"/>
        <family val="2"/>
      </rPr>
      <t>. Tourism estimates are designed to provide timely data on tourism activity in Northern Ireland. The estimates may be subject to revision due to improvements to the survey/analysis methodology or the inclusion of data returned after the publication date.</t>
    </r>
  </si>
  <si>
    <r>
      <rPr>
        <sz val="12"/>
        <color theme="1"/>
        <rFont val="Arial"/>
        <family val="2"/>
      </rPr>
      <t>The figures in this document are the most up-to-date available at the time of publication, Northern Ireland Tourism Statistics have undergone a series of organisational changes and revisions to methodology. Information of the sources, the data quality of each source and any revisions or changes in methodology can be accessed at this</t>
    </r>
    <r>
      <rPr>
        <sz val="12"/>
        <color theme="10"/>
        <rFont val="Arial"/>
        <family val="2"/>
      </rPr>
      <t xml:space="preserve"> </t>
    </r>
    <r>
      <rPr>
        <u/>
        <sz val="12"/>
        <color theme="10"/>
        <rFont val="Arial"/>
        <family val="2"/>
      </rPr>
      <t>link.</t>
    </r>
  </si>
  <si>
    <t>4.   Tourism Statistics have recently undergone an assessment by the UK Statistics Authority. In May 2017 the Office for Statistics Regulation completed their review and confirmed the designation of new National Statistics on:</t>
  </si>
  <si>
    <t>Northern Ireland Annual Tourism Statistics</t>
  </si>
  <si>
    <t>Northern Ireland Quarterly Tourism Statistics</t>
  </si>
  <si>
    <t>External Overnight Trips to Northern Ireland</t>
  </si>
  <si>
    <t>Northern Ireland Domestic Tourism</t>
  </si>
  <si>
    <t>Northern Ireland Hotel Occupancy</t>
  </si>
  <si>
    <t>Northern Ireland Local Government District Tourism Statistics</t>
  </si>
  <si>
    <t>National Statistics status means that official statistics meet the highest standards of trustworthiness, quality and value.</t>
  </si>
  <si>
    <r>
      <rPr>
        <sz val="12"/>
        <rFont val="Arial"/>
        <family val="2"/>
      </rPr>
      <t xml:space="preserve">5.    NISRA uses the Survey of Overseas Travellers run by Fáilte Ireland to gain information on the overnight trips to Northern Ireland who exit through Republic of Ireland ports. Information on Northern Ireland overnight trips is also now collected through a separate survey carried out by Central Statistics Office Ireland. NISRA researched the two sources and presented and agreed the findings at the all Ireland tourism statistics meeting with all relevant providers and users of the data. The findings can be accessed at </t>
    </r>
    <r>
      <rPr>
        <u/>
        <sz val="12"/>
        <color theme="10"/>
        <rFont val="Arial"/>
        <family val="2"/>
      </rPr>
      <t>link.</t>
    </r>
  </si>
  <si>
    <r>
      <rPr>
        <sz val="12"/>
        <rFont val="Arial"/>
        <family val="2"/>
      </rPr>
      <t xml:space="preserve">6.    Due to the nature of household surveys in Northern Ireland, users should be aware that statistics on overnight trips in Northern Ireland residents aged under 16 are excluded. NISRA is in the process of changing the methodology of data collection to capture this information from April 2015. NISRA has also increased the sample size of the underlying survey used to measure domestic tourism from April 2017. Over the next year (2017/18), NISRA will explore the impact of both changes with a view to improving the overall estimates of domestic tourism and will update users on progress. Users can see the Tourism Statistics Plan at this </t>
    </r>
    <r>
      <rPr>
        <u/>
        <sz val="12"/>
        <color theme="10"/>
        <rFont val="Arial"/>
        <family val="2"/>
      </rPr>
      <t>link.</t>
    </r>
  </si>
  <si>
    <r>
      <rPr>
        <sz val="12"/>
        <rFont val="Arial"/>
        <family val="2"/>
      </rPr>
      <t xml:space="preserve">7.    While the statistics are produced in as timely a way as possible, it is realised that early indicators would be useful. Early tourism indicators are published at this </t>
    </r>
    <r>
      <rPr>
        <u/>
        <sz val="12"/>
        <color theme="10"/>
        <rFont val="Arial"/>
        <family val="2"/>
      </rPr>
      <t>link</t>
    </r>
    <r>
      <rPr>
        <sz val="12"/>
        <rFont val="Arial"/>
        <family val="2"/>
      </rPr>
      <t xml:space="preserve"> and are updated monthly.</t>
    </r>
  </si>
  <si>
    <r>
      <rPr>
        <sz val="12"/>
        <color theme="1"/>
        <rFont val="Arial"/>
        <family val="2"/>
      </rPr>
      <t>8. </t>
    </r>
    <r>
      <rPr>
        <sz val="12"/>
        <rFont val="Arial"/>
        <family val="2"/>
      </rPr>
      <t xml:space="preserve">   Tourism statistics systems are designed to collect information for Northern Ireland as a whole. However, respondents do indicate where they stay during these overnight trips allowing for some analysis at Local Government District level. The most recent 2016 results published at this level can be found at this </t>
    </r>
    <r>
      <rPr>
        <u/>
        <sz val="12"/>
        <color theme="10"/>
        <rFont val="Arial"/>
        <family val="2"/>
      </rPr>
      <t>link</t>
    </r>
    <r>
      <rPr>
        <sz val="12"/>
        <rFont val="Arial"/>
        <family val="2"/>
      </rPr>
      <t xml:space="preserve">. The 2017 Local Government District Tourism Statistics are expected to be published in July 2018. </t>
    </r>
  </si>
  <si>
    <t>9.    The vast majority of cruise ships visit Northern Ireland on a single day basis, arriving in the morning and leaving the same evening. Thus under UN definitions cruise ship visits are considered day-trips and excluded from the overnight trips figures outlined in section 1. To address this, section 4 includes statistics from Visit Belfast and Cruise North West and data relating to Warrenpoint port and Bangor Marina. Cruise ships can also drop anchor and tender passengers ashore at other parts of Northern Ireland (e.g. Portrush).</t>
  </si>
  <si>
    <r>
      <rPr>
        <sz val="12"/>
        <rFont val="Arial"/>
        <family val="2"/>
      </rPr>
      <t>10. 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during 2016 stands at +/-7% for the year (associated expenditure at +/-11%). Note: based on the survey design confidence intervals for domestic tourism trips stands at +/-10% and external trips at +/-4% for trips taken in 2016. Confidence intervals for 2017 data will be available when the 2017 annual statistics publication is published in Spring 2018. Information on confidence intervals in Northern Ireland tourism statistics can be accesses at this</t>
    </r>
    <r>
      <rPr>
        <u/>
        <sz val="12"/>
        <color rgb="FF00B0F0"/>
        <rFont val="Arial"/>
        <family val="2"/>
      </rPr>
      <t xml:space="preserve"> link. </t>
    </r>
  </si>
  <si>
    <t>11.    Follow NISRA on Twitter and Facebook. We welcome feedback from users on the content, format and relevance of this release. Feedback can be sent by email.</t>
  </si>
  <si>
    <r>
      <rPr>
        <sz val="12"/>
        <color theme="1"/>
        <rFont val="Arial"/>
        <family val="2"/>
      </rPr>
      <t xml:space="preserve">1.    These statistics present a summary of tourism information in the 12 months to September 2017. More detailed quarterly data is available on our website at this </t>
    </r>
    <r>
      <rPr>
        <u/>
        <sz val="12"/>
        <color theme="10"/>
        <rFont val="Arial"/>
        <family val="2"/>
      </rPr>
      <t>link</t>
    </r>
    <r>
      <rPr>
        <sz val="12"/>
        <color theme="1"/>
        <rFont val="Arial"/>
        <family val="2"/>
      </rPr>
      <t xml:space="preserve">. It should be noted that 2017 data are provisional until publication of the 2017 annual statistics in Spring 2018. The next tourism statistics release will be in May 2018 for the year ending December 2017; users should note that it is recommended estimated tourism statistics should be looked at over a twelve month period to give a more robust picture of tourism in NI over a period including all four quarters of the year to the latest statistics available. </t>
    </r>
  </si>
  <si>
    <t xml:space="preserve">(5) Estimates based on a sample size of &lt;30 appear shaded as </t>
  </si>
  <si>
    <t xml:space="preserve">     Estimates based on a sample size of 30-49 appear shaded as </t>
  </si>
  <si>
    <t xml:space="preserve">     Estimates based on a sample size of 50-99 appear shaded as </t>
  </si>
  <si>
    <r>
      <t xml:space="preserve">NI Overnight Trips </t>
    </r>
    <r>
      <rPr>
        <b/>
        <i/>
        <vertAlign val="superscript"/>
        <sz val="12"/>
        <color theme="1"/>
        <rFont val="Arial"/>
        <family val="2"/>
      </rPr>
      <t>(4)</t>
    </r>
  </si>
  <si>
    <r>
      <t xml:space="preserve">Total Overnight Trips </t>
    </r>
    <r>
      <rPr>
        <b/>
        <i/>
        <vertAlign val="superscript"/>
        <sz val="12"/>
        <color theme="1"/>
        <rFont val="Arial"/>
        <family val="2"/>
      </rPr>
      <t>(2,3,4)</t>
    </r>
  </si>
  <si>
    <t>Northern Ireland tourism statistics microdata Q2 2010-Q3 2017</t>
  </si>
  <si>
    <r>
      <t>Table 1.4 Estimated</t>
    </r>
    <r>
      <rPr>
        <b/>
        <vertAlign val="superscript"/>
        <sz val="12"/>
        <color theme="1"/>
        <rFont val="Arial"/>
        <family val="2"/>
      </rPr>
      <t>(1,2)</t>
    </r>
    <r>
      <rPr>
        <b/>
        <sz val="12"/>
        <color theme="1"/>
        <rFont val="Arial"/>
        <family val="2"/>
      </rPr>
      <t xml:space="preserve"> number of overnight trips, nights and expenditure </t>
    </r>
  </si>
  <si>
    <t>for January to September 2016, 2017</t>
  </si>
  <si>
    <r>
      <t>Table 3.1 Estimated</t>
    </r>
    <r>
      <rPr>
        <b/>
        <vertAlign val="superscript"/>
        <sz val="12"/>
        <color theme="1"/>
        <rFont val="Arial"/>
        <family val="2"/>
      </rPr>
      <t>(1,2)</t>
    </r>
    <r>
      <rPr>
        <b/>
        <sz val="12"/>
        <color theme="1"/>
        <rFont val="Arial"/>
        <family val="2"/>
      </rPr>
      <t xml:space="preserve"> number of overnight trips, nights and expenditure </t>
    </r>
  </si>
  <si>
    <t xml:space="preserve">(1) All surveys are based on sample surveys and therefore have an associated degree of sampling error. Information on confidence intervals is provided in the background notes. </t>
  </si>
  <si>
    <t>the 12 months to September 2016, 2017</t>
  </si>
  <si>
    <r>
      <t>Table 1.1 Estimated</t>
    </r>
    <r>
      <rPr>
        <b/>
        <vertAlign val="superscript"/>
        <sz val="12"/>
        <color theme="1"/>
        <rFont val="Arial"/>
        <family val="2"/>
      </rPr>
      <t>(1,2)</t>
    </r>
    <r>
      <rPr>
        <b/>
        <sz val="12"/>
        <color theme="1"/>
        <rFont val="Arial"/>
        <family val="2"/>
      </rPr>
      <t xml:space="preserve"> number of overnight trips, nights and expenditure in Northern Ireland (all visitors) for </t>
    </r>
  </si>
  <si>
    <r>
      <t>Table 1.2 Estimated</t>
    </r>
    <r>
      <rPr>
        <b/>
        <vertAlign val="superscript"/>
        <sz val="12"/>
        <color theme="1"/>
        <rFont val="Arial"/>
        <family val="2"/>
      </rPr>
      <t>(1,2)</t>
    </r>
    <r>
      <rPr>
        <b/>
        <sz val="12"/>
        <color theme="1"/>
        <rFont val="Arial"/>
        <family val="2"/>
      </rPr>
      <t xml:space="preserve"> number of overnight trips in Northern Ireland (all visitors) by </t>
    </r>
  </si>
  <si>
    <t>reason for visit for the 12 months to September 2016, 2017</t>
  </si>
  <si>
    <r>
      <t>Table 1.3 Estimated</t>
    </r>
    <r>
      <rPr>
        <b/>
        <vertAlign val="superscript"/>
        <sz val="12"/>
        <color theme="1"/>
        <rFont val="Arial"/>
        <family val="2"/>
      </rPr>
      <t>(1)</t>
    </r>
    <r>
      <rPr>
        <b/>
        <sz val="12"/>
        <color theme="1"/>
        <rFont val="Arial"/>
        <family val="2"/>
      </rPr>
      <t xml:space="preserve"> number of overnight trips in Northern Ireland by market for the 12 months to September 2016, 2017</t>
    </r>
  </si>
  <si>
    <r>
      <t>Table 1.5 Estimated</t>
    </r>
    <r>
      <rPr>
        <b/>
        <vertAlign val="superscript"/>
        <sz val="12"/>
        <color theme="1"/>
        <rFont val="Arial"/>
        <family val="2"/>
      </rPr>
      <t>(1,5)</t>
    </r>
    <r>
      <rPr>
        <b/>
        <sz val="12"/>
        <color theme="1"/>
        <rFont val="Arial"/>
        <family val="2"/>
      </rPr>
      <t xml:space="preserve"> number of overnight trips to Northern Ireland by reason for visit for the </t>
    </r>
  </si>
  <si>
    <t>12 months to September 2016, 2017</t>
  </si>
  <si>
    <r>
      <t>Table 1.6 Estimated</t>
    </r>
    <r>
      <rPr>
        <b/>
        <vertAlign val="superscript"/>
        <sz val="12"/>
        <color theme="1"/>
        <rFont val="Arial"/>
        <family val="2"/>
      </rPr>
      <t>(1)</t>
    </r>
    <r>
      <rPr>
        <b/>
        <sz val="12"/>
        <color theme="1"/>
        <rFont val="Arial"/>
        <family val="2"/>
      </rPr>
      <t xml:space="preserve"> nights spent in Northern Ireland (all visitors) for the 12 months to September 2016, 2017</t>
    </r>
  </si>
  <si>
    <r>
      <t>Table 1.7 Estimated</t>
    </r>
    <r>
      <rPr>
        <b/>
        <vertAlign val="superscript"/>
        <sz val="12"/>
        <color theme="1"/>
        <rFont val="Arial"/>
        <family val="2"/>
      </rPr>
      <t>(1)</t>
    </r>
    <r>
      <rPr>
        <b/>
        <sz val="12"/>
        <color theme="1"/>
        <rFont val="Arial"/>
        <family val="2"/>
      </rPr>
      <t xml:space="preserve"> expenditure (£) spent in Northern Ireland (all visitors) for the 12 months to September 2016, 2017</t>
    </r>
  </si>
  <si>
    <r>
      <t>Table 2.1 Estimated</t>
    </r>
    <r>
      <rPr>
        <b/>
        <vertAlign val="superscript"/>
        <sz val="12"/>
        <color theme="1"/>
        <rFont val="Arial"/>
        <family val="2"/>
      </rPr>
      <t>(1,2)</t>
    </r>
    <r>
      <rPr>
        <b/>
        <sz val="12"/>
        <color theme="1"/>
        <rFont val="Arial"/>
        <family val="2"/>
      </rPr>
      <t xml:space="preserve"> number of overnight trips, nights and expenditure in Northern Ireland (all visitors) </t>
    </r>
  </si>
  <si>
    <r>
      <t>Table 2.2 Estimated</t>
    </r>
    <r>
      <rPr>
        <b/>
        <vertAlign val="superscript"/>
        <sz val="12"/>
        <color theme="1"/>
        <rFont val="Arial"/>
        <family val="2"/>
      </rPr>
      <t>(1,2)</t>
    </r>
    <r>
      <rPr>
        <b/>
        <sz val="12"/>
        <color theme="1"/>
        <rFont val="Arial"/>
        <family val="2"/>
      </rPr>
      <t xml:space="preserve"> number of overnight trips in Northern Ireland (all visitors) by reason for visit </t>
    </r>
  </si>
  <si>
    <r>
      <t>Table 2.3 Estimated</t>
    </r>
    <r>
      <rPr>
        <b/>
        <vertAlign val="superscript"/>
        <sz val="12"/>
        <color theme="1"/>
        <rFont val="Arial"/>
        <family val="2"/>
      </rPr>
      <t>(1)</t>
    </r>
    <r>
      <rPr>
        <b/>
        <sz val="12"/>
        <color theme="1"/>
        <rFont val="Arial"/>
        <family val="2"/>
      </rPr>
      <t xml:space="preserve"> number of overnight trips in Northern Ireland by market for January to September 2016, 2017</t>
    </r>
  </si>
  <si>
    <r>
      <t>Table 2.4 Estimated</t>
    </r>
    <r>
      <rPr>
        <b/>
        <vertAlign val="superscript"/>
        <sz val="12"/>
        <rFont val="Arial"/>
        <family val="2"/>
      </rPr>
      <t>(1,2)</t>
    </r>
    <r>
      <rPr>
        <b/>
        <sz val="12"/>
        <rFont val="Arial"/>
        <family val="2"/>
      </rPr>
      <t xml:space="preserve"> number of overnight trips, nights and expenditure in Northern Ireland </t>
    </r>
    <r>
      <rPr>
        <b/>
        <u/>
        <sz val="12"/>
        <rFont val="Arial"/>
        <family val="2"/>
      </rPr>
      <t>(excluding NI residents)</t>
    </r>
    <r>
      <rPr>
        <b/>
        <sz val="12"/>
        <rFont val="Arial"/>
        <family val="2"/>
      </rPr>
      <t xml:space="preserve"> </t>
    </r>
  </si>
  <si>
    <r>
      <t>Table 2.5 Estimated</t>
    </r>
    <r>
      <rPr>
        <b/>
        <vertAlign val="superscript"/>
        <sz val="12"/>
        <color theme="1"/>
        <rFont val="Arial"/>
        <family val="2"/>
      </rPr>
      <t>(1,5)</t>
    </r>
    <r>
      <rPr>
        <b/>
        <sz val="12"/>
        <color theme="1"/>
        <rFont val="Arial"/>
        <family val="2"/>
      </rPr>
      <t xml:space="preserve"> number of overnight trips to Northern Ireland by reason for visit for the January to September 2016, 2017</t>
    </r>
  </si>
  <si>
    <r>
      <t>Table 2.6 Estimated</t>
    </r>
    <r>
      <rPr>
        <b/>
        <vertAlign val="superscript"/>
        <sz val="12"/>
        <color theme="1"/>
        <rFont val="Arial"/>
        <family val="2"/>
      </rPr>
      <t>(1)</t>
    </r>
    <r>
      <rPr>
        <b/>
        <sz val="12"/>
        <color theme="1"/>
        <rFont val="Arial"/>
        <family val="2"/>
      </rPr>
      <t xml:space="preserve"> nights spent in Northern Ireland (all visitors) for January to September 2016, 2017</t>
    </r>
  </si>
  <si>
    <r>
      <t>Table 2.7 Estimated</t>
    </r>
    <r>
      <rPr>
        <b/>
        <vertAlign val="superscript"/>
        <sz val="12"/>
        <color theme="1"/>
        <rFont val="Arial"/>
        <family val="2"/>
      </rPr>
      <t>(1)</t>
    </r>
    <r>
      <rPr>
        <b/>
        <sz val="12"/>
        <color theme="1"/>
        <rFont val="Arial"/>
        <family val="2"/>
      </rPr>
      <t xml:space="preserve"> expenditure (£) spent in Northern Ireland (all visitors) for January to September 2016, 2017</t>
    </r>
  </si>
  <si>
    <t>in Northern Ireland (all visitors) by quarter, Q1 2011 - Q3 2017</t>
  </si>
  <si>
    <t>Figure 7: Total cruise ship numbers docking at Northern Ireland ports (Q1 2012 - Q3 2017)</t>
  </si>
  <si>
    <t>Estimated expenditure (£) spent in Northern Ireland (all visitors) for the 12 months to September 2016, 2017</t>
  </si>
  <si>
    <t>Estimated expenditure (£) spent in Northern Ireland (all visitors) for January to September 2016, 2017</t>
  </si>
  <si>
    <t>Total cruise ship numbers docking at Northern Ireland ports (Q1 2012 - Q3 2017)</t>
  </si>
  <si>
    <t>Estimated number of overnight trips, nights and expenditure in Northern Ireland (all visitors) for the 12 months to September 2016, 2017</t>
  </si>
  <si>
    <t>Estimated number of overnight trips in Northern Ireland (all visitors) by reason for visit for the 12 months to September 2016, 2017</t>
  </si>
  <si>
    <t>Estimated number of overnight trips in Northern Ireland by market for the 12 months to September 2016, 2017</t>
  </si>
  <si>
    <t>Estimated nights spent in Northern Ireland (all visitors) for the 12 months to September 2016, 2017</t>
  </si>
  <si>
    <t>Estimated number of overnight trips, nights and expenditure in Northern Ireland (all visitors) for January to September 2016, 2017</t>
  </si>
  <si>
    <t>Estimated number of overnight trips in Northern Ireland (all visitors) by reason for visit for January to September 2016, 2017</t>
  </si>
  <si>
    <t>Estimated number of overnight trips in Northern Ireland by market for January to September 2016, 2017</t>
  </si>
  <si>
    <t>Estimated nights spent in Northern Ireland (all visitors) for January to September 2016, 2017</t>
  </si>
  <si>
    <t>Estimated number of overnight trips, nights and expenditure in Northern Ireland (all visitors) by quarter and number of overnight trips taken by Northern Ireland residents outside NI, Q1 2011 - Q3 2017</t>
  </si>
  <si>
    <r>
      <t>in Northern Ireland (</t>
    </r>
    <r>
      <rPr>
        <b/>
        <u/>
        <sz val="12"/>
        <color theme="1"/>
        <rFont val="Arial"/>
        <family val="2"/>
      </rPr>
      <t>excluding NI residents</t>
    </r>
    <r>
      <rPr>
        <b/>
        <sz val="12"/>
        <color theme="1"/>
        <rFont val="Arial"/>
        <family val="2"/>
      </rPr>
      <t>) for the 12 months to September 2016, 2017</t>
    </r>
  </si>
  <si>
    <t>Estimated number of overnight trips to Northern Ireland by reason for visit for the 12 months to September 2016, 2017</t>
  </si>
  <si>
    <t>Estimated number of overnight trips, nights and expenditure in Northern Ireland (excluding NI residents) for the 12 months to September 2016, 2017</t>
  </si>
  <si>
    <t>Estimated number of overnight trips, nights and expenditure in Northern Ireland (excluding NI residents) for January to September 2016, 2017</t>
  </si>
  <si>
    <t>Estimated number of overnight trips to Northern Ireland by reason for visit for the January to September 2016, 2017</t>
  </si>
  <si>
    <t>Facebook</t>
  </si>
  <si>
    <t>Twitter</t>
  </si>
  <si>
    <t>Northern Ireland Hotel rolling year rooms sold (Q1 2013 - Q3 2017) (non-zero axis)</t>
  </si>
  <si>
    <t>*Please note that in Q3 2017 the HTS data was revised back to Q1 2016 due to a revision in weighting. Changes to the data were minimal.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</si>
</sst>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_-* #,##0.0_-;\-* #,##0.0_-;_-* &quot;-&quot;??_-;_-@_-"/>
  </numFmts>
  <fonts count="4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u/>
      <sz val="11"/>
      <color theme="10"/>
      <name val="Calibri"/>
      <family val="2"/>
    </font>
    <font>
      <sz val="10"/>
      <name val="Arial"/>
      <family val="2"/>
    </font>
    <font>
      <u/>
      <sz val="10"/>
      <color indexed="12"/>
      <name val="Arial"/>
      <family val="2"/>
    </font>
    <font>
      <sz val="12"/>
      <color theme="1"/>
      <name val="Arial"/>
      <family val="2"/>
    </font>
    <font>
      <b/>
      <sz val="12"/>
      <color theme="1"/>
      <name val="Arial"/>
      <family val="2"/>
    </font>
    <font>
      <b/>
      <u/>
      <sz val="12"/>
      <color theme="1"/>
      <name val="Arial"/>
      <family val="2"/>
    </font>
    <font>
      <b/>
      <sz val="14"/>
      <name val="Arial"/>
      <family val="2"/>
    </font>
    <font>
      <b/>
      <sz val="14"/>
      <color indexed="18"/>
      <name val="Arial"/>
      <family val="2"/>
    </font>
    <font>
      <sz val="14"/>
      <name val="Arial"/>
      <family val="2"/>
    </font>
    <font>
      <sz val="14"/>
      <color indexed="18"/>
      <name val="Arial"/>
      <family val="2"/>
    </font>
    <font>
      <u/>
      <sz val="14"/>
      <name val="Arial"/>
      <family val="2"/>
    </font>
    <font>
      <b/>
      <u/>
      <sz val="14"/>
      <name val="Arial"/>
      <family val="2"/>
    </font>
    <font>
      <b/>
      <sz val="12"/>
      <name val="Arial"/>
      <family val="2"/>
    </font>
    <font>
      <sz val="12"/>
      <name val="Arial"/>
      <family val="2"/>
    </font>
    <font>
      <u/>
      <sz val="12"/>
      <color theme="10"/>
      <name val="Arial"/>
      <family val="2"/>
    </font>
    <font>
      <i/>
      <sz val="12"/>
      <color theme="1"/>
      <name val="Arial"/>
      <family val="2"/>
    </font>
    <font>
      <sz val="10"/>
      <color theme="1"/>
      <name val="Arial"/>
      <family val="2"/>
    </font>
    <font>
      <i/>
      <sz val="10"/>
      <color theme="1"/>
      <name val="Arial"/>
      <family val="2"/>
    </font>
    <font>
      <b/>
      <vertAlign val="superscript"/>
      <sz val="12"/>
      <color theme="1"/>
      <name val="Arial"/>
      <family val="2"/>
    </font>
    <font>
      <b/>
      <i/>
      <sz val="12"/>
      <color theme="1"/>
      <name val="Arial"/>
      <family val="2"/>
    </font>
    <font>
      <b/>
      <i/>
      <vertAlign val="superscript"/>
      <sz val="12"/>
      <color theme="1"/>
      <name val="Arial"/>
      <family val="2"/>
    </font>
    <font>
      <b/>
      <sz val="12"/>
      <color rgb="FFFF0000"/>
      <name val="Arial"/>
      <family val="2"/>
    </font>
    <font>
      <sz val="11"/>
      <color theme="1"/>
      <name val="Arial"/>
      <family val="2"/>
    </font>
    <font>
      <u/>
      <sz val="11"/>
      <color theme="10"/>
      <name val="Arial"/>
      <family val="2"/>
    </font>
    <font>
      <b/>
      <sz val="12"/>
      <color indexed="18"/>
      <name val="Arial"/>
      <family val="2"/>
    </font>
    <font>
      <sz val="12"/>
      <color indexed="18"/>
      <name val="Arial"/>
      <family val="2"/>
    </font>
    <font>
      <u/>
      <sz val="12"/>
      <color indexed="12"/>
      <name val="Arial"/>
      <family val="2"/>
    </font>
    <font>
      <sz val="12"/>
      <color theme="10"/>
      <name val="Arial"/>
      <family val="2"/>
    </font>
    <font>
      <i/>
      <sz val="12"/>
      <name val="Arial"/>
      <family val="2"/>
    </font>
    <font>
      <u/>
      <sz val="12"/>
      <color rgb="FF00B0F0"/>
      <name val="Arial"/>
      <family val="2"/>
    </font>
    <font>
      <b/>
      <vertAlign val="superscript"/>
      <sz val="12"/>
      <name val="Arial"/>
      <family val="2"/>
    </font>
    <font>
      <b/>
      <u/>
      <sz val="12"/>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s>
  <borders count="27">
    <border>
      <left/>
      <right/>
      <top/>
      <bottom/>
      <diagonal/>
    </border>
    <border>
      <left/>
      <right/>
      <top style="medium">
        <color auto="1"/>
      </top>
      <bottom style="medium">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thin">
        <color auto="1"/>
      </top>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s>
  <cellStyleXfs count="7">
    <xf numFmtId="0" fontId="0" fillId="0" borderId="0"/>
    <xf numFmtId="9"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xf numFmtId="0" fontId="10" fillId="0" borderId="0" applyNumberFormat="0" applyFill="0" applyBorder="0" applyAlignment="0" applyProtection="0">
      <alignment vertical="top"/>
      <protection locked="0"/>
    </xf>
    <xf numFmtId="0" fontId="9" fillId="0" borderId="0"/>
    <xf numFmtId="43" fontId="7" fillId="0" borderId="0" applyFont="0" applyFill="0" applyBorder="0" applyAlignment="0" applyProtection="0"/>
  </cellStyleXfs>
  <cellXfs count="282">
    <xf numFmtId="0" fontId="0" fillId="0" borderId="0" xfId="0"/>
    <xf numFmtId="0" fontId="9" fillId="0" borderId="0" xfId="0" applyFont="1" applyFill="1" applyBorder="1"/>
    <xf numFmtId="0" fontId="11" fillId="0" borderId="0" xfId="0" applyFont="1"/>
    <xf numFmtId="0" fontId="22" fillId="0" borderId="0" xfId="2" applyFont="1" applyAlignment="1" applyProtection="1"/>
    <xf numFmtId="0" fontId="12" fillId="0" borderId="0" xfId="0" applyFont="1"/>
    <xf numFmtId="3" fontId="11" fillId="0" borderId="0" xfId="0" applyNumberFormat="1" applyFont="1"/>
    <xf numFmtId="0" fontId="23" fillId="0" borderId="0" xfId="0" applyFont="1" applyAlignment="1">
      <alignment horizontal="left" vertical="top" wrapText="1"/>
    </xf>
    <xf numFmtId="0" fontId="24" fillId="0" borderId="0" xfId="0" applyFont="1"/>
    <xf numFmtId="0" fontId="25" fillId="0" borderId="0" xfId="0" applyFont="1" applyAlignment="1">
      <alignment vertical="top" wrapText="1"/>
    </xf>
    <xf numFmtId="9" fontId="11" fillId="0" borderId="0" xfId="1" applyFont="1"/>
    <xf numFmtId="0" fontId="12" fillId="0" borderId="5" xfId="0" applyFont="1" applyBorder="1"/>
    <xf numFmtId="0" fontId="12" fillId="0" borderId="5" xfId="0" applyFont="1" applyBorder="1" applyAlignment="1">
      <alignment wrapText="1"/>
    </xf>
    <xf numFmtId="0" fontId="23" fillId="0" borderId="0" xfId="0" applyFont="1" applyAlignment="1">
      <alignment vertical="top" wrapText="1"/>
    </xf>
    <xf numFmtId="3" fontId="11" fillId="0" borderId="0" xfId="0" applyNumberFormat="1" applyFont="1" applyFill="1"/>
    <xf numFmtId="0" fontId="21" fillId="0" borderId="0" xfId="0" applyFont="1" applyFill="1" applyBorder="1"/>
    <xf numFmtId="164" fontId="11" fillId="0" borderId="0" xfId="6" applyNumberFormat="1" applyFont="1"/>
    <xf numFmtId="0" fontId="11" fillId="0" borderId="1" xfId="0" applyFont="1" applyBorder="1"/>
    <xf numFmtId="0" fontId="12" fillId="0" borderId="1" xfId="0" applyFont="1" applyBorder="1"/>
    <xf numFmtId="0" fontId="12" fillId="0" borderId="0" xfId="0" applyFont="1" applyBorder="1"/>
    <xf numFmtId="3" fontId="11" fillId="0" borderId="0" xfId="0" applyNumberFormat="1" applyFont="1" applyBorder="1"/>
    <xf numFmtId="0" fontId="11" fillId="0" borderId="0" xfId="0" applyFont="1" applyBorder="1"/>
    <xf numFmtId="0" fontId="12" fillId="0" borderId="2" xfId="0" applyFont="1" applyBorder="1"/>
    <xf numFmtId="3" fontId="11" fillId="0" borderId="2" xfId="0" applyNumberFormat="1" applyFont="1" applyBorder="1"/>
    <xf numFmtId="0" fontId="11" fillId="0" borderId="2" xfId="0" applyFont="1" applyBorder="1"/>
    <xf numFmtId="0" fontId="27" fillId="0" borderId="2" xfId="0" applyFont="1" applyBorder="1"/>
    <xf numFmtId="0" fontId="27" fillId="0" borderId="3" xfId="0" applyFont="1" applyBorder="1"/>
    <xf numFmtId="3" fontId="23" fillId="0" borderId="3" xfId="0" applyNumberFormat="1" applyFont="1" applyBorder="1"/>
    <xf numFmtId="0" fontId="23" fillId="0" borderId="3" xfId="0" applyFont="1" applyBorder="1"/>
    <xf numFmtId="0" fontId="27" fillId="0" borderId="1" xfId="0" applyFont="1" applyBorder="1"/>
    <xf numFmtId="3" fontId="27" fillId="0" borderId="1" xfId="0" applyNumberFormat="1" applyFont="1" applyBorder="1"/>
    <xf numFmtId="0" fontId="27" fillId="0" borderId="4" xfId="0" applyFont="1" applyFill="1" applyBorder="1"/>
    <xf numFmtId="0" fontId="27" fillId="0" borderId="4" xfId="0" applyFont="1" applyBorder="1"/>
    <xf numFmtId="3" fontId="11" fillId="0" borderId="0" xfId="0" applyNumberFormat="1" applyFont="1" applyFill="1" applyBorder="1"/>
    <xf numFmtId="0" fontId="11" fillId="0" borderId="0" xfId="0" applyFont="1" applyFill="1" applyBorder="1"/>
    <xf numFmtId="0" fontId="12" fillId="0" borderId="1" xfId="0" applyFont="1" applyBorder="1" applyAlignment="1">
      <alignment horizontal="right"/>
    </xf>
    <xf numFmtId="0" fontId="25" fillId="0" borderId="0" xfId="0" applyFont="1" applyAlignment="1">
      <alignment horizontal="left" vertical="top"/>
    </xf>
    <xf numFmtId="0" fontId="11" fillId="0" borderId="6" xfId="0" applyFont="1" applyBorder="1"/>
    <xf numFmtId="3" fontId="11" fillId="0" borderId="6" xfId="0" applyNumberFormat="1" applyFont="1" applyFill="1" applyBorder="1"/>
    <xf numFmtId="0" fontId="11" fillId="0" borderId="6" xfId="0" applyFont="1" applyFill="1" applyBorder="1"/>
    <xf numFmtId="9" fontId="11" fillId="0" borderId="0" xfId="1" applyFont="1" applyFill="1" applyBorder="1"/>
    <xf numFmtId="3" fontId="27" fillId="0" borderId="2" xfId="0" applyNumberFormat="1" applyFont="1" applyFill="1" applyBorder="1"/>
    <xf numFmtId="0" fontId="27" fillId="0" borderId="2" xfId="0" applyFont="1" applyFill="1" applyBorder="1"/>
    <xf numFmtId="0" fontId="11" fillId="0" borderId="7" xfId="0" applyFont="1" applyBorder="1"/>
    <xf numFmtId="0" fontId="0" fillId="0" borderId="0" xfId="0" applyAlignment="1">
      <alignment vertical="center"/>
    </xf>
    <xf numFmtId="3" fontId="0" fillId="0" borderId="0" xfId="0" applyNumberFormat="1"/>
    <xf numFmtId="0" fontId="11" fillId="5" borderId="0" xfId="0" applyFont="1" applyFill="1"/>
    <xf numFmtId="0" fontId="23" fillId="5" borderId="0" xfId="0" applyFont="1" applyFill="1" applyAlignment="1">
      <alignment vertical="top" wrapText="1"/>
    </xf>
    <xf numFmtId="0" fontId="23" fillId="0" borderId="0" xfId="0" applyFont="1" applyFill="1" applyAlignment="1">
      <alignment vertical="top" wrapText="1"/>
    </xf>
    <xf numFmtId="0" fontId="11" fillId="0" borderId="0" xfId="0" applyFont="1" applyFill="1"/>
    <xf numFmtId="0" fontId="22" fillId="0" borderId="0" xfId="2" applyFont="1" applyFill="1" applyAlignment="1" applyProtection="1"/>
    <xf numFmtId="0" fontId="12" fillId="0" borderId="0" xfId="0" applyFont="1" applyFill="1"/>
    <xf numFmtId="0" fontId="11" fillId="0" borderId="1" xfId="0" applyFont="1" applyFill="1" applyBorder="1"/>
    <xf numFmtId="0" fontId="12" fillId="0" borderId="1" xfId="0" applyFont="1" applyFill="1" applyBorder="1"/>
    <xf numFmtId="0" fontId="12" fillId="0" borderId="0" xfId="0" applyFont="1" applyFill="1" applyBorder="1"/>
    <xf numFmtId="0" fontId="12" fillId="0" borderId="2" xfId="0" applyFont="1" applyFill="1" applyBorder="1"/>
    <xf numFmtId="3" fontId="11" fillId="0" borderId="2" xfId="0" applyNumberFormat="1" applyFont="1" applyFill="1" applyBorder="1"/>
    <xf numFmtId="0" fontId="11" fillId="0" borderId="2" xfId="0" applyFont="1" applyFill="1" applyBorder="1"/>
    <xf numFmtId="0" fontId="24" fillId="0" borderId="0" xfId="0" applyFont="1" applyFill="1"/>
    <xf numFmtId="9" fontId="11" fillId="0" borderId="0" xfId="1" applyFont="1" applyFill="1"/>
    <xf numFmtId="3" fontId="27" fillId="0" borderId="1" xfId="0" applyNumberFormat="1" applyFont="1" applyFill="1" applyBorder="1"/>
    <xf numFmtId="0" fontId="27" fillId="0" borderId="1" xfId="0" applyFont="1" applyFill="1" applyBorder="1"/>
    <xf numFmtId="0" fontId="6" fillId="0" borderId="0" xfId="0" applyFont="1"/>
    <xf numFmtId="3" fontId="27" fillId="0" borderId="4" xfId="0" applyNumberFormat="1" applyFont="1" applyFill="1" applyBorder="1"/>
    <xf numFmtId="0" fontId="27" fillId="0" borderId="0" xfId="0" applyFont="1" applyFill="1" applyBorder="1"/>
    <xf numFmtId="3" fontId="27" fillId="0" borderId="0" xfId="0" applyNumberFormat="1" applyFont="1" applyFill="1" applyBorder="1"/>
    <xf numFmtId="3" fontId="11" fillId="0" borderId="7" xfId="0" applyNumberFormat="1" applyFont="1" applyFill="1" applyBorder="1"/>
    <xf numFmtId="0" fontId="11" fillId="0" borderId="7" xfId="0" applyFont="1" applyFill="1" applyBorder="1"/>
    <xf numFmtId="0" fontId="12" fillId="0" borderId="8" xfId="0" applyFont="1" applyBorder="1"/>
    <xf numFmtId="9" fontId="11" fillId="0" borderId="9" xfId="1" applyFont="1" applyFill="1" applyBorder="1"/>
    <xf numFmtId="9" fontId="11" fillId="0" borderId="10" xfId="1" applyFont="1" applyFill="1" applyBorder="1"/>
    <xf numFmtId="0" fontId="22" fillId="5" borderId="0" xfId="2" applyFont="1" applyFill="1" applyAlignment="1" applyProtection="1"/>
    <xf numFmtId="0" fontId="12" fillId="5" borderId="0" xfId="0" applyFont="1" applyFill="1"/>
    <xf numFmtId="0" fontId="11" fillId="5" borderId="14" xfId="0" applyFont="1" applyFill="1" applyBorder="1"/>
    <xf numFmtId="0" fontId="11" fillId="5" borderId="9" xfId="0" applyFont="1" applyFill="1" applyBorder="1"/>
    <xf numFmtId="0" fontId="11" fillId="5" borderId="12" xfId="0" applyFont="1" applyFill="1" applyBorder="1"/>
    <xf numFmtId="0" fontId="12" fillId="5" borderId="16" xfId="0" applyFont="1" applyFill="1" applyBorder="1"/>
    <xf numFmtId="0" fontId="22" fillId="5" borderId="16" xfId="2" applyFont="1" applyFill="1" applyBorder="1" applyAlignment="1" applyProtection="1"/>
    <xf numFmtId="0" fontId="22" fillId="5" borderId="17" xfId="2" applyFont="1" applyFill="1" applyBorder="1" applyAlignment="1" applyProtection="1"/>
    <xf numFmtId="0" fontId="20" fillId="5" borderId="16" xfId="2" applyFont="1" applyFill="1" applyBorder="1" applyAlignment="1" applyProtection="1"/>
    <xf numFmtId="0" fontId="20" fillId="5" borderId="15" xfId="2" applyFont="1" applyFill="1" applyBorder="1" applyAlignment="1" applyProtection="1"/>
    <xf numFmtId="0" fontId="11" fillId="5" borderId="13" xfId="0" applyFont="1" applyFill="1" applyBorder="1"/>
    <xf numFmtId="0" fontId="11" fillId="5" borderId="8" xfId="0" applyFont="1" applyFill="1" applyBorder="1"/>
    <xf numFmtId="0" fontId="12" fillId="5" borderId="1" xfId="0" applyFont="1" applyFill="1" applyBorder="1" applyAlignment="1">
      <alignment horizontal="left"/>
    </xf>
    <xf numFmtId="0" fontId="11" fillId="5" borderId="0" xfId="0" applyFont="1" applyFill="1" applyBorder="1" applyAlignment="1">
      <alignment horizontal="left"/>
    </xf>
    <xf numFmtId="0" fontId="11" fillId="5" borderId="2" xfId="0" applyFont="1" applyFill="1" applyBorder="1" applyAlignment="1">
      <alignment horizontal="left"/>
    </xf>
    <xf numFmtId="0" fontId="11" fillId="5" borderId="6" xfId="0" applyFont="1" applyFill="1" applyBorder="1" applyAlignment="1">
      <alignment horizontal="left"/>
    </xf>
    <xf numFmtId="0" fontId="12" fillId="5" borderId="0" xfId="0" applyFont="1" applyFill="1" applyBorder="1" applyAlignment="1">
      <alignment horizontal="left"/>
    </xf>
    <xf numFmtId="2" fontId="11" fillId="0" borderId="0" xfId="0" applyNumberFormat="1" applyFont="1"/>
    <xf numFmtId="1" fontId="11" fillId="0" borderId="0" xfId="0" applyNumberFormat="1" applyFont="1"/>
    <xf numFmtId="0" fontId="5" fillId="5" borderId="16" xfId="0" applyFont="1" applyFill="1" applyBorder="1"/>
    <xf numFmtId="0" fontId="12" fillId="0" borderId="1" xfId="0" applyFont="1" applyBorder="1" applyAlignment="1">
      <alignment horizontal="right" wrapText="1"/>
    </xf>
    <xf numFmtId="0" fontId="11" fillId="0" borderId="18" xfId="0" applyFont="1" applyBorder="1"/>
    <xf numFmtId="0" fontId="11" fillId="0" borderId="19" xfId="0" applyFont="1" applyBorder="1"/>
    <xf numFmtId="0" fontId="27" fillId="0" borderId="20" xfId="0" applyFont="1" applyFill="1" applyBorder="1"/>
    <xf numFmtId="0" fontId="27" fillId="0" borderId="20" xfId="0" applyFont="1" applyBorder="1"/>
    <xf numFmtId="3" fontId="4" fillId="0" borderId="0" xfId="0" applyNumberFormat="1" applyFont="1"/>
    <xf numFmtId="0" fontId="24" fillId="0" borderId="0" xfId="0" applyFont="1" applyFill="1" applyAlignment="1">
      <alignment vertical="top"/>
    </xf>
    <xf numFmtId="9" fontId="24" fillId="0" borderId="0" xfId="1" applyFont="1"/>
    <xf numFmtId="0" fontId="30" fillId="0" borderId="0" xfId="0" applyFont="1"/>
    <xf numFmtId="0" fontId="3" fillId="0" borderId="7" xfId="0" applyFont="1" applyBorder="1"/>
    <xf numFmtId="3" fontId="3" fillId="0" borderId="7" xfId="0" applyNumberFormat="1" applyFont="1" applyFill="1" applyBorder="1"/>
    <xf numFmtId="3" fontId="30" fillId="0" borderId="0" xfId="0" applyNumberFormat="1" applyFont="1"/>
    <xf numFmtId="0" fontId="3" fillId="0" borderId="0" xfId="0" applyFont="1" applyBorder="1"/>
    <xf numFmtId="3" fontId="3" fillId="0" borderId="0" xfId="0" applyNumberFormat="1" applyFont="1" applyFill="1" applyBorder="1"/>
    <xf numFmtId="0" fontId="3" fillId="0" borderId="4" xfId="0" applyFont="1" applyBorder="1"/>
    <xf numFmtId="3" fontId="3" fillId="0" borderId="4" xfId="0" applyNumberFormat="1" applyFont="1" applyFill="1" applyBorder="1"/>
    <xf numFmtId="0" fontId="31" fillId="0" borderId="0" xfId="2" applyFont="1" applyFill="1" applyAlignment="1" applyProtection="1">
      <alignment vertical="top" wrapText="1"/>
    </xf>
    <xf numFmtId="0" fontId="31" fillId="0" borderId="0" xfId="2" applyFont="1" applyFill="1" applyAlignment="1" applyProtection="1"/>
    <xf numFmtId="0" fontId="3" fillId="0" borderId="0" xfId="0" applyFont="1" applyFill="1"/>
    <xf numFmtId="3" fontId="3" fillId="0" borderId="9" xfId="0" applyNumberFormat="1" applyFont="1" applyFill="1" applyBorder="1"/>
    <xf numFmtId="3" fontId="3" fillId="0" borderId="11" xfId="0" applyNumberFormat="1" applyFont="1" applyFill="1" applyBorder="1"/>
    <xf numFmtId="3" fontId="3" fillId="0" borderId="10" xfId="0" applyNumberFormat="1" applyFont="1" applyFill="1" applyBorder="1"/>
    <xf numFmtId="164" fontId="11" fillId="0" borderId="0" xfId="6" applyNumberFormat="1" applyFont="1" applyFill="1"/>
    <xf numFmtId="0" fontId="12" fillId="0" borderId="1" xfId="0" applyFont="1" applyFill="1" applyBorder="1" applyAlignment="1">
      <alignment horizontal="right" wrapText="1"/>
    </xf>
    <xf numFmtId="0" fontId="13" fillId="0" borderId="0" xfId="0" applyFont="1" applyFill="1" applyAlignment="1">
      <alignment wrapText="1"/>
    </xf>
    <xf numFmtId="0" fontId="30" fillId="0" borderId="0" xfId="0" applyFont="1" applyFill="1" applyAlignment="1"/>
    <xf numFmtId="0" fontId="22" fillId="0" borderId="0" xfId="2" applyFont="1" applyFill="1" applyAlignment="1" applyProtection="1">
      <alignment horizontal="left" wrapText="1"/>
    </xf>
    <xf numFmtId="0" fontId="12" fillId="0" borderId="1" xfId="0" applyFont="1" applyFill="1" applyBorder="1" applyAlignment="1">
      <alignment horizontal="right"/>
    </xf>
    <xf numFmtId="3" fontId="11" fillId="3" borderId="0" xfId="0" applyNumberFormat="1" applyFont="1" applyFill="1" applyBorder="1"/>
    <xf numFmtId="9" fontId="11" fillId="3" borderId="0" xfId="1" applyFont="1" applyFill="1" applyBorder="1"/>
    <xf numFmtId="3" fontId="11" fillId="2" borderId="0" xfId="0" applyNumberFormat="1" applyFont="1" applyFill="1" applyBorder="1"/>
    <xf numFmtId="9" fontId="11" fillId="2" borderId="0" xfId="1" applyFont="1" applyFill="1" applyBorder="1"/>
    <xf numFmtId="3" fontId="11" fillId="4" borderId="0" xfId="0" applyNumberFormat="1" applyFont="1" applyFill="1" applyBorder="1"/>
    <xf numFmtId="0" fontId="2" fillId="0" borderId="4" xfId="0" applyFont="1" applyBorder="1"/>
    <xf numFmtId="0" fontId="22" fillId="0" borderId="0" xfId="2" applyFont="1" applyFill="1" applyBorder="1" applyAlignment="1" applyProtection="1">
      <alignment vertical="top" wrapText="1"/>
    </xf>
    <xf numFmtId="9" fontId="11" fillId="4" borderId="9" xfId="1" applyFont="1" applyFill="1" applyBorder="1"/>
    <xf numFmtId="9" fontId="11" fillId="3" borderId="9" xfId="1" applyFont="1" applyFill="1" applyBorder="1"/>
    <xf numFmtId="9" fontId="11" fillId="2" borderId="9" xfId="1" applyFont="1" applyFill="1" applyBorder="1"/>
    <xf numFmtId="3" fontId="3" fillId="0" borderId="2" xfId="0" applyNumberFormat="1" applyFont="1" applyFill="1" applyBorder="1"/>
    <xf numFmtId="3" fontId="3" fillId="0" borderId="12" xfId="0" applyNumberFormat="1" applyFont="1" applyFill="1" applyBorder="1"/>
    <xf numFmtId="0" fontId="2" fillId="0" borderId="7" xfId="0" applyFont="1" applyBorder="1"/>
    <xf numFmtId="9" fontId="11" fillId="0" borderId="0" xfId="0" applyNumberFormat="1" applyFont="1"/>
    <xf numFmtId="0" fontId="1" fillId="5" borderId="0" xfId="0" applyFont="1" applyFill="1" applyBorder="1" applyAlignment="1">
      <alignment horizontal="left"/>
    </xf>
    <xf numFmtId="0" fontId="1" fillId="0" borderId="0" xfId="0" applyFont="1"/>
    <xf numFmtId="0" fontId="1" fillId="5" borderId="2" xfId="0" applyFont="1" applyFill="1" applyBorder="1" applyAlignment="1">
      <alignment horizontal="left"/>
    </xf>
    <xf numFmtId="14" fontId="1" fillId="0" borderId="0" xfId="0" applyNumberFormat="1" applyFont="1" applyFill="1"/>
    <xf numFmtId="0" fontId="2" fillId="0" borderId="0" xfId="0" applyFont="1" applyBorder="1"/>
    <xf numFmtId="0" fontId="1" fillId="0" borderId="2" xfId="0" applyFont="1" applyBorder="1"/>
    <xf numFmtId="14" fontId="1" fillId="5" borderId="0" xfId="0" applyNumberFormat="1" applyFont="1" applyFill="1"/>
    <xf numFmtId="0" fontId="11" fillId="0" borderId="0" xfId="1" applyNumberFormat="1" applyFont="1" applyFill="1"/>
    <xf numFmtId="0" fontId="14" fillId="0" borderId="0" xfId="3" applyFont="1" applyFill="1" applyBorder="1" applyAlignment="1" applyProtection="1">
      <alignment wrapText="1"/>
    </xf>
    <xf numFmtId="0" fontId="32" fillId="0" borderId="0" xfId="3" applyFont="1" applyFill="1" applyBorder="1" applyAlignment="1" applyProtection="1">
      <alignment wrapText="1"/>
    </xf>
    <xf numFmtId="0" fontId="14" fillId="0" borderId="0" xfId="3" applyFont="1" applyFill="1" applyBorder="1" applyAlignment="1" applyProtection="1">
      <alignment vertical="top" wrapText="1"/>
    </xf>
    <xf numFmtId="0" fontId="16" fillId="0" borderId="0" xfId="3" applyFont="1" applyFill="1" applyBorder="1" applyProtection="1"/>
    <xf numFmtId="0" fontId="15" fillId="0" borderId="0" xfId="3" applyFont="1" applyFill="1" applyBorder="1" applyAlignment="1" applyProtection="1">
      <alignment horizontal="left" vertical="top" wrapText="1"/>
    </xf>
    <xf numFmtId="0" fontId="33" fillId="0" borderId="0" xfId="3" applyFont="1" applyFill="1" applyBorder="1" applyAlignment="1" applyProtection="1">
      <alignment wrapText="1"/>
    </xf>
    <xf numFmtId="0" fontId="17" fillId="0" borderId="0" xfId="3" applyFont="1" applyFill="1" applyBorder="1" applyAlignment="1" applyProtection="1">
      <alignment vertical="top" wrapText="1"/>
    </xf>
    <xf numFmtId="0" fontId="21" fillId="0" borderId="0" xfId="3" applyFont="1" applyFill="1" applyBorder="1" applyProtection="1"/>
    <xf numFmtId="0" fontId="15" fillId="0" borderId="0" xfId="3" applyFont="1" applyFill="1" applyBorder="1" applyAlignment="1" applyProtection="1">
      <alignment vertical="top" wrapText="1"/>
    </xf>
    <xf numFmtId="0" fontId="34" fillId="0" borderId="0" xfId="4" applyFont="1" applyFill="1" applyBorder="1" applyAlignment="1" applyProtection="1"/>
    <xf numFmtId="0" fontId="16" fillId="0" borderId="0" xfId="3" applyFont="1" applyFill="1" applyBorder="1" applyAlignment="1" applyProtection="1">
      <alignment vertical="top" wrapText="1"/>
    </xf>
    <xf numFmtId="0" fontId="14" fillId="0" borderId="0" xfId="3" applyFont="1" applyFill="1" applyBorder="1" applyProtection="1"/>
    <xf numFmtId="14" fontId="21" fillId="0" borderId="0" xfId="3" applyNumberFormat="1" applyFont="1" applyFill="1" applyBorder="1" applyAlignment="1" applyProtection="1">
      <alignment horizontal="left"/>
    </xf>
    <xf numFmtId="0" fontId="1" fillId="0" borderId="0" xfId="0" applyFont="1" applyFill="1" applyBorder="1" applyAlignment="1" applyProtection="1">
      <alignment vertical="top" wrapText="1"/>
    </xf>
    <xf numFmtId="0" fontId="18" fillId="0" borderId="0" xfId="3" applyFont="1" applyFill="1" applyBorder="1" applyProtection="1"/>
    <xf numFmtId="0" fontId="14" fillId="0" borderId="0" xfId="3" applyFont="1" applyFill="1" applyBorder="1" applyAlignment="1" applyProtection="1">
      <alignment horizontal="center"/>
    </xf>
    <xf numFmtId="0" fontId="19" fillId="0" borderId="0" xfId="3" applyFont="1" applyFill="1" applyBorder="1" applyAlignment="1" applyProtection="1">
      <alignment horizontal="left"/>
    </xf>
    <xf numFmtId="0" fontId="16" fillId="0" borderId="0" xfId="3" applyFont="1" applyFill="1" applyBorder="1" applyAlignment="1" applyProtection="1">
      <alignment horizontal="left"/>
    </xf>
    <xf numFmtId="164" fontId="1" fillId="0" borderId="0" xfId="6" applyNumberFormat="1" applyFont="1"/>
    <xf numFmtId="0" fontId="1" fillId="0" borderId="0" xfId="0" applyFont="1" applyBorder="1"/>
    <xf numFmtId="0" fontId="1" fillId="0" borderId="4" xfId="0" applyFont="1" applyBorder="1"/>
    <xf numFmtId="0" fontId="1" fillId="0" borderId="24" xfId="0" applyFont="1" applyBorder="1" applyAlignment="1">
      <alignment horizontal="center"/>
    </xf>
    <xf numFmtId="0" fontId="1" fillId="0" borderId="25" xfId="0" applyFont="1" applyBorder="1" applyAlignment="1">
      <alignment horizontal="center"/>
    </xf>
    <xf numFmtId="0" fontId="1" fillId="0" borderId="25" xfId="0" applyFont="1" applyBorder="1" applyAlignment="1">
      <alignment horizontal="center" wrapText="1"/>
    </xf>
    <xf numFmtId="0" fontId="1" fillId="0" borderId="26" xfId="0" applyFont="1" applyBorder="1" applyAlignment="1">
      <alignment horizontal="center" wrapText="1"/>
    </xf>
    <xf numFmtId="3" fontId="1" fillId="0" borderId="0" xfId="0" applyNumberFormat="1" applyFont="1"/>
    <xf numFmtId="164" fontId="1" fillId="0" borderId="0" xfId="0" applyNumberFormat="1" applyFont="1"/>
    <xf numFmtId="3" fontId="1" fillId="0" borderId="0" xfId="0" applyNumberFormat="1" applyFont="1" applyBorder="1"/>
    <xf numFmtId="164" fontId="1" fillId="0" borderId="9" xfId="6" applyNumberFormat="1" applyFont="1" applyBorder="1"/>
    <xf numFmtId="3" fontId="1" fillId="0" borderId="4" xfId="0" applyNumberFormat="1" applyFont="1" applyBorder="1"/>
    <xf numFmtId="0" fontId="1" fillId="0" borderId="7" xfId="0" applyFont="1" applyBorder="1"/>
    <xf numFmtId="164" fontId="1" fillId="0" borderId="10" xfId="6" applyNumberFormat="1" applyFont="1" applyBorder="1"/>
    <xf numFmtId="164" fontId="1" fillId="0" borderId="11" xfId="6" applyNumberFormat="1" applyFont="1" applyBorder="1"/>
    <xf numFmtId="0" fontId="1" fillId="0" borderId="0" xfId="0" applyFont="1" applyFill="1" applyBorder="1"/>
    <xf numFmtId="3" fontId="1" fillId="0" borderId="0" xfId="0" applyNumberFormat="1" applyFont="1" applyFill="1" applyBorder="1"/>
    <xf numFmtId="164" fontId="1" fillId="0" borderId="9" xfId="6" applyNumberFormat="1" applyFont="1" applyFill="1" applyBorder="1"/>
    <xf numFmtId="0" fontId="1" fillId="0" borderId="0" xfId="0" applyFont="1" applyFill="1"/>
    <xf numFmtId="0" fontId="1" fillId="0" borderId="21" xfId="0" applyFont="1" applyBorder="1" applyAlignment="1">
      <alignment horizontal="center"/>
    </xf>
    <xf numFmtId="0" fontId="1" fillId="0" borderId="6" xfId="0" applyFont="1" applyBorder="1" applyAlignment="1">
      <alignment horizontal="center"/>
    </xf>
    <xf numFmtId="0" fontId="1" fillId="0" borderId="6" xfId="0" applyFont="1" applyBorder="1" applyAlignment="1">
      <alignment horizontal="center" wrapText="1"/>
    </xf>
    <xf numFmtId="0" fontId="1" fillId="0" borderId="14" xfId="0" applyFont="1" applyBorder="1" applyAlignment="1">
      <alignment horizontal="center" wrapText="1"/>
    </xf>
    <xf numFmtId="0" fontId="1" fillId="0" borderId="6" xfId="0" applyFont="1" applyBorder="1"/>
    <xf numFmtId="164" fontId="1" fillId="0" borderId="6" xfId="6" applyNumberFormat="1" applyFont="1" applyBorder="1"/>
    <xf numFmtId="164" fontId="1" fillId="0" borderId="14" xfId="6" applyNumberFormat="1" applyFont="1" applyBorder="1"/>
    <xf numFmtId="164" fontId="1" fillId="0" borderId="0" xfId="6" applyNumberFormat="1" applyFont="1" applyBorder="1"/>
    <xf numFmtId="164" fontId="1" fillId="0" borderId="7" xfId="6" applyNumberFormat="1" applyFont="1" applyBorder="1"/>
    <xf numFmtId="164" fontId="1" fillId="0" borderId="4" xfId="6" applyNumberFormat="1" applyFont="1" applyBorder="1"/>
    <xf numFmtId="9" fontId="1" fillId="0" borderId="0" xfId="1" applyNumberFormat="1" applyFont="1"/>
    <xf numFmtId="0" fontId="29" fillId="0" borderId="0" xfId="0" applyFont="1" applyFill="1"/>
    <xf numFmtId="3" fontId="1" fillId="0" borderId="5" xfId="0" applyNumberFormat="1" applyFont="1" applyBorder="1"/>
    <xf numFmtId="9" fontId="1" fillId="0" borderId="0" xfId="1" applyFont="1"/>
    <xf numFmtId="43" fontId="1" fillId="0" borderId="0" xfId="6" applyFont="1"/>
    <xf numFmtId="165" fontId="1" fillId="0" borderId="0" xfId="0" applyNumberFormat="1" applyFont="1"/>
    <xf numFmtId="3" fontId="1" fillId="0" borderId="10" xfId="0" applyNumberFormat="1" applyFont="1" applyBorder="1"/>
    <xf numFmtId="3" fontId="1" fillId="0" borderId="9" xfId="0" applyNumberFormat="1" applyFont="1" applyBorder="1"/>
    <xf numFmtId="3" fontId="1" fillId="0" borderId="11" xfId="0" applyNumberFormat="1" applyFont="1" applyBorder="1"/>
    <xf numFmtId="3" fontId="1" fillId="0" borderId="12" xfId="0" applyNumberFormat="1" applyFont="1" applyBorder="1"/>
    <xf numFmtId="0" fontId="1" fillId="0" borderId="9" xfId="0" applyFont="1" applyBorder="1"/>
    <xf numFmtId="3" fontId="1" fillId="0" borderId="7" xfId="0" applyNumberFormat="1" applyFont="1" applyBorder="1"/>
    <xf numFmtId="0" fontId="1" fillId="0" borderId="0" xfId="0" applyFont="1" applyFill="1" applyAlignment="1">
      <alignment wrapText="1"/>
    </xf>
    <xf numFmtId="0" fontId="1" fillId="0" borderId="0" xfId="0" applyFont="1" applyFill="1" applyAlignment="1">
      <alignment horizontal="left" wrapText="1"/>
    </xf>
    <xf numFmtId="0" fontId="36" fillId="0" borderId="0" xfId="2" applyFont="1" applyFill="1" applyAlignment="1" applyProtection="1">
      <alignment horizontal="left" wrapText="1"/>
    </xf>
    <xf numFmtId="0" fontId="23" fillId="0" borderId="0" xfId="0" applyFont="1" applyFill="1"/>
    <xf numFmtId="0" fontId="21" fillId="0" borderId="0" xfId="2" applyFont="1" applyFill="1" applyAlignment="1" applyProtection="1">
      <alignment horizontal="left" wrapText="1"/>
    </xf>
    <xf numFmtId="0" fontId="22" fillId="0" borderId="0" xfId="2" applyFont="1" applyFill="1" applyBorder="1" applyAlignment="1" applyProtection="1">
      <alignment horizontal="left" wrapText="1"/>
    </xf>
    <xf numFmtId="3" fontId="11" fillId="5" borderId="0" xfId="0" applyNumberFormat="1" applyFont="1" applyFill="1" applyBorder="1"/>
    <xf numFmtId="9" fontId="1" fillId="0" borderId="6" xfId="1" applyFont="1" applyFill="1" applyBorder="1"/>
    <xf numFmtId="9" fontId="1" fillId="0" borderId="0" xfId="1" applyFont="1" applyFill="1" applyBorder="1"/>
    <xf numFmtId="9" fontId="1" fillId="0" borderId="2" xfId="1" applyFont="1" applyFill="1" applyBorder="1"/>
    <xf numFmtId="9" fontId="1" fillId="0" borderId="7" xfId="1" applyFont="1" applyFill="1" applyBorder="1"/>
    <xf numFmtId="9" fontId="1" fillId="0" borderId="7" xfId="1" applyFont="1" applyBorder="1"/>
    <xf numFmtId="9" fontId="1" fillId="0" borderId="0" xfId="1" applyFont="1" applyBorder="1"/>
    <xf numFmtId="9" fontId="1" fillId="0" borderId="1" xfId="1" applyFont="1" applyFill="1" applyBorder="1"/>
    <xf numFmtId="9" fontId="12" fillId="0" borderId="2" xfId="1" applyFont="1" applyFill="1" applyBorder="1"/>
    <xf numFmtId="3" fontId="1" fillId="0" borderId="2" xfId="0" applyNumberFormat="1" applyFont="1" applyFill="1" applyBorder="1"/>
    <xf numFmtId="9" fontId="1" fillId="0" borderId="3" xfId="1" applyFont="1" applyFill="1" applyBorder="1"/>
    <xf numFmtId="9" fontId="1" fillId="0" borderId="2" xfId="1" applyFont="1" applyBorder="1"/>
    <xf numFmtId="9" fontId="1" fillId="0" borderId="4" xfId="1" applyFont="1" applyBorder="1"/>
    <xf numFmtId="9" fontId="1" fillId="0" borderId="0" xfId="1" applyNumberFormat="1" applyFont="1" applyFill="1" applyBorder="1"/>
    <xf numFmtId="9" fontId="1" fillId="0" borderId="0" xfId="0" applyNumberFormat="1" applyFont="1"/>
    <xf numFmtId="9" fontId="1" fillId="0" borderId="4" xfId="0" applyNumberFormat="1" applyFont="1" applyBorder="1"/>
    <xf numFmtId="9" fontId="1" fillId="0" borderId="7" xfId="1" applyNumberFormat="1" applyFont="1" applyBorder="1"/>
    <xf numFmtId="9" fontId="1" fillId="0" borderId="4" xfId="1" applyNumberFormat="1" applyFont="1" applyBorder="1"/>
    <xf numFmtId="9" fontId="1" fillId="0" borderId="0" xfId="1" applyNumberFormat="1" applyFont="1" applyBorder="1"/>
    <xf numFmtId="9" fontId="12" fillId="0" borderId="9" xfId="1" applyFont="1" applyFill="1" applyBorder="1"/>
    <xf numFmtId="9" fontId="12" fillId="0" borderId="11" xfId="1" applyFont="1" applyFill="1" applyBorder="1"/>
    <xf numFmtId="9" fontId="12" fillId="0" borderId="12" xfId="1" applyFont="1" applyFill="1" applyBorder="1"/>
    <xf numFmtId="3" fontId="11" fillId="6" borderId="0" xfId="0" applyNumberFormat="1" applyFont="1" applyFill="1" applyBorder="1"/>
    <xf numFmtId="164" fontId="1" fillId="0" borderId="12" xfId="6" applyNumberFormat="1" applyFont="1" applyFill="1" applyBorder="1"/>
    <xf numFmtId="43" fontId="1" fillId="0" borderId="0" xfId="0" applyNumberFormat="1" applyFont="1"/>
    <xf numFmtId="164" fontId="1" fillId="0" borderId="2" xfId="6" applyNumberFormat="1" applyFont="1" applyBorder="1"/>
    <xf numFmtId="164" fontId="1" fillId="0" borderId="12" xfId="6" applyNumberFormat="1" applyFont="1" applyBorder="1"/>
    <xf numFmtId="3" fontId="11" fillId="7" borderId="0" xfId="0" applyNumberFormat="1" applyFont="1" applyFill="1" applyBorder="1"/>
    <xf numFmtId="164" fontId="1" fillId="0" borderId="0" xfId="6" applyNumberFormat="1" applyFont="1" applyFill="1"/>
    <xf numFmtId="3" fontId="30" fillId="0" borderId="0" xfId="0" applyNumberFormat="1" applyFont="1" applyFill="1"/>
    <xf numFmtId="0" fontId="25" fillId="6" borderId="0" xfId="0" applyFont="1" applyFill="1" applyAlignment="1">
      <alignment horizontal="left" vertical="top"/>
    </xf>
    <xf numFmtId="0" fontId="25" fillId="7" borderId="0" xfId="0" applyFont="1" applyFill="1" applyAlignment="1">
      <alignment horizontal="left" vertical="top"/>
    </xf>
    <xf numFmtId="0" fontId="25" fillId="3" borderId="0" xfId="0" applyFont="1" applyFill="1" applyAlignment="1">
      <alignment horizontal="left" vertical="top"/>
    </xf>
    <xf numFmtId="0" fontId="8" fillId="0" borderId="0" xfId="2" applyFill="1" applyAlignment="1" applyProtection="1">
      <alignment vertical="top"/>
    </xf>
    <xf numFmtId="0" fontId="25" fillId="0" borderId="0" xfId="0" applyFont="1" applyFill="1" applyAlignment="1">
      <alignment horizontal="left" vertical="top"/>
    </xf>
    <xf numFmtId="0" fontId="21" fillId="0" borderId="0" xfId="0" applyFont="1"/>
    <xf numFmtId="0" fontId="20" fillId="0" borderId="0" xfId="0" applyFont="1"/>
    <xf numFmtId="0" fontId="14" fillId="0" borderId="0" xfId="3" applyFont="1" applyFill="1" applyBorder="1" applyAlignment="1" applyProtection="1">
      <alignment vertical="top" wrapText="1"/>
    </xf>
    <xf numFmtId="0" fontId="1" fillId="5" borderId="19" xfId="0" applyFont="1" applyFill="1" applyBorder="1" applyAlignment="1">
      <alignment horizontal="left" wrapText="1"/>
    </xf>
    <xf numFmtId="0" fontId="0" fillId="0" borderId="9" xfId="0" applyBorder="1" applyAlignment="1">
      <alignment wrapText="1"/>
    </xf>
    <xf numFmtId="0" fontId="25" fillId="0" borderId="0" xfId="0" applyFont="1" applyFill="1" applyAlignment="1">
      <alignment horizontal="left" vertical="top" wrapText="1"/>
    </xf>
    <xf numFmtId="0" fontId="25" fillId="0" borderId="0" xfId="0" applyFont="1" applyAlignment="1">
      <alignment horizontal="left" vertical="top" wrapText="1"/>
    </xf>
    <xf numFmtId="0" fontId="3" fillId="0" borderId="6" xfId="0" applyFont="1" applyBorder="1" applyAlignment="1">
      <alignment horizontal="center" wrapText="1"/>
    </xf>
    <xf numFmtId="0" fontId="3" fillId="0" borderId="2" xfId="0" applyFont="1" applyBorder="1" applyAlignment="1">
      <alignment horizontal="center" wrapText="1"/>
    </xf>
    <xf numFmtId="0" fontId="3" fillId="0" borderId="14" xfId="0" applyFont="1" applyBorder="1" applyAlignment="1">
      <alignment horizontal="center" wrapText="1"/>
    </xf>
    <xf numFmtId="0" fontId="30" fillId="0" borderId="12" xfId="0" applyFont="1" applyBorder="1" applyAlignment="1">
      <alignment horizontal="center" wrapText="1"/>
    </xf>
    <xf numFmtId="0" fontId="3" fillId="0" borderId="21" xfId="0" applyFont="1" applyBorder="1" applyAlignment="1">
      <alignment horizontal="center" wrapText="1"/>
    </xf>
    <xf numFmtId="0" fontId="3" fillId="0" borderId="20" xfId="0" applyFont="1" applyBorder="1" applyAlignment="1">
      <alignment horizontal="center" wrapText="1"/>
    </xf>
    <xf numFmtId="0" fontId="3" fillId="0" borderId="19" xfId="0" applyFont="1" applyBorder="1" applyAlignment="1">
      <alignment vertical="center"/>
    </xf>
    <xf numFmtId="0" fontId="30" fillId="0" borderId="19" xfId="0" applyFont="1" applyBorder="1" applyAlignment="1">
      <alignment vertical="center"/>
    </xf>
    <xf numFmtId="0" fontId="30" fillId="0" borderId="22" xfId="0" applyFont="1" applyBorder="1" applyAlignment="1">
      <alignment vertical="center"/>
    </xf>
    <xf numFmtId="0" fontId="3" fillId="0" borderId="23" xfId="0" applyFont="1" applyBorder="1" applyAlignment="1">
      <alignment vertical="center"/>
    </xf>
    <xf numFmtId="0" fontId="3" fillId="0" borderId="23" xfId="0" applyFont="1" applyBorder="1" applyAlignment="1">
      <alignment horizontal="right" vertical="center"/>
    </xf>
    <xf numFmtId="0" fontId="3" fillId="0" borderId="19" xfId="0" applyFont="1" applyBorder="1" applyAlignment="1">
      <alignment horizontal="right" vertical="center"/>
    </xf>
    <xf numFmtId="0" fontId="3" fillId="0" borderId="22" xfId="0" applyFont="1" applyBorder="1" applyAlignment="1">
      <alignment horizontal="righ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24" fillId="0" borderId="0" xfId="0" applyFont="1" applyAlignment="1">
      <alignment horizontal="left" vertical="top"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3"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 fillId="0" borderId="19" xfId="0" applyFont="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xf>
    <xf numFmtId="0" fontId="0" fillId="0" borderId="0" xfId="0" applyAlignment="1"/>
    <xf numFmtId="0" fontId="1" fillId="0" borderId="0" xfId="0" applyFont="1" applyAlignment="1"/>
    <xf numFmtId="0" fontId="1" fillId="0" borderId="0" xfId="0" applyFont="1" applyFill="1" applyAlignment="1">
      <alignment horizontal="left" vertical="top" wrapText="1"/>
    </xf>
  </cellXfs>
  <cellStyles count="7">
    <cellStyle name="Comma" xfId="6" builtinId="3"/>
    <cellStyle name="Hyperlink" xfId="2" builtinId="8"/>
    <cellStyle name="Hyperlink 2" xfId="4"/>
    <cellStyle name="Normal" xfId="0" builtinId="0"/>
    <cellStyle name="Normal 2" xfId="3"/>
    <cellStyle name="Normal 3" xfId="5"/>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200">
                <a:latin typeface="Arial" panose="020B0604020202020204" pitchFamily="34" charset="0"/>
                <a:cs typeface="Arial" panose="020B0604020202020204" pitchFamily="34" charset="0"/>
              </a:rPr>
              <a:t>Rolling Year</a:t>
            </a:r>
            <a:r>
              <a:rPr lang="en-GB" sz="1200" baseline="0">
                <a:latin typeface="Arial" panose="020B0604020202020204" pitchFamily="34" charset="0"/>
                <a:cs typeface="Arial" panose="020B0604020202020204" pitchFamily="34" charset="0"/>
              </a:rPr>
              <a:t> Number of</a:t>
            </a:r>
          </a:p>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200">
                <a:latin typeface="Arial" panose="020B0604020202020204" pitchFamily="34" charset="0"/>
                <a:cs typeface="Arial" panose="020B0604020202020204" pitchFamily="34" charset="0"/>
              </a:rPr>
              <a:t>Overnight trips (millions)</a:t>
            </a:r>
          </a:p>
        </c:rich>
      </c:tx>
      <c:layout>
        <c:manualLayout>
          <c:xMode val="edge"/>
          <c:yMode val="edge"/>
          <c:x val="4.5506628885196482E-4"/>
          <c:y val="8.8008800880088004E-3"/>
        </c:manualLayout>
      </c:layout>
      <c:overlay val="0"/>
      <c:spPr>
        <a:noFill/>
        <a:ln>
          <a:noFill/>
        </a:ln>
        <a:effectLst/>
      </c:spPr>
    </c:title>
    <c:autoTitleDeleted val="0"/>
    <c:plotArea>
      <c:layout>
        <c:manualLayout>
          <c:layoutTarget val="inner"/>
          <c:xMode val="edge"/>
          <c:yMode val="edge"/>
          <c:x val="4.601485401429093E-2"/>
          <c:y val="9.2634806787765409E-2"/>
          <c:w val="0.95398514598570905"/>
          <c:h val="0.80101400691250224"/>
        </c:manualLayout>
      </c:layout>
      <c:lineChart>
        <c:grouping val="standard"/>
        <c:varyColors val="0"/>
        <c:ser>
          <c:idx val="1"/>
          <c:order val="0"/>
          <c:tx>
            <c:strRef>
              <c:f>'Figure 1'!$U$5</c:f>
              <c:strCache>
                <c:ptCount val="1"/>
                <c:pt idx="0">
                  <c:v>Rolling Year Overnight Trips </c:v>
                </c:pt>
              </c:strCache>
            </c:strRef>
          </c:tx>
          <c:spPr>
            <a:ln>
              <a:solidFill>
                <a:srgbClr val="0070C0"/>
              </a:solidFill>
            </a:ln>
          </c:spPr>
          <c:marker>
            <c:symbol val="none"/>
          </c:marker>
          <c:cat>
            <c:multiLvlStrRef>
              <c:f>'Figure 1'!$R$6:$S$32</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 </c:v>
                  </c:pt>
                </c:lvl>
                <c:lvl>
                  <c:pt idx="0">
                    <c:v>2011</c:v>
                  </c:pt>
                  <c:pt idx="4">
                    <c:v>2012</c:v>
                  </c:pt>
                  <c:pt idx="8">
                    <c:v>2013</c:v>
                  </c:pt>
                  <c:pt idx="12">
                    <c:v>2014</c:v>
                  </c:pt>
                  <c:pt idx="16">
                    <c:v>2015</c:v>
                  </c:pt>
                  <c:pt idx="20">
                    <c:v>2016</c:v>
                  </c:pt>
                  <c:pt idx="24">
                    <c:v>2017</c:v>
                  </c:pt>
                </c:lvl>
              </c:multiLvlStrCache>
            </c:multiLvlStrRef>
          </c:cat>
          <c:val>
            <c:numRef>
              <c:f>'Figure 1'!$U$6:$U$32</c:f>
              <c:numCache>
                <c:formatCode>_-* #,##0_-;\-* #,##0_-;_-* "-"??_-;_-@_-</c:formatCode>
                <c:ptCount val="27"/>
                <c:pt idx="0">
                  <c:v>3449234.5853794003</c:v>
                </c:pt>
                <c:pt idx="1">
                  <c:v>3603503.0250553871</c:v>
                </c:pt>
                <c:pt idx="2">
                  <c:v>3776061.8352315491</c:v>
                </c:pt>
                <c:pt idx="3">
                  <c:v>3967762.0234856899</c:v>
                </c:pt>
                <c:pt idx="4">
                  <c:v>4038429.2824205412</c:v>
                </c:pt>
                <c:pt idx="5">
                  <c:v>4051615.1425331356</c:v>
                </c:pt>
                <c:pt idx="6">
                  <c:v>3926598.0365261137</c:v>
                </c:pt>
                <c:pt idx="7">
                  <c:v>4024504.9994742707</c:v>
                </c:pt>
                <c:pt idx="8">
                  <c:v>4164220.8848546301</c:v>
                </c:pt>
                <c:pt idx="9">
                  <c:v>4200581.795949637</c:v>
                </c:pt>
                <c:pt idx="10">
                  <c:v>4241056.55480434</c:v>
                </c:pt>
                <c:pt idx="11">
                  <c:v>4069440.4235911751</c:v>
                </c:pt>
                <c:pt idx="12">
                  <c:v>4026459.6870188513</c:v>
                </c:pt>
                <c:pt idx="13">
                  <c:v>4137374.7289523296</c:v>
                </c:pt>
                <c:pt idx="14">
                  <c:v>4294428.2998425653</c:v>
                </c:pt>
                <c:pt idx="15">
                  <c:v>4513146.4003482983</c:v>
                </c:pt>
                <c:pt idx="16">
                  <c:v>4649933.4456728213</c:v>
                </c:pt>
                <c:pt idx="17">
                  <c:v>4649322.2490766114</c:v>
                </c:pt>
                <c:pt idx="18">
                  <c:v>4552115.0238852706</c:v>
                </c:pt>
                <c:pt idx="19">
                  <c:v>4531617.9835282778</c:v>
                </c:pt>
                <c:pt idx="20">
                  <c:v>4522878.2994910721</c:v>
                </c:pt>
                <c:pt idx="21">
                  <c:v>4410785.4167176941</c:v>
                </c:pt>
                <c:pt idx="22">
                  <c:v>4497516.2548925318</c:v>
                </c:pt>
                <c:pt idx="23">
                  <c:v>4571100.4077096106</c:v>
                </c:pt>
                <c:pt idx="24">
                  <c:v>4624515.2118092142</c:v>
                </c:pt>
                <c:pt idx="25">
                  <c:v>4756597.237754616</c:v>
                </c:pt>
                <c:pt idx="26">
                  <c:v>4981461.2974294573</c:v>
                </c:pt>
              </c:numCache>
            </c:numRef>
          </c:val>
          <c:smooth val="0"/>
        </c:ser>
        <c:dLbls>
          <c:showLegendKey val="0"/>
          <c:showVal val="0"/>
          <c:showCatName val="0"/>
          <c:showSerName val="0"/>
          <c:showPercent val="0"/>
          <c:showBubbleSize val="0"/>
        </c:dLbls>
        <c:smooth val="0"/>
        <c:axId val="559040608"/>
        <c:axId val="559043352"/>
      </c:lineChart>
      <c:catAx>
        <c:axId val="559040608"/>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59043352"/>
        <c:crosses val="autoZero"/>
        <c:auto val="1"/>
        <c:lblAlgn val="ctr"/>
        <c:lblOffset val="100"/>
        <c:noMultiLvlLbl val="0"/>
      </c:catAx>
      <c:valAx>
        <c:axId val="559043352"/>
        <c:scaling>
          <c:orientation val="minMax"/>
          <c:max val="5000000"/>
          <c:min val="3000000"/>
        </c:scaling>
        <c:delete val="0"/>
        <c:axPos val="l"/>
        <c:majorGridlines>
          <c:spPr>
            <a:ln>
              <a:solidFill>
                <a:schemeClr val="bg1">
                  <a:lumMod val="85000"/>
                </a:schemeClr>
              </a:solidFill>
            </a:ln>
          </c:spPr>
        </c:majorGridlines>
        <c:numFmt formatCode="#,##0.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59040608"/>
        <c:crosses val="autoZero"/>
        <c:crossBetween val="between"/>
        <c:dispUnits>
          <c:builtInUnit val="millions"/>
        </c:dispUnits>
      </c:valAx>
      <c:spPr>
        <a:solidFill>
          <a:schemeClr val="bg1"/>
        </a:solidFill>
        <a:ln>
          <a:noFill/>
        </a:ln>
        <a:effectLst/>
      </c:spPr>
    </c:plotArea>
    <c:plotVisOnly val="1"/>
    <c:dispBlanksAs val="gap"/>
    <c:showDLblsOverMax val="0"/>
  </c:chart>
  <c:spPr>
    <a:solidFill>
      <a:sysClr val="window" lastClr="FFFFFF"/>
    </a:solidFill>
    <a:ln w="9525" cap="flat" cmpd="sng" algn="ctr">
      <a:solidFill>
        <a:schemeClr val="bg1"/>
      </a:solidFill>
      <a:prstDash val="solid"/>
      <a:round/>
    </a:ln>
    <a:effectLst/>
  </c:spPr>
  <c:txPr>
    <a:bodyPr/>
    <a:lstStyle/>
    <a:p>
      <a:pPr>
        <a:defRPr>
          <a:solidFill>
            <a:sysClr val="windowText" lastClr="000000"/>
          </a:solidFill>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Rolling Year Expenditure</a:t>
            </a:r>
            <a:br>
              <a:rPr lang="en-US" sz="1200"/>
            </a:br>
            <a:r>
              <a:rPr lang="en-US" sz="1200"/>
              <a:t> on Overnight Trips (£ millions)</a:t>
            </a:r>
          </a:p>
        </c:rich>
      </c:tx>
      <c:layout>
        <c:manualLayout>
          <c:xMode val="edge"/>
          <c:yMode val="edge"/>
          <c:x val="5.6334783217185948E-4"/>
          <c:y val="1.1760644038796543E-2"/>
        </c:manualLayout>
      </c:layout>
      <c:overlay val="0"/>
    </c:title>
    <c:autoTitleDeleted val="0"/>
    <c:plotArea>
      <c:layout>
        <c:manualLayout>
          <c:layoutTarget val="inner"/>
          <c:xMode val="edge"/>
          <c:yMode val="edge"/>
          <c:x val="5.4916582170534516E-2"/>
          <c:y val="0.10814945216066156"/>
          <c:w val="0.92350355339055246"/>
          <c:h val="0.76777301453683833"/>
        </c:manualLayout>
      </c:layout>
      <c:lineChart>
        <c:grouping val="standard"/>
        <c:varyColors val="0"/>
        <c:ser>
          <c:idx val="2"/>
          <c:order val="0"/>
          <c:tx>
            <c:strRef>
              <c:f>'Figure 2 '!$U$5</c:f>
              <c:strCache>
                <c:ptCount val="1"/>
                <c:pt idx="0">
                  <c:v>Rolling Year Expenditure during Overnight Trips (£)</c:v>
                </c:pt>
              </c:strCache>
            </c:strRef>
          </c:tx>
          <c:spPr>
            <a:ln>
              <a:solidFill>
                <a:srgbClr val="0070C0"/>
              </a:solidFill>
            </a:ln>
          </c:spPr>
          <c:marker>
            <c:symbol val="none"/>
          </c:marker>
          <c:cat>
            <c:multiLvlStrRef>
              <c:f>'Figure 2 '!$R$6:$S$32</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2011</c:v>
                  </c:pt>
                  <c:pt idx="4">
                    <c:v>2012</c:v>
                  </c:pt>
                  <c:pt idx="8">
                    <c:v>2013</c:v>
                  </c:pt>
                  <c:pt idx="12">
                    <c:v>2014</c:v>
                  </c:pt>
                  <c:pt idx="16">
                    <c:v>2015</c:v>
                  </c:pt>
                  <c:pt idx="20">
                    <c:v>2016</c:v>
                  </c:pt>
                  <c:pt idx="24">
                    <c:v>2017</c:v>
                  </c:pt>
                </c:lvl>
              </c:multiLvlStrCache>
            </c:multiLvlStrRef>
          </c:cat>
          <c:val>
            <c:numRef>
              <c:f>'Figure 2 '!$U$6:$U$32</c:f>
              <c:numCache>
                <c:formatCode>_-* #,##0_-;\-* #,##0_-;_-* "-"??_-;_-@_-</c:formatCode>
                <c:ptCount val="27"/>
                <c:pt idx="0">
                  <c:v>565729554.00069547</c:v>
                </c:pt>
                <c:pt idx="1">
                  <c:v>596312192.59327102</c:v>
                </c:pt>
                <c:pt idx="2">
                  <c:v>641866557.50012004</c:v>
                </c:pt>
                <c:pt idx="3">
                  <c:v>641047679.3865056</c:v>
                </c:pt>
                <c:pt idx="4">
                  <c:v>627323887.72122753</c:v>
                </c:pt>
                <c:pt idx="5">
                  <c:v>657242377.11195374</c:v>
                </c:pt>
                <c:pt idx="6">
                  <c:v>659852225.79752421</c:v>
                </c:pt>
                <c:pt idx="7">
                  <c:v>686321849.94109821</c:v>
                </c:pt>
                <c:pt idx="8">
                  <c:v>712983579.3821044</c:v>
                </c:pt>
                <c:pt idx="9">
                  <c:v>709441918.47348499</c:v>
                </c:pt>
                <c:pt idx="10">
                  <c:v>731788868.70165324</c:v>
                </c:pt>
                <c:pt idx="11">
                  <c:v>715190933.75330377</c:v>
                </c:pt>
                <c:pt idx="12">
                  <c:v>732440715.99893332</c:v>
                </c:pt>
                <c:pt idx="13">
                  <c:v>743830056.83780909</c:v>
                </c:pt>
                <c:pt idx="14">
                  <c:v>757659736.91986632</c:v>
                </c:pt>
                <c:pt idx="15">
                  <c:v>744902295.73088992</c:v>
                </c:pt>
                <c:pt idx="16">
                  <c:v>745261550.62415946</c:v>
                </c:pt>
                <c:pt idx="17">
                  <c:v>748317146.57251251</c:v>
                </c:pt>
                <c:pt idx="18">
                  <c:v>747907058.21639109</c:v>
                </c:pt>
                <c:pt idx="19">
                  <c:v>764066271.95568144</c:v>
                </c:pt>
                <c:pt idx="20">
                  <c:v>777939680.59781361</c:v>
                </c:pt>
                <c:pt idx="21">
                  <c:v>777438191.63440573</c:v>
                </c:pt>
                <c:pt idx="22">
                  <c:v>808977024.08954608</c:v>
                </c:pt>
                <c:pt idx="23">
                  <c:v>850358144.47256851</c:v>
                </c:pt>
                <c:pt idx="24">
                  <c:v>861792833.67776012</c:v>
                </c:pt>
                <c:pt idx="25">
                  <c:v>904892580.33723748</c:v>
                </c:pt>
                <c:pt idx="26">
                  <c:v>950991751.16581345</c:v>
                </c:pt>
              </c:numCache>
            </c:numRef>
          </c:val>
          <c:smooth val="0"/>
        </c:ser>
        <c:dLbls>
          <c:showLegendKey val="0"/>
          <c:showVal val="0"/>
          <c:showCatName val="0"/>
          <c:showSerName val="0"/>
          <c:showPercent val="0"/>
          <c:showBubbleSize val="0"/>
        </c:dLbls>
        <c:smooth val="0"/>
        <c:axId val="559043744"/>
        <c:axId val="559041000"/>
      </c:lineChart>
      <c:catAx>
        <c:axId val="559043744"/>
        <c:scaling>
          <c:orientation val="minMax"/>
        </c:scaling>
        <c:delete val="0"/>
        <c:axPos val="b"/>
        <c:numFmt formatCode="General" sourceLinked="1"/>
        <c:majorTickMark val="out"/>
        <c:minorTickMark val="none"/>
        <c:tickLblPos val="nextTo"/>
        <c:crossAx val="559041000"/>
        <c:crosses val="autoZero"/>
        <c:auto val="1"/>
        <c:lblAlgn val="ctr"/>
        <c:lblOffset val="100"/>
        <c:noMultiLvlLbl val="0"/>
      </c:catAx>
      <c:valAx>
        <c:axId val="559041000"/>
        <c:scaling>
          <c:orientation val="minMax"/>
          <c:max val="1000000000"/>
          <c:min val="400000000"/>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solidFill>
                  <a:sysClr val="windowText" lastClr="000000"/>
                </a:solidFill>
              </a:defRPr>
            </a:pPr>
            <a:endParaRPr lang="en-US"/>
          </a:p>
        </c:txPr>
        <c:crossAx val="559043744"/>
        <c:crosses val="autoZero"/>
        <c:crossBetween val="between"/>
        <c:majorUnit val="50000000"/>
        <c:dispUnits>
          <c:builtInUnit val="millions"/>
        </c:dispUnits>
      </c:valAx>
    </c:plotArea>
    <c:plotVisOnly val="1"/>
    <c:dispBlanksAs val="gap"/>
    <c:showDLblsOverMax val="0"/>
  </c:chart>
  <c:spPr>
    <a:solidFill>
      <a:sysClr val="window" lastClr="FFFFFF"/>
    </a:solidFill>
    <a:ln>
      <a:solidFill>
        <a:schemeClr val="bg1"/>
      </a:solidFill>
    </a:ln>
  </c:spPr>
  <c:txPr>
    <a:bodyPr/>
    <a:lstStyle/>
    <a:p>
      <a:pPr>
        <a:defRPr sz="1200">
          <a:latin typeface="Arial" pitchFamily="34" charset="0"/>
          <a:cs typeface="Arial" pitchFamily="34"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31672272925637"/>
          <c:y val="8.9215132261473068E-2"/>
          <c:w val="0.54312885980309233"/>
          <c:h val="0.84585631714068565"/>
        </c:manualLayout>
      </c:layout>
      <c:doughnutChart>
        <c:varyColors val="1"/>
        <c:ser>
          <c:idx val="0"/>
          <c:order val="0"/>
          <c:tx>
            <c:strRef>
              <c:f>'Figure 3'!$A$33</c:f>
              <c:strCache>
                <c:ptCount val="1"/>
                <c:pt idx="0">
                  <c:v>October 2016 - September 2017</c:v>
                </c:pt>
              </c:strCache>
            </c:strRef>
          </c:tx>
          <c:spPr>
            <a:solidFill>
              <a:srgbClr val="00B050"/>
            </a:solidFill>
          </c:spPr>
          <c:dPt>
            <c:idx val="0"/>
            <c:bubble3D val="0"/>
            <c:spPr>
              <a:solidFill>
                <a:srgbClr val="C00000"/>
              </a:solidFill>
            </c:spPr>
          </c:dPt>
          <c:dPt>
            <c:idx val="1"/>
            <c:bubble3D val="0"/>
            <c:spPr>
              <a:solidFill>
                <a:schemeClr val="accent1"/>
              </a:solidFill>
            </c:spPr>
          </c:dPt>
          <c:dPt>
            <c:idx val="2"/>
            <c:bubble3D val="0"/>
            <c:spPr>
              <a:solidFill>
                <a:schemeClr val="bg1">
                  <a:lumMod val="65000"/>
                </a:schemeClr>
              </a:solidFill>
            </c:spPr>
          </c:dPt>
          <c:dPt>
            <c:idx val="3"/>
            <c:bubble3D val="0"/>
          </c:dPt>
          <c:dLbls>
            <c:dLbl>
              <c:idx val="0"/>
              <c:layout>
                <c:manualLayout>
                  <c:x val="3.299369313864976E-3"/>
                  <c:y val="-4.2840299329985241E-17"/>
                </c:manualLayout>
              </c:layout>
              <c:tx>
                <c:rich>
                  <a:bodyPr/>
                  <a:lstStyle/>
                  <a:p>
                    <a:r>
                      <a:rPr lang="en-US"/>
                      <a:t>Business
9%</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2.0422706363535163E-2"/>
                  <c:y val="5.841926485197110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1242995822141135E-3"/>
                  <c:y val="-1.4020623564473022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400" b="0">
                    <a:solidFill>
                      <a:schemeClr val="bg1"/>
                    </a:solidFill>
                    <a:latin typeface="Arial" pitchFamily="34" charset="0"/>
                    <a:cs typeface="Arial"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'Figure 3'!$B$33:$E$33</c:f>
              <c:strCache>
                <c:ptCount val="4"/>
                <c:pt idx="0">
                  <c:v>Business</c:v>
                </c:pt>
                <c:pt idx="1">
                  <c:v>Holiday</c:v>
                </c:pt>
                <c:pt idx="2">
                  <c:v>Other</c:v>
                </c:pt>
                <c:pt idx="3">
                  <c:v>Visiting Friends/Relatives</c:v>
                </c:pt>
              </c:strCache>
            </c:strRef>
          </c:cat>
          <c:val>
            <c:numRef>
              <c:f>'Figure 3'!$B$34:$E$34</c:f>
              <c:numCache>
                <c:formatCode>#,##0</c:formatCode>
                <c:ptCount val="4"/>
                <c:pt idx="0">
                  <c:v>443755.34758973791</c:v>
                </c:pt>
                <c:pt idx="1">
                  <c:v>2460952.3931910666</c:v>
                </c:pt>
                <c:pt idx="2">
                  <c:v>176447.39393748145</c:v>
                </c:pt>
                <c:pt idx="3">
                  <c:v>1900306.1627111712</c:v>
                </c:pt>
              </c:numCache>
            </c:numRef>
          </c:val>
        </c:ser>
        <c:dLbls>
          <c:showLegendKey val="0"/>
          <c:showVal val="1"/>
          <c:showCatName val="0"/>
          <c:showSerName val="0"/>
          <c:showPercent val="0"/>
          <c:showBubbleSize val="0"/>
          <c:showLeaderLines val="1"/>
        </c:dLbls>
        <c:firstSliceAng val="0"/>
        <c:holeSize val="30"/>
      </c:doughnutChart>
    </c:plotArea>
    <c:plotVisOnly val="1"/>
    <c:dispBlanksAs val="gap"/>
    <c:showDLblsOverMax val="0"/>
  </c:chart>
  <c:spPr>
    <a:solidFill>
      <a:sysClr val="window" lastClr="FFFFFF"/>
    </a:solidFill>
    <a:ln>
      <a:noFill/>
    </a:ln>
  </c:spPr>
  <c:printSettings>
    <c:headerFooter/>
    <c:pageMargins b="0.75000000000000544" l="0.70000000000000062" r="0.70000000000000062" t="0.750000000000005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01894211867466"/>
          <c:y val="3.427989814587503E-2"/>
          <c:w val="0.61222290345621677"/>
          <c:h val="0.91095809896192659"/>
        </c:manualLayout>
      </c:layout>
      <c:doughnutChart>
        <c:varyColors val="1"/>
        <c:ser>
          <c:idx val="0"/>
          <c:order val="0"/>
          <c:tx>
            <c:v>Overnight Trips </c:v>
          </c:tx>
          <c:dPt>
            <c:idx val="1"/>
            <c:bubble3D val="0"/>
            <c:spPr>
              <a:solidFill>
                <a:schemeClr val="bg1">
                  <a:lumMod val="65000"/>
                </a:schemeClr>
              </a:solidFill>
            </c:spPr>
          </c:dPt>
          <c:dPt>
            <c:idx val="2"/>
            <c:bubble3D val="0"/>
            <c:spPr>
              <a:solidFill>
                <a:srgbClr val="00B050"/>
              </a:solidFill>
            </c:spPr>
          </c:dPt>
          <c:dPt>
            <c:idx val="3"/>
            <c:bubble3D val="0"/>
            <c:spPr>
              <a:solidFill>
                <a:srgbClr val="C00000"/>
              </a:solidFill>
            </c:spPr>
          </c:dPt>
          <c:dLbls>
            <c:dLbl>
              <c:idx val="0"/>
              <c:tx>
                <c:rich>
                  <a:bodyPr/>
                  <a:lstStyle/>
                  <a:p>
                    <a:fld id="{2DE8E628-F138-438E-844C-645AC5D87D37}" type="CATEGORYNAME">
                      <a:rPr lang="en-US"/>
                      <a:pPr/>
                      <a:t>[CATEGORY NAME]</a:t>
                    </a:fld>
                    <a:r>
                      <a:rPr lang="en-US" baseline="0"/>
                      <a:t>
29%</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1"/>
              <c:tx>
                <c:rich>
                  <a:bodyPr/>
                  <a:lstStyle/>
                  <a:p>
                    <a:r>
                      <a:rPr lang="en-US"/>
                      <a:t>Outside UK and RoI 
16%</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1.5294044397106753E-3"/>
                  <c:y val="5.6894237644094736E-2"/>
                </c:manualLayout>
              </c:layout>
              <c:showLegendKey val="0"/>
              <c:showVal val="0"/>
              <c:showCatName val="1"/>
              <c:showSerName val="0"/>
              <c:showPercent val="1"/>
              <c:showBubbleSize val="0"/>
              <c:extLst>
                <c:ext xmlns:c15="http://schemas.microsoft.com/office/drawing/2012/chart" uri="{CE6537A1-D6FC-4f65-9D91-7224C49458BB}">
                  <c15:layout>
                    <c:manualLayout>
                      <c:w val="0.16323217550450353"/>
                      <c:h val="0.17113786683343696"/>
                    </c:manualLayout>
                  </c15:layout>
                </c:ext>
              </c:extLst>
            </c:dLbl>
            <c:dLbl>
              <c:idx val="3"/>
              <c:layout>
                <c:manualLayout>
                  <c:x val="1.9426048565121413E-2"/>
                  <c:y val="-8.5526503233614784E-2"/>
                </c:manualLayout>
              </c:layout>
              <c:tx>
                <c:rich>
                  <a:bodyPr/>
                  <a:lstStyle/>
                  <a:p>
                    <a:fld id="{3AA924E7-49FF-4943-A6D9-A7FAF11F9581}" type="CATEGORYNAME">
                      <a:rPr lang="en-US"/>
                      <a:pPr/>
                      <a:t>[CATEGORY NAME]</a:t>
                    </a:fld>
                    <a:r>
                      <a:rPr lang="en-US" baseline="0"/>
                      <a:t>
44%</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Lst>
            </c:dLbl>
            <c:spPr>
              <a:noFill/>
              <a:ln>
                <a:noFill/>
              </a:ln>
              <a:effectLst/>
            </c:spPr>
            <c:txPr>
              <a:bodyPr/>
              <a:lstStyle/>
              <a:p>
                <a:pPr>
                  <a:defRPr sz="1400" b="0">
                    <a:solidFill>
                      <a:schemeClr val="bg1"/>
                    </a:solidFill>
                    <a:latin typeface="Arial" pitchFamily="34" charset="0"/>
                    <a:cs typeface="Arial"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Great Britain </c:v>
              </c:pt>
              <c:pt idx="1">
                <c:v>Outside UK and RoI </c:v>
              </c:pt>
              <c:pt idx="2">
                <c:v>Republic of Ireland </c:v>
              </c:pt>
              <c:pt idx="3">
                <c:v>Northern Ireland </c:v>
              </c:pt>
            </c:strLit>
          </c:cat>
          <c:val>
            <c:numLit>
              <c:formatCode>General</c:formatCode>
              <c:ptCount val="4"/>
              <c:pt idx="0">
                <c:v>1404446.1245089383</c:v>
              </c:pt>
              <c:pt idx="1">
                <c:v>758463.79154919821</c:v>
              </c:pt>
              <c:pt idx="2">
                <c:v>468296</c:v>
              </c:pt>
              <c:pt idx="3">
                <c:v>2001646.5141588384</c:v>
              </c:pt>
            </c:numLit>
          </c:val>
        </c:ser>
        <c:dLbls>
          <c:showLegendKey val="0"/>
          <c:showVal val="1"/>
          <c:showCatName val="0"/>
          <c:showSerName val="0"/>
          <c:showPercent val="0"/>
          <c:showBubbleSize val="0"/>
          <c:showLeaderLines val="1"/>
        </c:dLbls>
        <c:firstSliceAng val="0"/>
        <c:holeSize val="33"/>
      </c:doughnutChart>
    </c:plotArea>
    <c:plotVisOnly val="1"/>
    <c:dispBlanksAs val="gap"/>
    <c:showDLblsOverMax val="0"/>
  </c:chart>
  <c:spPr>
    <a:solidFill>
      <a:sysClr val="window" lastClr="FFFFFF"/>
    </a:solidFill>
    <a:ln>
      <a:noFill/>
    </a:ln>
  </c:spPr>
  <c:printSettings>
    <c:headerFooter/>
    <c:pageMargins b="0.75000000000000544" l="0.70000000000000062" r="0.70000000000000062" t="0.750000000000005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458964436743006E-2"/>
          <c:y val="0.11548556430446194"/>
          <c:w val="0.92381735635383078"/>
          <c:h val="0.7721607043214086"/>
        </c:manualLayout>
      </c:layout>
      <c:lineChart>
        <c:grouping val="standard"/>
        <c:varyColors val="0"/>
        <c:ser>
          <c:idx val="0"/>
          <c:order val="0"/>
          <c:spPr>
            <a:ln w="28575" cap="rnd">
              <a:solidFill>
                <a:srgbClr val="0070C0"/>
              </a:solidFill>
              <a:round/>
            </a:ln>
            <a:effectLst/>
          </c:spPr>
          <c:marker>
            <c:symbol val="none"/>
          </c:marker>
          <c:dPt>
            <c:idx val="0"/>
            <c:marker>
              <c:symbol val="none"/>
            </c:marker>
            <c:bubble3D val="0"/>
          </c:dPt>
          <c:dPt>
            <c:idx val="4"/>
            <c:marker>
              <c:symbol val="none"/>
            </c:marker>
            <c:bubble3D val="0"/>
          </c:dPt>
          <c:dPt>
            <c:idx val="8"/>
            <c:marker>
              <c:symbol val="none"/>
            </c:marker>
            <c:bubble3D val="0"/>
          </c:dPt>
          <c:dPt>
            <c:idx val="12"/>
            <c:marker>
              <c:symbol val="none"/>
            </c:marker>
            <c:bubble3D val="0"/>
          </c:dPt>
          <c:dPt>
            <c:idx val="16"/>
            <c:marker>
              <c:symbol val="none"/>
            </c:marker>
            <c:bubble3D val="0"/>
          </c:dPt>
          <c:dPt>
            <c:idx val="20"/>
            <c:marker>
              <c:symbol val="none"/>
            </c:marker>
            <c:bubble3D val="0"/>
          </c:dPt>
          <c:cat>
            <c:multiLvlStrRef>
              <c:f>'Figure 5 '!$O$6:$P$28</c:f>
              <c:multiLvlStrCache>
                <c:ptCount val="2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lvl>
                <c:lvl>
                  <c:pt idx="0">
                    <c:v>2012</c:v>
                  </c:pt>
                  <c:pt idx="4">
                    <c:v>2013</c:v>
                  </c:pt>
                  <c:pt idx="8">
                    <c:v>2014</c:v>
                  </c:pt>
                  <c:pt idx="12">
                    <c:v>2015</c:v>
                  </c:pt>
                  <c:pt idx="16">
                    <c:v>2016</c:v>
                  </c:pt>
                  <c:pt idx="20">
                    <c:v>2017</c:v>
                  </c:pt>
                </c:lvl>
              </c:multiLvlStrCache>
            </c:multiLvlStrRef>
          </c:cat>
          <c:val>
            <c:numRef>
              <c:f>'Figure 5 '!$Q$6:$Q$28</c:f>
              <c:numCache>
                <c:formatCode>#,##0</c:formatCode>
                <c:ptCount val="23"/>
                <c:pt idx="0">
                  <c:v>1625798.1746730935</c:v>
                </c:pt>
                <c:pt idx="1">
                  <c:v>1682986.2816357077</c:v>
                </c:pt>
                <c:pt idx="2">
                  <c:v>1742794.7912650011</c:v>
                </c:pt>
                <c:pt idx="3">
                  <c:v>1768685.1233138172</c:v>
                </c:pt>
                <c:pt idx="4">
                  <c:v>1769588.2248074582</c:v>
                </c:pt>
                <c:pt idx="5">
                  <c:v>1758950.1145120929</c:v>
                </c:pt>
                <c:pt idx="6">
                  <c:v>1768672.8274078777</c:v>
                </c:pt>
                <c:pt idx="7">
                  <c:v>1796703.3166074073</c:v>
                </c:pt>
                <c:pt idx="8">
                  <c:v>1831335.3839794546</c:v>
                </c:pt>
                <c:pt idx="9">
                  <c:v>1857225.461166248</c:v>
                </c:pt>
                <c:pt idx="10">
                  <c:v>1854028.2862612209</c:v>
                </c:pt>
                <c:pt idx="11">
                  <c:v>1849521.42167173</c:v>
                </c:pt>
                <c:pt idx="12">
                  <c:v>1875195.6301086748</c:v>
                </c:pt>
                <c:pt idx="13">
                  <c:v>1907646.3557784595</c:v>
                </c:pt>
                <c:pt idx="14">
                  <c:v>1907929.1659618034</c:v>
                </c:pt>
                <c:pt idx="15">
                  <c:v>1897876.3195426711</c:v>
                </c:pt>
                <c:pt idx="16">
                  <c:v>1873411.2333054063</c:v>
                </c:pt>
                <c:pt idx="17">
                  <c:v>1873676.9647953967</c:v>
                </c:pt>
                <c:pt idx="18">
                  <c:v>1944377.5885761529</c:v>
                </c:pt>
                <c:pt idx="19">
                  <c:v>2016024.3900910101</c:v>
                </c:pt>
                <c:pt idx="20">
                  <c:v>2071104.8986801708</c:v>
                </c:pt>
                <c:pt idx="21">
                  <c:v>2089776.1537541687</c:v>
                </c:pt>
                <c:pt idx="22">
                  <c:v>2089082.6194195247</c:v>
                </c:pt>
              </c:numCache>
            </c:numRef>
          </c:val>
          <c:smooth val="0"/>
        </c:ser>
        <c:dLbls>
          <c:showLegendKey val="0"/>
          <c:showVal val="0"/>
          <c:showCatName val="0"/>
          <c:showSerName val="0"/>
          <c:showPercent val="0"/>
          <c:showBubbleSize val="0"/>
        </c:dLbls>
        <c:smooth val="0"/>
        <c:axId val="559044528"/>
        <c:axId val="559044920"/>
      </c:lineChart>
      <c:catAx>
        <c:axId val="559044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59044920"/>
        <c:crosses val="autoZero"/>
        <c:auto val="1"/>
        <c:lblAlgn val="ctr"/>
        <c:lblOffset val="100"/>
        <c:noMultiLvlLbl val="0"/>
      </c:catAx>
      <c:valAx>
        <c:axId val="559044920"/>
        <c:scaling>
          <c:orientation val="minMax"/>
          <c:min val="1400000"/>
        </c:scaling>
        <c:delete val="0"/>
        <c:axPos val="l"/>
        <c:majorGridlines>
          <c:spPr>
            <a:ln w="9525" cap="flat" cmpd="sng" algn="ctr">
              <a:solidFill>
                <a:schemeClr val="bg1">
                  <a:lumMod val="85000"/>
                </a:schemeClr>
              </a:solidFill>
              <a:round/>
            </a:ln>
            <a:effectLst/>
          </c:spPr>
        </c:majorGridlines>
        <c:title>
          <c:tx>
            <c:rich>
              <a:bodyPr rot="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a:solidFill>
                      <a:schemeClr val="tx1"/>
                    </a:solidFill>
                  </a:rPr>
                  <a:t>Rolling year rooms sold (millions)</a:t>
                </a:r>
              </a:p>
            </c:rich>
          </c:tx>
          <c:layout>
            <c:manualLayout>
              <c:xMode val="edge"/>
              <c:yMode val="edge"/>
              <c:x val="3.040668947168377E-3"/>
              <c:y val="6.1592989852646274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00" sourceLinked="0"/>
        <c:majorTickMark val="out"/>
        <c:minorTickMark val="none"/>
        <c:tickLblPos val="nextTo"/>
        <c:spPr>
          <a:noFill/>
          <a:ln>
            <a:solidFill>
              <a:schemeClr val="bg2">
                <a:lumMod val="9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59044528"/>
        <c:crosses val="autoZero"/>
        <c:crossBetween val="between"/>
        <c:majorUnit val="100000"/>
        <c:dispUnits>
          <c:builtInUnit val="millions"/>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6 '!$C$5</c:f>
              <c:strCache>
                <c:ptCount val="1"/>
                <c:pt idx="0">
                  <c:v>Belfast International </c:v>
                </c:pt>
              </c:strCache>
            </c:strRef>
          </c:tx>
          <c:spPr>
            <a:solidFill>
              <a:schemeClr val="accent2">
                <a:lumMod val="75000"/>
              </a:schemeClr>
            </a:solidFill>
            <a:ln>
              <a:noFill/>
            </a:ln>
          </c:spPr>
          <c:invertIfNegative val="0"/>
          <c:dPt>
            <c:idx val="0"/>
            <c:invertIfNegative val="0"/>
            <c:bubble3D val="0"/>
            <c:spPr>
              <a:solidFill>
                <a:schemeClr val="accent2">
                  <a:lumMod val="75000"/>
                </a:schemeClr>
              </a:solidFill>
              <a:ln w="12700">
                <a:noFill/>
              </a:ln>
            </c:spPr>
          </c:dPt>
          <c:dPt>
            <c:idx val="1"/>
            <c:invertIfNegative val="0"/>
            <c:bubble3D val="0"/>
          </c:dPt>
          <c:dPt>
            <c:idx val="2"/>
            <c:invertIfNegative val="0"/>
            <c:bubble3D val="0"/>
            <c:spPr>
              <a:solidFill>
                <a:schemeClr val="accent2">
                  <a:lumMod val="75000"/>
                </a:schemeClr>
              </a:solidFill>
              <a:ln>
                <a:solidFill>
                  <a:sysClr val="windowText" lastClr="000000"/>
                </a:solidFill>
              </a:ln>
            </c:spPr>
          </c:dPt>
          <c:dPt>
            <c:idx val="5"/>
            <c:invertIfNegative val="0"/>
            <c:bubble3D val="0"/>
          </c:dPt>
          <c:dPt>
            <c:idx val="6"/>
            <c:invertIfNegative val="0"/>
            <c:bubble3D val="0"/>
            <c:spPr>
              <a:solidFill>
                <a:schemeClr val="accent2">
                  <a:lumMod val="75000"/>
                </a:schemeClr>
              </a:solidFill>
              <a:ln>
                <a:solidFill>
                  <a:sysClr val="windowText" lastClr="000000"/>
                </a:solidFill>
              </a:ln>
            </c:spPr>
          </c:dPt>
          <c:dPt>
            <c:idx val="9"/>
            <c:invertIfNegative val="0"/>
            <c:bubble3D val="0"/>
          </c:dPt>
          <c:dPt>
            <c:idx val="10"/>
            <c:invertIfNegative val="0"/>
            <c:bubble3D val="0"/>
            <c:spPr>
              <a:solidFill>
                <a:schemeClr val="accent2">
                  <a:lumMod val="75000"/>
                </a:schemeClr>
              </a:solidFill>
              <a:ln>
                <a:solidFill>
                  <a:sysClr val="windowText" lastClr="000000"/>
                </a:solidFill>
              </a:ln>
            </c:spPr>
          </c:dPt>
          <c:dPt>
            <c:idx val="13"/>
            <c:invertIfNegative val="0"/>
            <c:bubble3D val="0"/>
          </c:dPt>
          <c:dPt>
            <c:idx val="14"/>
            <c:invertIfNegative val="0"/>
            <c:bubble3D val="0"/>
            <c:spPr>
              <a:solidFill>
                <a:schemeClr val="accent2">
                  <a:lumMod val="75000"/>
                </a:schemeClr>
              </a:solidFill>
              <a:ln>
                <a:solidFill>
                  <a:sysClr val="windowText" lastClr="000000"/>
                </a:solidFill>
              </a:ln>
            </c:spPr>
          </c:dPt>
          <c:dPt>
            <c:idx val="17"/>
            <c:invertIfNegative val="0"/>
            <c:bubble3D val="0"/>
          </c:dPt>
          <c:dPt>
            <c:idx val="18"/>
            <c:invertIfNegative val="0"/>
            <c:bubble3D val="0"/>
            <c:spPr>
              <a:solidFill>
                <a:schemeClr val="accent2">
                  <a:lumMod val="75000"/>
                </a:schemeClr>
              </a:solidFill>
              <a:ln>
                <a:solidFill>
                  <a:sysClr val="windowText" lastClr="000000"/>
                </a:solidFill>
              </a:ln>
            </c:spPr>
          </c:dPt>
          <c:dPt>
            <c:idx val="21"/>
            <c:invertIfNegative val="0"/>
            <c:bubble3D val="0"/>
          </c:dPt>
          <c:dPt>
            <c:idx val="22"/>
            <c:invertIfNegative val="0"/>
            <c:bubble3D val="0"/>
            <c:spPr>
              <a:solidFill>
                <a:schemeClr val="accent2">
                  <a:lumMod val="75000"/>
                </a:schemeClr>
              </a:solidFill>
              <a:ln>
                <a:solidFill>
                  <a:sysClr val="windowText" lastClr="000000"/>
                </a:solidFill>
              </a:ln>
            </c:spPr>
          </c:dPt>
          <c:dPt>
            <c:idx val="25"/>
            <c:invertIfNegative val="0"/>
            <c:bubble3D val="0"/>
          </c:dPt>
          <c:dPt>
            <c:idx val="26"/>
            <c:invertIfNegative val="0"/>
            <c:bubble3D val="0"/>
            <c:spPr>
              <a:solidFill>
                <a:schemeClr val="accent2">
                  <a:lumMod val="75000"/>
                </a:schemeClr>
              </a:solidFill>
              <a:ln>
                <a:solidFill>
                  <a:sysClr val="windowText" lastClr="000000"/>
                </a:solidFill>
              </a:ln>
            </c:spPr>
          </c:dPt>
          <c:cat>
            <c:multiLvlStrRef>
              <c:f>'Figure 6 '!$A$6:$B$32</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2011</c:v>
                  </c:pt>
                  <c:pt idx="4">
                    <c:v>2012</c:v>
                  </c:pt>
                  <c:pt idx="8">
                    <c:v>2013</c:v>
                  </c:pt>
                  <c:pt idx="12">
                    <c:v>2014</c:v>
                  </c:pt>
                  <c:pt idx="16">
                    <c:v>2015</c:v>
                  </c:pt>
                  <c:pt idx="20">
                    <c:v>2016</c:v>
                  </c:pt>
                  <c:pt idx="24">
                    <c:v>2017</c:v>
                  </c:pt>
                </c:lvl>
              </c:multiLvlStrCache>
            </c:multiLvlStrRef>
          </c:cat>
          <c:val>
            <c:numRef>
              <c:f>'Figure 6 '!$C$6:$C$32</c:f>
              <c:numCache>
                <c:formatCode>#,##0</c:formatCode>
                <c:ptCount val="27"/>
                <c:pt idx="0">
                  <c:v>394100</c:v>
                </c:pt>
                <c:pt idx="1">
                  <c:v>546651</c:v>
                </c:pt>
                <c:pt idx="2">
                  <c:v>659236</c:v>
                </c:pt>
                <c:pt idx="3">
                  <c:v>445944</c:v>
                </c:pt>
                <c:pt idx="4">
                  <c:v>430140</c:v>
                </c:pt>
                <c:pt idx="5">
                  <c:v>590889</c:v>
                </c:pt>
                <c:pt idx="6">
                  <c:v>682848</c:v>
                </c:pt>
                <c:pt idx="7">
                  <c:v>443634</c:v>
                </c:pt>
                <c:pt idx="8">
                  <c:v>426712</c:v>
                </c:pt>
                <c:pt idx="9">
                  <c:v>529784</c:v>
                </c:pt>
                <c:pt idx="10">
                  <c:v>610949</c:v>
                </c:pt>
                <c:pt idx="11">
                  <c:v>440220</c:v>
                </c:pt>
                <c:pt idx="12">
                  <c:v>426851</c:v>
                </c:pt>
                <c:pt idx="13">
                  <c:v>551638</c:v>
                </c:pt>
                <c:pt idx="14">
                  <c:v>603845</c:v>
                </c:pt>
                <c:pt idx="15">
                  <c:v>430917</c:v>
                </c:pt>
                <c:pt idx="16">
                  <c:v>427248</c:v>
                </c:pt>
                <c:pt idx="17">
                  <c:v>594579</c:v>
                </c:pt>
                <c:pt idx="18">
                  <c:v>672387</c:v>
                </c:pt>
                <c:pt idx="19">
                  <c:v>502921</c:v>
                </c:pt>
                <c:pt idx="20">
                  <c:v>500402</c:v>
                </c:pt>
                <c:pt idx="21">
                  <c:v>678774</c:v>
                </c:pt>
                <c:pt idx="22">
                  <c:v>774778</c:v>
                </c:pt>
                <c:pt idx="23">
                  <c:v>627303</c:v>
                </c:pt>
                <c:pt idx="24">
                  <c:v>623232</c:v>
                </c:pt>
                <c:pt idx="25">
                  <c:v>812782</c:v>
                </c:pt>
                <c:pt idx="26">
                  <c:v>865503</c:v>
                </c:pt>
              </c:numCache>
            </c:numRef>
          </c:val>
        </c:ser>
        <c:ser>
          <c:idx val="1"/>
          <c:order val="1"/>
          <c:tx>
            <c:strRef>
              <c:f>'Figure 6 '!$D$5</c:f>
              <c:strCache>
                <c:ptCount val="1"/>
                <c:pt idx="0">
                  <c:v>Belfast City </c:v>
                </c:pt>
              </c:strCache>
            </c:strRef>
          </c:tx>
          <c:spPr>
            <a:solidFill>
              <a:schemeClr val="accent2">
                <a:lumMod val="60000"/>
                <a:lumOff val="40000"/>
              </a:schemeClr>
            </a:solidFill>
            <a:ln>
              <a:noFill/>
            </a:ln>
          </c:spPr>
          <c:invertIfNegative val="0"/>
          <c:dPt>
            <c:idx val="1"/>
            <c:invertIfNegative val="0"/>
            <c:bubble3D val="0"/>
          </c:dPt>
          <c:dPt>
            <c:idx val="2"/>
            <c:invertIfNegative val="0"/>
            <c:bubble3D val="0"/>
            <c:spPr>
              <a:solidFill>
                <a:schemeClr val="accent2">
                  <a:lumMod val="60000"/>
                  <a:lumOff val="40000"/>
                </a:schemeClr>
              </a:solidFill>
              <a:ln>
                <a:solidFill>
                  <a:sysClr val="windowText" lastClr="000000"/>
                </a:solidFill>
              </a:ln>
            </c:spPr>
          </c:dPt>
          <c:dPt>
            <c:idx val="5"/>
            <c:invertIfNegative val="0"/>
            <c:bubble3D val="0"/>
          </c:dPt>
          <c:dPt>
            <c:idx val="6"/>
            <c:invertIfNegative val="0"/>
            <c:bubble3D val="0"/>
            <c:spPr>
              <a:solidFill>
                <a:schemeClr val="accent2">
                  <a:lumMod val="60000"/>
                  <a:lumOff val="40000"/>
                </a:schemeClr>
              </a:solidFill>
              <a:ln>
                <a:solidFill>
                  <a:sysClr val="windowText" lastClr="000000"/>
                </a:solidFill>
              </a:ln>
            </c:spPr>
          </c:dPt>
          <c:dPt>
            <c:idx val="9"/>
            <c:invertIfNegative val="0"/>
            <c:bubble3D val="0"/>
          </c:dPt>
          <c:dPt>
            <c:idx val="10"/>
            <c:invertIfNegative val="0"/>
            <c:bubble3D val="0"/>
            <c:spPr>
              <a:solidFill>
                <a:schemeClr val="accent2">
                  <a:lumMod val="60000"/>
                  <a:lumOff val="40000"/>
                </a:schemeClr>
              </a:solidFill>
              <a:ln>
                <a:solidFill>
                  <a:sysClr val="windowText" lastClr="000000"/>
                </a:solidFill>
              </a:ln>
            </c:spPr>
          </c:dPt>
          <c:dPt>
            <c:idx val="13"/>
            <c:invertIfNegative val="0"/>
            <c:bubble3D val="0"/>
          </c:dPt>
          <c:dPt>
            <c:idx val="14"/>
            <c:invertIfNegative val="0"/>
            <c:bubble3D val="0"/>
            <c:spPr>
              <a:solidFill>
                <a:schemeClr val="accent2">
                  <a:lumMod val="60000"/>
                  <a:lumOff val="40000"/>
                </a:schemeClr>
              </a:solidFill>
              <a:ln>
                <a:solidFill>
                  <a:sysClr val="windowText" lastClr="000000"/>
                </a:solidFill>
              </a:ln>
            </c:spPr>
          </c:dPt>
          <c:dPt>
            <c:idx val="17"/>
            <c:invertIfNegative val="0"/>
            <c:bubble3D val="0"/>
          </c:dPt>
          <c:dPt>
            <c:idx val="18"/>
            <c:invertIfNegative val="0"/>
            <c:bubble3D val="0"/>
            <c:spPr>
              <a:solidFill>
                <a:schemeClr val="accent2">
                  <a:lumMod val="60000"/>
                  <a:lumOff val="40000"/>
                </a:schemeClr>
              </a:solidFill>
              <a:ln>
                <a:solidFill>
                  <a:sysClr val="windowText" lastClr="000000"/>
                </a:solidFill>
              </a:ln>
            </c:spPr>
          </c:dPt>
          <c:dPt>
            <c:idx val="21"/>
            <c:invertIfNegative val="0"/>
            <c:bubble3D val="0"/>
          </c:dPt>
          <c:dPt>
            <c:idx val="22"/>
            <c:invertIfNegative val="0"/>
            <c:bubble3D val="0"/>
            <c:spPr>
              <a:solidFill>
                <a:schemeClr val="accent2">
                  <a:lumMod val="60000"/>
                  <a:lumOff val="40000"/>
                </a:schemeClr>
              </a:solidFill>
              <a:ln>
                <a:solidFill>
                  <a:sysClr val="windowText" lastClr="000000"/>
                </a:solidFill>
              </a:ln>
            </c:spPr>
          </c:dPt>
          <c:dPt>
            <c:idx val="25"/>
            <c:invertIfNegative val="0"/>
            <c:bubble3D val="0"/>
          </c:dPt>
          <c:dPt>
            <c:idx val="26"/>
            <c:invertIfNegative val="0"/>
            <c:bubble3D val="0"/>
            <c:spPr>
              <a:solidFill>
                <a:schemeClr val="accent2">
                  <a:lumMod val="60000"/>
                  <a:lumOff val="40000"/>
                </a:schemeClr>
              </a:solidFill>
              <a:ln>
                <a:solidFill>
                  <a:sysClr val="windowText" lastClr="000000"/>
                </a:solidFill>
              </a:ln>
            </c:spPr>
          </c:dPt>
          <c:cat>
            <c:multiLvlStrRef>
              <c:f>'Figure 6 '!$A$6:$B$32</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2011</c:v>
                  </c:pt>
                  <c:pt idx="4">
                    <c:v>2012</c:v>
                  </c:pt>
                  <c:pt idx="8">
                    <c:v>2013</c:v>
                  </c:pt>
                  <c:pt idx="12">
                    <c:v>2014</c:v>
                  </c:pt>
                  <c:pt idx="16">
                    <c:v>2015</c:v>
                  </c:pt>
                  <c:pt idx="20">
                    <c:v>2016</c:v>
                  </c:pt>
                  <c:pt idx="24">
                    <c:v>2017</c:v>
                  </c:pt>
                </c:lvl>
              </c:multiLvlStrCache>
            </c:multiLvlStrRef>
          </c:cat>
          <c:val>
            <c:numRef>
              <c:f>'Figure 6 '!$D$6:$D$32</c:f>
              <c:numCache>
                <c:formatCode>#,##0</c:formatCode>
                <c:ptCount val="27"/>
                <c:pt idx="0">
                  <c:v>288733</c:v>
                </c:pt>
                <c:pt idx="1">
                  <c:v>320268</c:v>
                </c:pt>
                <c:pt idx="2">
                  <c:v>325208</c:v>
                </c:pt>
                <c:pt idx="3">
                  <c:v>274534</c:v>
                </c:pt>
                <c:pt idx="4">
                  <c:v>263681</c:v>
                </c:pt>
                <c:pt idx="5">
                  <c:v>304966</c:v>
                </c:pt>
                <c:pt idx="6">
                  <c:v>285428</c:v>
                </c:pt>
                <c:pt idx="7">
                  <c:v>278255</c:v>
                </c:pt>
                <c:pt idx="8">
                  <c:v>259035</c:v>
                </c:pt>
                <c:pt idx="9">
                  <c:v>344108</c:v>
                </c:pt>
                <c:pt idx="10">
                  <c:v>373771</c:v>
                </c:pt>
                <c:pt idx="11">
                  <c:v>302642</c:v>
                </c:pt>
                <c:pt idx="12">
                  <c:v>270276</c:v>
                </c:pt>
                <c:pt idx="13">
                  <c:v>338216</c:v>
                </c:pt>
                <c:pt idx="14">
                  <c:v>368032</c:v>
                </c:pt>
                <c:pt idx="15">
                  <c:v>307349</c:v>
                </c:pt>
                <c:pt idx="16">
                  <c:v>287709</c:v>
                </c:pt>
                <c:pt idx="17">
                  <c:v>359411</c:v>
                </c:pt>
                <c:pt idx="18">
                  <c:v>387267</c:v>
                </c:pt>
                <c:pt idx="19">
                  <c:v>307873</c:v>
                </c:pt>
                <c:pt idx="20">
                  <c:v>282712</c:v>
                </c:pt>
                <c:pt idx="21">
                  <c:v>358552</c:v>
                </c:pt>
                <c:pt idx="22">
                  <c:v>389141</c:v>
                </c:pt>
                <c:pt idx="23">
                  <c:v>293936</c:v>
                </c:pt>
                <c:pt idx="24">
                  <c:v>267795</c:v>
                </c:pt>
                <c:pt idx="25">
                  <c:v>341528</c:v>
                </c:pt>
                <c:pt idx="26">
                  <c:v>370725</c:v>
                </c:pt>
              </c:numCache>
            </c:numRef>
          </c:val>
        </c:ser>
        <c:ser>
          <c:idx val="2"/>
          <c:order val="2"/>
          <c:tx>
            <c:strRef>
              <c:f>'Figure 6 '!$E$5</c:f>
              <c:strCache>
                <c:ptCount val="1"/>
                <c:pt idx="0">
                  <c:v>City of Derry</c:v>
                </c:pt>
              </c:strCache>
            </c:strRef>
          </c:tx>
          <c:spPr>
            <a:solidFill>
              <a:schemeClr val="accent2">
                <a:lumMod val="40000"/>
                <a:lumOff val="60000"/>
              </a:schemeClr>
            </a:solidFill>
            <a:ln>
              <a:noFill/>
            </a:ln>
          </c:spPr>
          <c:invertIfNegative val="0"/>
          <c:dPt>
            <c:idx val="1"/>
            <c:invertIfNegative val="0"/>
            <c:bubble3D val="0"/>
          </c:dPt>
          <c:dPt>
            <c:idx val="2"/>
            <c:invertIfNegative val="0"/>
            <c:bubble3D val="0"/>
            <c:spPr>
              <a:solidFill>
                <a:schemeClr val="accent2">
                  <a:lumMod val="40000"/>
                  <a:lumOff val="60000"/>
                </a:schemeClr>
              </a:solidFill>
              <a:ln>
                <a:solidFill>
                  <a:sysClr val="windowText" lastClr="000000"/>
                </a:solidFill>
              </a:ln>
            </c:spPr>
          </c:dPt>
          <c:dPt>
            <c:idx val="5"/>
            <c:invertIfNegative val="0"/>
            <c:bubble3D val="0"/>
          </c:dPt>
          <c:dPt>
            <c:idx val="6"/>
            <c:invertIfNegative val="0"/>
            <c:bubble3D val="0"/>
            <c:spPr>
              <a:solidFill>
                <a:schemeClr val="accent2">
                  <a:lumMod val="40000"/>
                  <a:lumOff val="60000"/>
                </a:schemeClr>
              </a:solidFill>
              <a:ln>
                <a:solidFill>
                  <a:sysClr val="windowText" lastClr="000000"/>
                </a:solidFill>
              </a:ln>
            </c:spPr>
          </c:dPt>
          <c:dPt>
            <c:idx val="9"/>
            <c:invertIfNegative val="0"/>
            <c:bubble3D val="0"/>
          </c:dPt>
          <c:dPt>
            <c:idx val="10"/>
            <c:invertIfNegative val="0"/>
            <c:bubble3D val="0"/>
            <c:spPr>
              <a:solidFill>
                <a:schemeClr val="accent2">
                  <a:lumMod val="40000"/>
                  <a:lumOff val="60000"/>
                </a:schemeClr>
              </a:solidFill>
              <a:ln>
                <a:solidFill>
                  <a:sysClr val="windowText" lastClr="000000"/>
                </a:solidFill>
              </a:ln>
            </c:spPr>
          </c:dPt>
          <c:dPt>
            <c:idx val="13"/>
            <c:invertIfNegative val="0"/>
            <c:bubble3D val="0"/>
          </c:dPt>
          <c:dPt>
            <c:idx val="14"/>
            <c:invertIfNegative val="0"/>
            <c:bubble3D val="0"/>
            <c:spPr>
              <a:solidFill>
                <a:schemeClr val="accent2">
                  <a:lumMod val="40000"/>
                  <a:lumOff val="60000"/>
                </a:schemeClr>
              </a:solidFill>
              <a:ln>
                <a:solidFill>
                  <a:sysClr val="windowText" lastClr="000000"/>
                </a:solidFill>
              </a:ln>
            </c:spPr>
          </c:dPt>
          <c:dPt>
            <c:idx val="17"/>
            <c:invertIfNegative val="0"/>
            <c:bubble3D val="0"/>
          </c:dPt>
          <c:dPt>
            <c:idx val="18"/>
            <c:invertIfNegative val="0"/>
            <c:bubble3D val="0"/>
            <c:spPr>
              <a:solidFill>
                <a:schemeClr val="accent2">
                  <a:lumMod val="40000"/>
                  <a:lumOff val="60000"/>
                </a:schemeClr>
              </a:solidFill>
              <a:ln>
                <a:solidFill>
                  <a:sysClr val="windowText" lastClr="000000"/>
                </a:solidFill>
              </a:ln>
            </c:spPr>
          </c:dPt>
          <c:dPt>
            <c:idx val="21"/>
            <c:invertIfNegative val="0"/>
            <c:bubble3D val="0"/>
          </c:dPt>
          <c:dPt>
            <c:idx val="22"/>
            <c:invertIfNegative val="0"/>
            <c:bubble3D val="0"/>
            <c:spPr>
              <a:solidFill>
                <a:schemeClr val="accent2">
                  <a:lumMod val="40000"/>
                  <a:lumOff val="60000"/>
                </a:schemeClr>
              </a:solidFill>
              <a:ln>
                <a:solidFill>
                  <a:sysClr val="windowText" lastClr="000000"/>
                </a:solidFill>
              </a:ln>
            </c:spPr>
          </c:dPt>
          <c:dPt>
            <c:idx val="25"/>
            <c:invertIfNegative val="0"/>
            <c:bubble3D val="0"/>
          </c:dPt>
          <c:dPt>
            <c:idx val="26"/>
            <c:invertIfNegative val="0"/>
            <c:bubble3D val="0"/>
            <c:spPr>
              <a:solidFill>
                <a:schemeClr val="accent2">
                  <a:lumMod val="40000"/>
                  <a:lumOff val="60000"/>
                </a:schemeClr>
              </a:solidFill>
              <a:ln>
                <a:solidFill>
                  <a:sysClr val="windowText" lastClr="000000"/>
                </a:solidFill>
              </a:ln>
            </c:spPr>
          </c:dPt>
          <c:cat>
            <c:multiLvlStrRef>
              <c:f>'Figure 6 '!$A$6:$B$32</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2011</c:v>
                  </c:pt>
                  <c:pt idx="4">
                    <c:v>2012</c:v>
                  </c:pt>
                  <c:pt idx="8">
                    <c:v>2013</c:v>
                  </c:pt>
                  <c:pt idx="12">
                    <c:v>2014</c:v>
                  </c:pt>
                  <c:pt idx="16">
                    <c:v>2015</c:v>
                  </c:pt>
                  <c:pt idx="20">
                    <c:v>2016</c:v>
                  </c:pt>
                  <c:pt idx="24">
                    <c:v>2017</c:v>
                  </c:pt>
                </c:lvl>
              </c:multiLvlStrCache>
            </c:multiLvlStrRef>
          </c:cat>
          <c:val>
            <c:numRef>
              <c:f>'Figure 6 '!$E$6:$E$32</c:f>
              <c:numCache>
                <c:formatCode>#,##0</c:formatCode>
                <c:ptCount val="27"/>
                <c:pt idx="0">
                  <c:v>41049</c:v>
                </c:pt>
                <c:pt idx="1">
                  <c:v>52110</c:v>
                </c:pt>
                <c:pt idx="2">
                  <c:v>64629</c:v>
                </c:pt>
                <c:pt idx="3">
                  <c:v>46125</c:v>
                </c:pt>
                <c:pt idx="4">
                  <c:v>43380</c:v>
                </c:pt>
                <c:pt idx="5">
                  <c:v>52935</c:v>
                </c:pt>
                <c:pt idx="6">
                  <c:v>60563</c:v>
                </c:pt>
                <c:pt idx="7">
                  <c:v>43558</c:v>
                </c:pt>
                <c:pt idx="8">
                  <c:v>38346</c:v>
                </c:pt>
                <c:pt idx="9">
                  <c:v>51638</c:v>
                </c:pt>
                <c:pt idx="10">
                  <c:v>60775</c:v>
                </c:pt>
                <c:pt idx="11">
                  <c:v>42220</c:v>
                </c:pt>
                <c:pt idx="12">
                  <c:v>37816</c:v>
                </c:pt>
                <c:pt idx="13">
                  <c:v>45507</c:v>
                </c:pt>
                <c:pt idx="14">
                  <c:v>54147</c:v>
                </c:pt>
                <c:pt idx="15">
                  <c:v>40509</c:v>
                </c:pt>
                <c:pt idx="16">
                  <c:v>35674</c:v>
                </c:pt>
                <c:pt idx="17">
                  <c:v>36022</c:v>
                </c:pt>
                <c:pt idx="18">
                  <c:v>39697</c:v>
                </c:pt>
                <c:pt idx="19">
                  <c:v>35612</c:v>
                </c:pt>
                <c:pt idx="20">
                  <c:v>37282</c:v>
                </c:pt>
                <c:pt idx="21">
                  <c:v>37173</c:v>
                </c:pt>
                <c:pt idx="22">
                  <c:v>42385</c:v>
                </c:pt>
                <c:pt idx="23">
                  <c:v>32976</c:v>
                </c:pt>
                <c:pt idx="24">
                  <c:v>31621</c:v>
                </c:pt>
                <c:pt idx="25">
                  <c:v>19405</c:v>
                </c:pt>
                <c:pt idx="26">
                  <c:v>23643</c:v>
                </c:pt>
              </c:numCache>
            </c:numRef>
          </c:val>
        </c:ser>
        <c:ser>
          <c:idx val="3"/>
          <c:order val="3"/>
          <c:tx>
            <c:strRef>
              <c:f>'Figure 6 '!$F$5</c:f>
              <c:strCache>
                <c:ptCount val="1"/>
                <c:pt idx="0">
                  <c:v>Sea Ports </c:v>
                </c:pt>
              </c:strCache>
            </c:strRef>
          </c:tx>
          <c:spPr>
            <a:solidFill>
              <a:schemeClr val="tx2">
                <a:lumMod val="40000"/>
                <a:lumOff val="60000"/>
              </a:schemeClr>
            </a:solidFill>
            <a:ln>
              <a:noFill/>
            </a:ln>
          </c:spPr>
          <c:invertIfNegative val="0"/>
          <c:dPt>
            <c:idx val="1"/>
            <c:invertIfNegative val="0"/>
            <c:bubble3D val="0"/>
          </c:dPt>
          <c:dPt>
            <c:idx val="2"/>
            <c:invertIfNegative val="0"/>
            <c:bubble3D val="0"/>
            <c:spPr>
              <a:solidFill>
                <a:schemeClr val="tx2">
                  <a:lumMod val="40000"/>
                  <a:lumOff val="60000"/>
                </a:schemeClr>
              </a:solidFill>
              <a:ln>
                <a:solidFill>
                  <a:sysClr val="windowText" lastClr="000000"/>
                </a:solidFill>
              </a:ln>
            </c:spPr>
          </c:dPt>
          <c:dPt>
            <c:idx val="5"/>
            <c:invertIfNegative val="0"/>
            <c:bubble3D val="0"/>
          </c:dPt>
          <c:dPt>
            <c:idx val="6"/>
            <c:invertIfNegative val="0"/>
            <c:bubble3D val="0"/>
            <c:spPr>
              <a:solidFill>
                <a:schemeClr val="tx2">
                  <a:lumMod val="40000"/>
                  <a:lumOff val="60000"/>
                </a:schemeClr>
              </a:solidFill>
              <a:ln>
                <a:solidFill>
                  <a:sysClr val="windowText" lastClr="000000"/>
                </a:solidFill>
              </a:ln>
            </c:spPr>
          </c:dPt>
          <c:dPt>
            <c:idx val="9"/>
            <c:invertIfNegative val="0"/>
            <c:bubble3D val="0"/>
          </c:dPt>
          <c:dPt>
            <c:idx val="10"/>
            <c:invertIfNegative val="0"/>
            <c:bubble3D val="0"/>
            <c:spPr>
              <a:solidFill>
                <a:schemeClr val="tx2">
                  <a:lumMod val="40000"/>
                  <a:lumOff val="60000"/>
                </a:schemeClr>
              </a:solidFill>
              <a:ln>
                <a:solidFill>
                  <a:sysClr val="windowText" lastClr="000000"/>
                </a:solidFill>
              </a:ln>
            </c:spPr>
          </c:dPt>
          <c:dPt>
            <c:idx val="13"/>
            <c:invertIfNegative val="0"/>
            <c:bubble3D val="0"/>
          </c:dPt>
          <c:dPt>
            <c:idx val="14"/>
            <c:invertIfNegative val="0"/>
            <c:bubble3D val="0"/>
            <c:spPr>
              <a:solidFill>
                <a:schemeClr val="tx2">
                  <a:lumMod val="40000"/>
                  <a:lumOff val="60000"/>
                </a:schemeClr>
              </a:solidFill>
              <a:ln>
                <a:solidFill>
                  <a:sysClr val="windowText" lastClr="000000"/>
                </a:solidFill>
              </a:ln>
            </c:spPr>
          </c:dPt>
          <c:dPt>
            <c:idx val="17"/>
            <c:invertIfNegative val="0"/>
            <c:bubble3D val="0"/>
          </c:dPt>
          <c:dPt>
            <c:idx val="18"/>
            <c:invertIfNegative val="0"/>
            <c:bubble3D val="0"/>
            <c:spPr>
              <a:solidFill>
                <a:schemeClr val="tx2">
                  <a:lumMod val="40000"/>
                  <a:lumOff val="60000"/>
                </a:schemeClr>
              </a:solidFill>
              <a:ln>
                <a:solidFill>
                  <a:sysClr val="windowText" lastClr="000000"/>
                </a:solidFill>
              </a:ln>
            </c:spPr>
          </c:dPt>
          <c:dPt>
            <c:idx val="21"/>
            <c:invertIfNegative val="0"/>
            <c:bubble3D val="0"/>
          </c:dPt>
          <c:dPt>
            <c:idx val="22"/>
            <c:invertIfNegative val="0"/>
            <c:bubble3D val="0"/>
            <c:spPr>
              <a:solidFill>
                <a:schemeClr val="tx2">
                  <a:lumMod val="40000"/>
                  <a:lumOff val="60000"/>
                </a:schemeClr>
              </a:solidFill>
              <a:ln>
                <a:solidFill>
                  <a:sysClr val="windowText" lastClr="000000"/>
                </a:solidFill>
              </a:ln>
            </c:spPr>
          </c:dPt>
          <c:dPt>
            <c:idx val="25"/>
            <c:invertIfNegative val="0"/>
            <c:bubble3D val="0"/>
          </c:dPt>
          <c:dPt>
            <c:idx val="26"/>
            <c:invertIfNegative val="0"/>
            <c:bubble3D val="0"/>
            <c:spPr>
              <a:solidFill>
                <a:schemeClr val="tx2">
                  <a:lumMod val="40000"/>
                  <a:lumOff val="60000"/>
                </a:schemeClr>
              </a:solidFill>
              <a:ln>
                <a:solidFill>
                  <a:sysClr val="windowText" lastClr="000000"/>
                </a:solidFill>
              </a:ln>
            </c:spPr>
          </c:dPt>
          <c:cat>
            <c:multiLvlStrRef>
              <c:f>'Figure 6 '!$A$6:$B$32</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2011</c:v>
                  </c:pt>
                  <c:pt idx="4">
                    <c:v>2012</c:v>
                  </c:pt>
                  <c:pt idx="8">
                    <c:v>2013</c:v>
                  </c:pt>
                  <c:pt idx="12">
                    <c:v>2014</c:v>
                  </c:pt>
                  <c:pt idx="16">
                    <c:v>2015</c:v>
                  </c:pt>
                  <c:pt idx="20">
                    <c:v>2016</c:v>
                  </c:pt>
                  <c:pt idx="24">
                    <c:v>2017</c:v>
                  </c:pt>
                </c:lvl>
              </c:multiLvlStrCache>
            </c:multiLvlStrRef>
          </c:cat>
          <c:val>
            <c:numRef>
              <c:f>'Figure 6 '!$F$6:$F$32</c:f>
              <c:numCache>
                <c:formatCode>#,##0</c:formatCode>
                <c:ptCount val="27"/>
                <c:pt idx="0">
                  <c:v>135765</c:v>
                </c:pt>
                <c:pt idx="1">
                  <c:v>253996</c:v>
                </c:pt>
                <c:pt idx="2">
                  <c:v>352634</c:v>
                </c:pt>
                <c:pt idx="3">
                  <c:v>154289</c:v>
                </c:pt>
                <c:pt idx="4">
                  <c:v>128126</c:v>
                </c:pt>
                <c:pt idx="5">
                  <c:v>242979</c:v>
                </c:pt>
                <c:pt idx="6">
                  <c:v>338862</c:v>
                </c:pt>
                <c:pt idx="7">
                  <c:v>157300</c:v>
                </c:pt>
                <c:pt idx="8">
                  <c:v>133115</c:v>
                </c:pt>
                <c:pt idx="9">
                  <c:v>232700</c:v>
                </c:pt>
                <c:pt idx="10">
                  <c:v>339454</c:v>
                </c:pt>
                <c:pt idx="11">
                  <c:v>156301</c:v>
                </c:pt>
                <c:pt idx="12">
                  <c:v>119908</c:v>
                </c:pt>
                <c:pt idx="13">
                  <c:v>236452</c:v>
                </c:pt>
                <c:pt idx="14">
                  <c:v>345849</c:v>
                </c:pt>
                <c:pt idx="15">
                  <c:v>159639</c:v>
                </c:pt>
                <c:pt idx="16">
                  <c:v>121250</c:v>
                </c:pt>
                <c:pt idx="17">
                  <c:v>224689</c:v>
                </c:pt>
                <c:pt idx="18">
                  <c:v>324526</c:v>
                </c:pt>
                <c:pt idx="19">
                  <c:v>147811</c:v>
                </c:pt>
                <c:pt idx="20">
                  <c:v>131151</c:v>
                </c:pt>
                <c:pt idx="21">
                  <c:v>207894</c:v>
                </c:pt>
                <c:pt idx="22">
                  <c:v>316118</c:v>
                </c:pt>
                <c:pt idx="23">
                  <c:v>157838</c:v>
                </c:pt>
                <c:pt idx="24">
                  <c:v>121961</c:v>
                </c:pt>
                <c:pt idx="25">
                  <c:v>228238</c:v>
                </c:pt>
                <c:pt idx="26">
                  <c:v>319921</c:v>
                </c:pt>
              </c:numCache>
            </c:numRef>
          </c:val>
        </c:ser>
        <c:dLbls>
          <c:showLegendKey val="0"/>
          <c:showVal val="0"/>
          <c:showCatName val="0"/>
          <c:showSerName val="0"/>
          <c:showPercent val="0"/>
          <c:showBubbleSize val="0"/>
        </c:dLbls>
        <c:gapWidth val="150"/>
        <c:overlap val="100"/>
        <c:axId val="559039824"/>
        <c:axId val="559040216"/>
      </c:barChart>
      <c:catAx>
        <c:axId val="559039824"/>
        <c:scaling>
          <c:orientation val="minMax"/>
        </c:scaling>
        <c:delete val="0"/>
        <c:axPos val="b"/>
        <c:numFmt formatCode="General" sourceLinked="0"/>
        <c:majorTickMark val="out"/>
        <c:minorTickMark val="none"/>
        <c:tickLblPos val="nextTo"/>
        <c:crossAx val="559040216"/>
        <c:crosses val="autoZero"/>
        <c:auto val="1"/>
        <c:lblAlgn val="ctr"/>
        <c:lblOffset val="100"/>
        <c:noMultiLvlLbl val="0"/>
      </c:catAx>
      <c:valAx>
        <c:axId val="559040216"/>
        <c:scaling>
          <c:orientation val="minMax"/>
          <c:max val="1600000"/>
          <c:min val="0"/>
        </c:scaling>
        <c:delete val="0"/>
        <c:axPos val="l"/>
        <c:numFmt formatCode="#,##0" sourceLinked="1"/>
        <c:majorTickMark val="out"/>
        <c:minorTickMark val="none"/>
        <c:tickLblPos val="nextTo"/>
        <c:crossAx val="559039824"/>
        <c:crosses val="autoZero"/>
        <c:crossBetween val="between"/>
      </c:valAx>
      <c:dTable>
        <c:showHorzBorder val="1"/>
        <c:showVertBorder val="1"/>
        <c:showOutline val="1"/>
        <c:showKeys val="1"/>
      </c:dTable>
    </c:plotArea>
    <c:plotVisOnly val="1"/>
    <c:dispBlanksAs val="gap"/>
    <c:showDLblsOverMax val="0"/>
  </c:chart>
  <c:spPr>
    <a:solidFill>
      <a:sysClr val="window" lastClr="FFFFFF"/>
    </a:solidFill>
    <a:ln>
      <a:noFill/>
    </a:ln>
  </c:spPr>
  <c:txPr>
    <a:bodyPr/>
    <a:lstStyle/>
    <a:p>
      <a:pPr>
        <a:defRPr>
          <a:latin typeface="Arial" pitchFamily="34" charset="0"/>
          <a:cs typeface="Arial" pitchFamily="34" charset="0"/>
        </a:defRPr>
      </a:pPr>
      <a:endParaRPr lang="en-US"/>
    </a:p>
  </c:txPr>
  <c:printSettings>
    <c:headerFooter/>
    <c:pageMargins b="0.75000000000000511" l="0.70000000000000062" r="0.70000000000000062" t="0.750000000000005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7 '!$A$9</c:f>
              <c:strCache>
                <c:ptCount val="1"/>
                <c:pt idx="0">
                  <c:v>Belfast</c:v>
                </c:pt>
              </c:strCache>
            </c:strRef>
          </c:tx>
          <c:invertIfNegative val="0"/>
          <c:cat>
            <c:multiLvlStrRef>
              <c:f>'Figure 7 '!$B$7:$X$8</c:f>
              <c:multiLvlStrCache>
                <c:ptCount val="2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lvl>
                <c:lvl>
                  <c:pt idx="0">
                    <c:v>2012</c:v>
                  </c:pt>
                  <c:pt idx="4">
                    <c:v>2013</c:v>
                  </c:pt>
                  <c:pt idx="8">
                    <c:v>2014</c:v>
                  </c:pt>
                  <c:pt idx="12">
                    <c:v>2015</c:v>
                  </c:pt>
                  <c:pt idx="16">
                    <c:v>2016</c:v>
                  </c:pt>
                  <c:pt idx="20">
                    <c:v>2017</c:v>
                  </c:pt>
                </c:lvl>
              </c:multiLvlStrCache>
            </c:multiLvlStrRef>
          </c:cat>
          <c:val>
            <c:numRef>
              <c:f>'Figure 7 '!$B$9:$X$9</c:f>
              <c:numCache>
                <c:formatCode>General</c:formatCode>
                <c:ptCount val="23"/>
                <c:pt idx="0">
                  <c:v>0</c:v>
                </c:pt>
                <c:pt idx="1">
                  <c:v>18</c:v>
                </c:pt>
                <c:pt idx="2">
                  <c:v>27</c:v>
                </c:pt>
                <c:pt idx="3">
                  <c:v>0</c:v>
                </c:pt>
                <c:pt idx="4">
                  <c:v>0</c:v>
                </c:pt>
                <c:pt idx="5">
                  <c:v>21</c:v>
                </c:pt>
                <c:pt idx="6">
                  <c:v>33</c:v>
                </c:pt>
                <c:pt idx="7">
                  <c:v>3</c:v>
                </c:pt>
                <c:pt idx="8">
                  <c:v>1</c:v>
                </c:pt>
                <c:pt idx="9">
                  <c:v>21</c:v>
                </c:pt>
                <c:pt idx="10">
                  <c:v>38</c:v>
                </c:pt>
                <c:pt idx="11">
                  <c:v>3</c:v>
                </c:pt>
                <c:pt idx="12">
                  <c:v>1</c:v>
                </c:pt>
                <c:pt idx="13">
                  <c:v>18</c:v>
                </c:pt>
                <c:pt idx="14">
                  <c:v>34</c:v>
                </c:pt>
                <c:pt idx="15">
                  <c:v>5</c:v>
                </c:pt>
                <c:pt idx="16">
                  <c:v>2</c:v>
                </c:pt>
                <c:pt idx="17">
                  <c:v>26</c:v>
                </c:pt>
                <c:pt idx="18">
                  <c:v>52</c:v>
                </c:pt>
                <c:pt idx="19">
                  <c:v>1</c:v>
                </c:pt>
                <c:pt idx="20">
                  <c:v>0</c:v>
                </c:pt>
                <c:pt idx="21">
                  <c:v>41</c:v>
                </c:pt>
                <c:pt idx="22">
                  <c:v>52</c:v>
                </c:pt>
              </c:numCache>
            </c:numRef>
          </c:val>
        </c:ser>
        <c:ser>
          <c:idx val="1"/>
          <c:order val="1"/>
          <c:tx>
            <c:strRef>
              <c:f>'Figure 7 '!$A$10</c:f>
              <c:strCache>
                <c:ptCount val="1"/>
                <c:pt idx="0">
                  <c:v>Londonderry</c:v>
                </c:pt>
              </c:strCache>
            </c:strRef>
          </c:tx>
          <c:invertIfNegative val="0"/>
          <c:cat>
            <c:multiLvlStrRef>
              <c:f>'Figure 7 '!$B$7:$X$8</c:f>
              <c:multiLvlStrCache>
                <c:ptCount val="2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lvl>
                <c:lvl>
                  <c:pt idx="0">
                    <c:v>2012</c:v>
                  </c:pt>
                  <c:pt idx="4">
                    <c:v>2013</c:v>
                  </c:pt>
                  <c:pt idx="8">
                    <c:v>2014</c:v>
                  </c:pt>
                  <c:pt idx="12">
                    <c:v>2015</c:v>
                  </c:pt>
                  <c:pt idx="16">
                    <c:v>2016</c:v>
                  </c:pt>
                  <c:pt idx="20">
                    <c:v>2017</c:v>
                  </c:pt>
                </c:lvl>
              </c:multiLvlStrCache>
            </c:multiLvlStrRef>
          </c:cat>
          <c:val>
            <c:numRef>
              <c:f>'Figure 7 '!$B$10:$X$10</c:f>
              <c:numCache>
                <c:formatCode>General</c:formatCode>
                <c:ptCount val="23"/>
                <c:pt idx="0">
                  <c:v>0</c:v>
                </c:pt>
                <c:pt idx="1">
                  <c:v>1</c:v>
                </c:pt>
                <c:pt idx="2">
                  <c:v>7</c:v>
                </c:pt>
                <c:pt idx="3">
                  <c:v>0</c:v>
                </c:pt>
                <c:pt idx="4">
                  <c:v>0</c:v>
                </c:pt>
                <c:pt idx="5">
                  <c:v>3</c:v>
                </c:pt>
                <c:pt idx="6">
                  <c:v>2</c:v>
                </c:pt>
                <c:pt idx="7">
                  <c:v>0</c:v>
                </c:pt>
                <c:pt idx="8">
                  <c:v>0</c:v>
                </c:pt>
                <c:pt idx="9">
                  <c:v>2</c:v>
                </c:pt>
                <c:pt idx="10">
                  <c:v>3</c:v>
                </c:pt>
                <c:pt idx="11">
                  <c:v>0</c:v>
                </c:pt>
                <c:pt idx="12">
                  <c:v>0</c:v>
                </c:pt>
                <c:pt idx="13">
                  <c:v>2</c:v>
                </c:pt>
                <c:pt idx="14">
                  <c:v>4</c:v>
                </c:pt>
                <c:pt idx="15">
                  <c:v>0</c:v>
                </c:pt>
                <c:pt idx="16">
                  <c:v>0</c:v>
                </c:pt>
                <c:pt idx="17">
                  <c:v>0</c:v>
                </c:pt>
                <c:pt idx="18">
                  <c:v>5</c:v>
                </c:pt>
                <c:pt idx="19">
                  <c:v>0</c:v>
                </c:pt>
                <c:pt idx="20">
                  <c:v>0</c:v>
                </c:pt>
                <c:pt idx="21">
                  <c:v>3</c:v>
                </c:pt>
                <c:pt idx="22">
                  <c:v>6</c:v>
                </c:pt>
              </c:numCache>
            </c:numRef>
          </c:val>
        </c:ser>
        <c:ser>
          <c:idx val="2"/>
          <c:order val="2"/>
          <c:tx>
            <c:strRef>
              <c:f>'Figure 7 '!$A$11</c:f>
              <c:strCache>
                <c:ptCount val="1"/>
                <c:pt idx="0">
                  <c:v>Other</c:v>
                </c:pt>
              </c:strCache>
            </c:strRef>
          </c:tx>
          <c:invertIfNegative val="0"/>
          <c:cat>
            <c:multiLvlStrRef>
              <c:f>'Figure 7 '!$B$7:$X$8</c:f>
              <c:multiLvlStrCache>
                <c:ptCount val="2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lvl>
                <c:lvl>
                  <c:pt idx="0">
                    <c:v>2012</c:v>
                  </c:pt>
                  <c:pt idx="4">
                    <c:v>2013</c:v>
                  </c:pt>
                  <c:pt idx="8">
                    <c:v>2014</c:v>
                  </c:pt>
                  <c:pt idx="12">
                    <c:v>2015</c:v>
                  </c:pt>
                  <c:pt idx="16">
                    <c:v>2016</c:v>
                  </c:pt>
                  <c:pt idx="20">
                    <c:v>2017</c:v>
                  </c:pt>
                </c:lvl>
              </c:multiLvlStrCache>
            </c:multiLvlStrRef>
          </c:cat>
          <c:val>
            <c:numRef>
              <c:f>'Figure 7 '!$B$11:$X$11</c:f>
              <c:numCache>
                <c:formatCode>General</c:formatCode>
                <c:ptCount val="23"/>
                <c:pt idx="0">
                  <c:v>0</c:v>
                </c:pt>
                <c:pt idx="1">
                  <c:v>0</c:v>
                </c:pt>
                <c:pt idx="2">
                  <c:v>0</c:v>
                </c:pt>
                <c:pt idx="3">
                  <c:v>0</c:v>
                </c:pt>
                <c:pt idx="4">
                  <c:v>0</c:v>
                </c:pt>
                <c:pt idx="5">
                  <c:v>0</c:v>
                </c:pt>
                <c:pt idx="6">
                  <c:v>0</c:v>
                </c:pt>
                <c:pt idx="7">
                  <c:v>0</c:v>
                </c:pt>
                <c:pt idx="8">
                  <c:v>0</c:v>
                </c:pt>
                <c:pt idx="9">
                  <c:v>0</c:v>
                </c:pt>
                <c:pt idx="10">
                  <c:v>1</c:v>
                </c:pt>
                <c:pt idx="11">
                  <c:v>0</c:v>
                </c:pt>
                <c:pt idx="12">
                  <c:v>0</c:v>
                </c:pt>
                <c:pt idx="13">
                  <c:v>1</c:v>
                </c:pt>
                <c:pt idx="14">
                  <c:v>2</c:v>
                </c:pt>
                <c:pt idx="15">
                  <c:v>0</c:v>
                </c:pt>
                <c:pt idx="16">
                  <c:v>0</c:v>
                </c:pt>
                <c:pt idx="17">
                  <c:v>4</c:v>
                </c:pt>
                <c:pt idx="18">
                  <c:v>3</c:v>
                </c:pt>
                <c:pt idx="19">
                  <c:v>0</c:v>
                </c:pt>
                <c:pt idx="20">
                  <c:v>0</c:v>
                </c:pt>
                <c:pt idx="21">
                  <c:v>6</c:v>
                </c:pt>
                <c:pt idx="22">
                  <c:v>4</c:v>
                </c:pt>
              </c:numCache>
            </c:numRef>
          </c:val>
        </c:ser>
        <c:dLbls>
          <c:showLegendKey val="0"/>
          <c:showVal val="0"/>
          <c:showCatName val="0"/>
          <c:showSerName val="0"/>
          <c:showPercent val="0"/>
          <c:showBubbleSize val="0"/>
        </c:dLbls>
        <c:gapWidth val="150"/>
        <c:overlap val="100"/>
        <c:axId val="416042448"/>
        <c:axId val="416040488"/>
      </c:barChart>
      <c:catAx>
        <c:axId val="416042448"/>
        <c:scaling>
          <c:orientation val="minMax"/>
        </c:scaling>
        <c:delete val="0"/>
        <c:axPos val="b"/>
        <c:numFmt formatCode="General" sourceLinked="0"/>
        <c:majorTickMark val="out"/>
        <c:minorTickMark val="none"/>
        <c:tickLblPos val="nextTo"/>
        <c:crossAx val="416040488"/>
        <c:crosses val="autoZero"/>
        <c:auto val="1"/>
        <c:lblAlgn val="ctr"/>
        <c:lblOffset val="100"/>
        <c:noMultiLvlLbl val="0"/>
      </c:catAx>
      <c:valAx>
        <c:axId val="416040488"/>
        <c:scaling>
          <c:orientation val="minMax"/>
        </c:scaling>
        <c:delete val="0"/>
        <c:axPos val="l"/>
        <c:numFmt formatCode="General" sourceLinked="1"/>
        <c:majorTickMark val="out"/>
        <c:minorTickMark val="none"/>
        <c:tickLblPos val="nextTo"/>
        <c:crossAx val="416042448"/>
        <c:crosses val="autoZero"/>
        <c:crossBetween val="between"/>
      </c:valAx>
      <c:dTable>
        <c:showHorzBorder val="1"/>
        <c:showVertBorder val="1"/>
        <c:showOutline val="1"/>
        <c:showKeys val="1"/>
      </c:dTable>
    </c:plotArea>
    <c:plotVisOnly val="1"/>
    <c:dispBlanksAs val="gap"/>
    <c:showDLblsOverMax val="0"/>
  </c:chart>
  <c:spPr>
    <a:solidFill>
      <a:sysClr val="window" lastClr="FFFFFF"/>
    </a:solidFill>
    <a:ln>
      <a:noFill/>
    </a:ln>
  </c:spPr>
  <c:txPr>
    <a:bodyPr/>
    <a:lstStyle/>
    <a:p>
      <a:pPr>
        <a:defRPr>
          <a:latin typeface="Arial" pitchFamily="34" charset="0"/>
          <a:cs typeface="Arial" pitchFamily="34" charset="0"/>
        </a:defRPr>
      </a:pPr>
      <a:endParaRPr lang="en-US"/>
    </a:p>
  </c:txPr>
  <c:printSettings>
    <c:headerFooter/>
    <c:pageMargins b="0.75000000000000511" l="0.70000000000000062" r="0.70000000000000062" t="0.750000000000005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514350</xdr:colOff>
      <xdr:row>13</xdr:row>
      <xdr:rowOff>28575</xdr:rowOff>
    </xdr:from>
    <xdr:to>
      <xdr:col>1</xdr:col>
      <xdr:colOff>1614304</xdr:colOff>
      <xdr:row>13</xdr:row>
      <xdr:rowOff>1152525</xdr:rowOff>
    </xdr:to>
    <xdr:pic>
      <xdr:nvPicPr>
        <xdr:cNvPr id="2" name="Picture 1" descr="G:\Tourism\NISRA logos\national stats logo.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672" t="11422" r="15003" b="15678"/>
        <a:stretch/>
      </xdr:blipFill>
      <xdr:spPr bwMode="auto">
        <a:xfrm>
          <a:off x="2514600" y="3000375"/>
          <a:ext cx="1099954" cy="11239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15</xdr:col>
      <xdr:colOff>123265</xdr:colOff>
      <xdr:row>31</xdr:row>
      <xdr:rowOff>180414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16</xdr:col>
      <xdr:colOff>291353</xdr:colOff>
      <xdr:row>7</xdr:row>
      <xdr:rowOff>44823</xdr:rowOff>
    </xdr:from>
    <xdr:ext cx="184731" cy="264560"/>
    <xdr:sp macro="" textlink="">
      <xdr:nvSpPr>
        <xdr:cNvPr id="2" name="TextBox 1"/>
        <xdr:cNvSpPr txBox="1"/>
      </xdr:nvSpPr>
      <xdr:spPr>
        <a:xfrm>
          <a:off x="10968878" y="15973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GB" sz="1100"/>
        </a:p>
      </xdr:txBody>
    </xdr:sp>
    <xdr:clientData/>
  </xdr:oneCellAnchor>
  <xdr:twoCellAnchor>
    <xdr:from>
      <xdr:col>0</xdr:col>
      <xdr:colOff>0</xdr:colOff>
      <xdr:row>4</xdr:row>
      <xdr:rowOff>0</xdr:rowOff>
    </xdr:from>
    <xdr:to>
      <xdr:col>16</xdr:col>
      <xdr:colOff>145676</xdr:colOff>
      <xdr:row>33</xdr:row>
      <xdr:rowOff>91883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89647</xdr:colOff>
      <xdr:row>3</xdr:row>
      <xdr:rowOff>22412</xdr:rowOff>
    </xdr:from>
    <xdr:to>
      <xdr:col>5</xdr:col>
      <xdr:colOff>470647</xdr:colOff>
      <xdr:row>31</xdr:row>
      <xdr:rowOff>123263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549088</xdr:colOff>
      <xdr:row>33</xdr:row>
      <xdr:rowOff>56030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12</xdr:col>
      <xdr:colOff>457200</xdr:colOff>
      <xdr:row>27</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57151</xdr:rowOff>
    </xdr:from>
    <xdr:to>
      <xdr:col>22</xdr:col>
      <xdr:colOff>600075</xdr:colOff>
      <xdr:row>34</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85725</xdr:rowOff>
    </xdr:from>
    <xdr:to>
      <xdr:col>24</xdr:col>
      <xdr:colOff>228600</xdr:colOff>
      <xdr:row>27</xdr:row>
      <xdr:rowOff>180976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urismstatistics@nisra.gov.uk" TargetMode="External"/><Relationship Id="rId1" Type="http://schemas.openxmlformats.org/officeDocument/2006/relationships/hyperlink" Target="mailto:pressoffice@economy-n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detini.gov.uk/articles/tourism-statistics-annual-and-quarterly-publications" TargetMode="External"/><Relationship Id="rId1" Type="http://schemas.openxmlformats.org/officeDocument/2006/relationships/hyperlink" Target="https://www.nisra.gov.uk/publications/quarterly-tourism-statistics-publications"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hyperlink" Target="https://www.nisra.gov.uk/publications/tourism-statistics-early-indicators" TargetMode="External"/><Relationship Id="rId3" Type="http://schemas.openxmlformats.org/officeDocument/2006/relationships/hyperlink" Target="https://www.nisra.gov.uk/publications/tourism-statistics-data-quality" TargetMode="External"/><Relationship Id="rId7" Type="http://schemas.openxmlformats.org/officeDocument/2006/relationships/hyperlink" Target="https://www.nisra.gov.uk/publications/tourism-statistics-branch-work-plan" TargetMode="External"/><Relationship Id="rId12" Type="http://schemas.openxmlformats.org/officeDocument/2006/relationships/printerSettings" Target="../printerSettings/printerSettings25.bin"/><Relationship Id="rId2" Type="http://schemas.openxmlformats.org/officeDocument/2006/relationships/hyperlink" Target="https://twitter.com/NISRA" TargetMode="External"/><Relationship Id="rId1" Type="http://schemas.openxmlformats.org/officeDocument/2006/relationships/hyperlink" Target="http://www.statisticsauthority.gov.uk/assessment/code-of-practice/index.html" TargetMode="External"/><Relationship Id="rId6" Type="http://schemas.openxmlformats.org/officeDocument/2006/relationships/hyperlink" Target="http://www.cso.ie/en/media/csoie/newsevents/documents/liasiongroups/tourism/Presentationallisland.pptx" TargetMode="External"/><Relationship Id="rId11" Type="http://schemas.openxmlformats.org/officeDocument/2006/relationships/hyperlink" Target="https://www.facebook.com/nisra.gov.uk/" TargetMode="External"/><Relationship Id="rId5" Type="http://schemas.openxmlformats.org/officeDocument/2006/relationships/hyperlink" Target="https://www.nisra.gov.uk/statistics/tourism/annual-and-quarterly-tourism-statistics-publications" TargetMode="External"/><Relationship Id="rId10" Type="http://schemas.openxmlformats.org/officeDocument/2006/relationships/hyperlink" Target="https://www.nisra.gov.uk/publications/local-government-tourist-statistics-confidence-intervals" TargetMode="External"/><Relationship Id="rId4" Type="http://schemas.openxmlformats.org/officeDocument/2006/relationships/hyperlink" Target="https://www.nisra.gov.uk/publications/tourism-statistics-data-quality" TargetMode="External"/><Relationship Id="rId9" Type="http://schemas.openxmlformats.org/officeDocument/2006/relationships/hyperlink" Target="https://www.nisra.gov.uk/publications/local-government-district-tourism-statistics-publica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8"/>
  <sheetViews>
    <sheetView showGridLines="0" tabSelected="1" zoomScaleNormal="100" workbookViewId="0"/>
  </sheetViews>
  <sheetFormatPr defaultRowHeight="18" x14ac:dyDescent="0.25"/>
  <cols>
    <col min="1" max="1" width="30" style="143" customWidth="1"/>
    <col min="2" max="2" width="42.85546875" style="147" customWidth="1"/>
    <col min="3" max="3" width="44.140625" style="143" customWidth="1"/>
    <col min="4" max="256" width="9.140625" style="143"/>
    <col min="257" max="257" width="27.7109375" style="143" customWidth="1"/>
    <col min="258" max="258" width="42.85546875" style="143" customWidth="1"/>
    <col min="259" max="259" width="14.7109375" style="143" customWidth="1"/>
    <col min="260" max="512" width="9.140625" style="143"/>
    <col min="513" max="513" width="27.7109375" style="143" customWidth="1"/>
    <col min="514" max="514" width="42.85546875" style="143" customWidth="1"/>
    <col min="515" max="515" width="14.7109375" style="143" customWidth="1"/>
    <col min="516" max="768" width="9.140625" style="143"/>
    <col min="769" max="769" width="27.7109375" style="143" customWidth="1"/>
    <col min="770" max="770" width="42.85546875" style="143" customWidth="1"/>
    <col min="771" max="771" width="14.7109375" style="143" customWidth="1"/>
    <col min="772" max="1024" width="9.140625" style="143"/>
    <col min="1025" max="1025" width="27.7109375" style="143" customWidth="1"/>
    <col min="1026" max="1026" width="42.85546875" style="143" customWidth="1"/>
    <col min="1027" max="1027" width="14.7109375" style="143" customWidth="1"/>
    <col min="1028" max="1280" width="9.140625" style="143"/>
    <col min="1281" max="1281" width="27.7109375" style="143" customWidth="1"/>
    <col min="1282" max="1282" width="42.85546875" style="143" customWidth="1"/>
    <col min="1283" max="1283" width="14.7109375" style="143" customWidth="1"/>
    <col min="1284" max="1536" width="9.140625" style="143"/>
    <col min="1537" max="1537" width="27.7109375" style="143" customWidth="1"/>
    <col min="1538" max="1538" width="42.85546875" style="143" customWidth="1"/>
    <col min="1539" max="1539" width="14.7109375" style="143" customWidth="1"/>
    <col min="1540" max="1792" width="9.140625" style="143"/>
    <col min="1793" max="1793" width="27.7109375" style="143" customWidth="1"/>
    <col min="1794" max="1794" width="42.85546875" style="143" customWidth="1"/>
    <col min="1795" max="1795" width="14.7109375" style="143" customWidth="1"/>
    <col min="1796" max="2048" width="9.140625" style="143"/>
    <col min="2049" max="2049" width="27.7109375" style="143" customWidth="1"/>
    <col min="2050" max="2050" width="42.85546875" style="143" customWidth="1"/>
    <col min="2051" max="2051" width="14.7109375" style="143" customWidth="1"/>
    <col min="2052" max="2304" width="9.140625" style="143"/>
    <col min="2305" max="2305" width="27.7109375" style="143" customWidth="1"/>
    <col min="2306" max="2306" width="42.85546875" style="143" customWidth="1"/>
    <col min="2307" max="2307" width="14.7109375" style="143" customWidth="1"/>
    <col min="2308" max="2560" width="9.140625" style="143"/>
    <col min="2561" max="2561" width="27.7109375" style="143" customWidth="1"/>
    <col min="2562" max="2562" width="42.85546875" style="143" customWidth="1"/>
    <col min="2563" max="2563" width="14.7109375" style="143" customWidth="1"/>
    <col min="2564" max="2816" width="9.140625" style="143"/>
    <col min="2817" max="2817" width="27.7109375" style="143" customWidth="1"/>
    <col min="2818" max="2818" width="42.85546875" style="143" customWidth="1"/>
    <col min="2819" max="2819" width="14.7109375" style="143" customWidth="1"/>
    <col min="2820" max="3072" width="9.140625" style="143"/>
    <col min="3073" max="3073" width="27.7109375" style="143" customWidth="1"/>
    <col min="3074" max="3074" width="42.85546875" style="143" customWidth="1"/>
    <col min="3075" max="3075" width="14.7109375" style="143" customWidth="1"/>
    <col min="3076" max="3328" width="9.140625" style="143"/>
    <col min="3329" max="3329" width="27.7109375" style="143" customWidth="1"/>
    <col min="3330" max="3330" width="42.85546875" style="143" customWidth="1"/>
    <col min="3331" max="3331" width="14.7109375" style="143" customWidth="1"/>
    <col min="3332" max="3584" width="9.140625" style="143"/>
    <col min="3585" max="3585" width="27.7109375" style="143" customWidth="1"/>
    <col min="3586" max="3586" width="42.85546875" style="143" customWidth="1"/>
    <col min="3587" max="3587" width="14.7109375" style="143" customWidth="1"/>
    <col min="3588" max="3840" width="9.140625" style="143"/>
    <col min="3841" max="3841" width="27.7109375" style="143" customWidth="1"/>
    <col min="3842" max="3842" width="42.85546875" style="143" customWidth="1"/>
    <col min="3843" max="3843" width="14.7109375" style="143" customWidth="1"/>
    <col min="3844" max="4096" width="9.140625" style="143"/>
    <col min="4097" max="4097" width="27.7109375" style="143" customWidth="1"/>
    <col min="4098" max="4098" width="42.85546875" style="143" customWidth="1"/>
    <col min="4099" max="4099" width="14.7109375" style="143" customWidth="1"/>
    <col min="4100" max="4352" width="9.140625" style="143"/>
    <col min="4353" max="4353" width="27.7109375" style="143" customWidth="1"/>
    <col min="4354" max="4354" width="42.85546875" style="143" customWidth="1"/>
    <col min="4355" max="4355" width="14.7109375" style="143" customWidth="1"/>
    <col min="4356" max="4608" width="9.140625" style="143"/>
    <col min="4609" max="4609" width="27.7109375" style="143" customWidth="1"/>
    <col min="4610" max="4610" width="42.85546875" style="143" customWidth="1"/>
    <col min="4611" max="4611" width="14.7109375" style="143" customWidth="1"/>
    <col min="4612" max="4864" width="9.140625" style="143"/>
    <col min="4865" max="4865" width="27.7109375" style="143" customWidth="1"/>
    <col min="4866" max="4866" width="42.85546875" style="143" customWidth="1"/>
    <col min="4867" max="4867" width="14.7109375" style="143" customWidth="1"/>
    <col min="4868" max="5120" width="9.140625" style="143"/>
    <col min="5121" max="5121" width="27.7109375" style="143" customWidth="1"/>
    <col min="5122" max="5122" width="42.85546875" style="143" customWidth="1"/>
    <col min="5123" max="5123" width="14.7109375" style="143" customWidth="1"/>
    <col min="5124" max="5376" width="9.140625" style="143"/>
    <col min="5377" max="5377" width="27.7109375" style="143" customWidth="1"/>
    <col min="5378" max="5378" width="42.85546875" style="143" customWidth="1"/>
    <col min="5379" max="5379" width="14.7109375" style="143" customWidth="1"/>
    <col min="5380" max="5632" width="9.140625" style="143"/>
    <col min="5633" max="5633" width="27.7109375" style="143" customWidth="1"/>
    <col min="5634" max="5634" width="42.85546875" style="143" customWidth="1"/>
    <col min="5635" max="5635" width="14.7109375" style="143" customWidth="1"/>
    <col min="5636" max="5888" width="9.140625" style="143"/>
    <col min="5889" max="5889" width="27.7109375" style="143" customWidth="1"/>
    <col min="5890" max="5890" width="42.85546875" style="143" customWidth="1"/>
    <col min="5891" max="5891" width="14.7109375" style="143" customWidth="1"/>
    <col min="5892" max="6144" width="9.140625" style="143"/>
    <col min="6145" max="6145" width="27.7109375" style="143" customWidth="1"/>
    <col min="6146" max="6146" width="42.85546875" style="143" customWidth="1"/>
    <col min="6147" max="6147" width="14.7109375" style="143" customWidth="1"/>
    <col min="6148" max="6400" width="9.140625" style="143"/>
    <col min="6401" max="6401" width="27.7109375" style="143" customWidth="1"/>
    <col min="6402" max="6402" width="42.85546875" style="143" customWidth="1"/>
    <col min="6403" max="6403" width="14.7109375" style="143" customWidth="1"/>
    <col min="6404" max="6656" width="9.140625" style="143"/>
    <col min="6657" max="6657" width="27.7109375" style="143" customWidth="1"/>
    <col min="6658" max="6658" width="42.85546875" style="143" customWidth="1"/>
    <col min="6659" max="6659" width="14.7109375" style="143" customWidth="1"/>
    <col min="6660" max="6912" width="9.140625" style="143"/>
    <col min="6913" max="6913" width="27.7109375" style="143" customWidth="1"/>
    <col min="6914" max="6914" width="42.85546875" style="143" customWidth="1"/>
    <col min="6915" max="6915" width="14.7109375" style="143" customWidth="1"/>
    <col min="6916" max="7168" width="9.140625" style="143"/>
    <col min="7169" max="7169" width="27.7109375" style="143" customWidth="1"/>
    <col min="7170" max="7170" width="42.85546875" style="143" customWidth="1"/>
    <col min="7171" max="7171" width="14.7109375" style="143" customWidth="1"/>
    <col min="7172" max="7424" width="9.140625" style="143"/>
    <col min="7425" max="7425" width="27.7109375" style="143" customWidth="1"/>
    <col min="7426" max="7426" width="42.85546875" style="143" customWidth="1"/>
    <col min="7427" max="7427" width="14.7109375" style="143" customWidth="1"/>
    <col min="7428" max="7680" width="9.140625" style="143"/>
    <col min="7681" max="7681" width="27.7109375" style="143" customWidth="1"/>
    <col min="7682" max="7682" width="42.85546875" style="143" customWidth="1"/>
    <col min="7683" max="7683" width="14.7109375" style="143" customWidth="1"/>
    <col min="7684" max="7936" width="9.140625" style="143"/>
    <col min="7937" max="7937" width="27.7109375" style="143" customWidth="1"/>
    <col min="7938" max="7938" width="42.85546875" style="143" customWidth="1"/>
    <col min="7939" max="7939" width="14.7109375" style="143" customWidth="1"/>
    <col min="7940" max="8192" width="9.140625" style="143"/>
    <col min="8193" max="8193" width="27.7109375" style="143" customWidth="1"/>
    <col min="8194" max="8194" width="42.85546875" style="143" customWidth="1"/>
    <col min="8195" max="8195" width="14.7109375" style="143" customWidth="1"/>
    <col min="8196" max="8448" width="9.140625" style="143"/>
    <col min="8449" max="8449" width="27.7109375" style="143" customWidth="1"/>
    <col min="8450" max="8450" width="42.85546875" style="143" customWidth="1"/>
    <col min="8451" max="8451" width="14.7109375" style="143" customWidth="1"/>
    <col min="8452" max="8704" width="9.140625" style="143"/>
    <col min="8705" max="8705" width="27.7109375" style="143" customWidth="1"/>
    <col min="8706" max="8706" width="42.85546875" style="143" customWidth="1"/>
    <col min="8707" max="8707" width="14.7109375" style="143" customWidth="1"/>
    <col min="8708" max="8960" width="9.140625" style="143"/>
    <col min="8961" max="8961" width="27.7109375" style="143" customWidth="1"/>
    <col min="8962" max="8962" width="42.85546875" style="143" customWidth="1"/>
    <col min="8963" max="8963" width="14.7109375" style="143" customWidth="1"/>
    <col min="8964" max="9216" width="9.140625" style="143"/>
    <col min="9217" max="9217" width="27.7109375" style="143" customWidth="1"/>
    <col min="9218" max="9218" width="42.85546875" style="143" customWidth="1"/>
    <col min="9219" max="9219" width="14.7109375" style="143" customWidth="1"/>
    <col min="9220" max="9472" width="9.140625" style="143"/>
    <col min="9473" max="9473" width="27.7109375" style="143" customWidth="1"/>
    <col min="9474" max="9474" width="42.85546875" style="143" customWidth="1"/>
    <col min="9475" max="9475" width="14.7109375" style="143" customWidth="1"/>
    <col min="9476" max="9728" width="9.140625" style="143"/>
    <col min="9729" max="9729" width="27.7109375" style="143" customWidth="1"/>
    <col min="9730" max="9730" width="42.85546875" style="143" customWidth="1"/>
    <col min="9731" max="9731" width="14.7109375" style="143" customWidth="1"/>
    <col min="9732" max="9984" width="9.140625" style="143"/>
    <col min="9985" max="9985" width="27.7109375" style="143" customWidth="1"/>
    <col min="9986" max="9986" width="42.85546875" style="143" customWidth="1"/>
    <col min="9987" max="9987" width="14.7109375" style="143" customWidth="1"/>
    <col min="9988" max="10240" width="9.140625" style="143"/>
    <col min="10241" max="10241" width="27.7109375" style="143" customWidth="1"/>
    <col min="10242" max="10242" width="42.85546875" style="143" customWidth="1"/>
    <col min="10243" max="10243" width="14.7109375" style="143" customWidth="1"/>
    <col min="10244" max="10496" width="9.140625" style="143"/>
    <col min="10497" max="10497" width="27.7109375" style="143" customWidth="1"/>
    <col min="10498" max="10498" width="42.85546875" style="143" customWidth="1"/>
    <col min="10499" max="10499" width="14.7109375" style="143" customWidth="1"/>
    <col min="10500" max="10752" width="9.140625" style="143"/>
    <col min="10753" max="10753" width="27.7109375" style="143" customWidth="1"/>
    <col min="10754" max="10754" width="42.85546875" style="143" customWidth="1"/>
    <col min="10755" max="10755" width="14.7109375" style="143" customWidth="1"/>
    <col min="10756" max="11008" width="9.140625" style="143"/>
    <col min="11009" max="11009" width="27.7109375" style="143" customWidth="1"/>
    <col min="11010" max="11010" width="42.85546875" style="143" customWidth="1"/>
    <col min="11011" max="11011" width="14.7109375" style="143" customWidth="1"/>
    <col min="11012" max="11264" width="9.140625" style="143"/>
    <col min="11265" max="11265" width="27.7109375" style="143" customWidth="1"/>
    <col min="11266" max="11266" width="42.85546875" style="143" customWidth="1"/>
    <col min="11267" max="11267" width="14.7109375" style="143" customWidth="1"/>
    <col min="11268" max="11520" width="9.140625" style="143"/>
    <col min="11521" max="11521" width="27.7109375" style="143" customWidth="1"/>
    <col min="11522" max="11522" width="42.85546875" style="143" customWidth="1"/>
    <col min="11523" max="11523" width="14.7109375" style="143" customWidth="1"/>
    <col min="11524" max="11776" width="9.140625" style="143"/>
    <col min="11777" max="11777" width="27.7109375" style="143" customWidth="1"/>
    <col min="11778" max="11778" width="42.85546875" style="143" customWidth="1"/>
    <col min="11779" max="11779" width="14.7109375" style="143" customWidth="1"/>
    <col min="11780" max="12032" width="9.140625" style="143"/>
    <col min="12033" max="12033" width="27.7109375" style="143" customWidth="1"/>
    <col min="12034" max="12034" width="42.85546875" style="143" customWidth="1"/>
    <col min="12035" max="12035" width="14.7109375" style="143" customWidth="1"/>
    <col min="12036" max="12288" width="9.140625" style="143"/>
    <col min="12289" max="12289" width="27.7109375" style="143" customWidth="1"/>
    <col min="12290" max="12290" width="42.85546875" style="143" customWidth="1"/>
    <col min="12291" max="12291" width="14.7109375" style="143" customWidth="1"/>
    <col min="12292" max="12544" width="9.140625" style="143"/>
    <col min="12545" max="12545" width="27.7109375" style="143" customWidth="1"/>
    <col min="12546" max="12546" width="42.85546875" style="143" customWidth="1"/>
    <col min="12547" max="12547" width="14.7109375" style="143" customWidth="1"/>
    <col min="12548" max="12800" width="9.140625" style="143"/>
    <col min="12801" max="12801" width="27.7109375" style="143" customWidth="1"/>
    <col min="12802" max="12802" width="42.85546875" style="143" customWidth="1"/>
    <col min="12803" max="12803" width="14.7109375" style="143" customWidth="1"/>
    <col min="12804" max="13056" width="9.140625" style="143"/>
    <col min="13057" max="13057" width="27.7109375" style="143" customWidth="1"/>
    <col min="13058" max="13058" width="42.85546875" style="143" customWidth="1"/>
    <col min="13059" max="13059" width="14.7109375" style="143" customWidth="1"/>
    <col min="13060" max="13312" width="9.140625" style="143"/>
    <col min="13313" max="13313" width="27.7109375" style="143" customWidth="1"/>
    <col min="13314" max="13314" width="42.85546875" style="143" customWidth="1"/>
    <col min="13315" max="13315" width="14.7109375" style="143" customWidth="1"/>
    <col min="13316" max="13568" width="9.140625" style="143"/>
    <col min="13569" max="13569" width="27.7109375" style="143" customWidth="1"/>
    <col min="13570" max="13570" width="42.85546875" style="143" customWidth="1"/>
    <col min="13571" max="13571" width="14.7109375" style="143" customWidth="1"/>
    <col min="13572" max="13824" width="9.140625" style="143"/>
    <col min="13825" max="13825" width="27.7109375" style="143" customWidth="1"/>
    <col min="13826" max="13826" width="42.85546875" style="143" customWidth="1"/>
    <col min="13827" max="13827" width="14.7109375" style="143" customWidth="1"/>
    <col min="13828" max="14080" width="9.140625" style="143"/>
    <col min="14081" max="14081" width="27.7109375" style="143" customWidth="1"/>
    <col min="14082" max="14082" width="42.85546875" style="143" customWidth="1"/>
    <col min="14083" max="14083" width="14.7109375" style="143" customWidth="1"/>
    <col min="14084" max="14336" width="9.140625" style="143"/>
    <col min="14337" max="14337" width="27.7109375" style="143" customWidth="1"/>
    <col min="14338" max="14338" width="42.85546875" style="143" customWidth="1"/>
    <col min="14339" max="14339" width="14.7109375" style="143" customWidth="1"/>
    <col min="14340" max="14592" width="9.140625" style="143"/>
    <col min="14593" max="14593" width="27.7109375" style="143" customWidth="1"/>
    <col min="14594" max="14594" width="42.85546875" style="143" customWidth="1"/>
    <col min="14595" max="14595" width="14.7109375" style="143" customWidth="1"/>
    <col min="14596" max="14848" width="9.140625" style="143"/>
    <col min="14849" max="14849" width="27.7109375" style="143" customWidth="1"/>
    <col min="14850" max="14850" width="42.85546875" style="143" customWidth="1"/>
    <col min="14851" max="14851" width="14.7109375" style="143" customWidth="1"/>
    <col min="14852" max="15104" width="9.140625" style="143"/>
    <col min="15105" max="15105" width="27.7109375" style="143" customWidth="1"/>
    <col min="15106" max="15106" width="42.85546875" style="143" customWidth="1"/>
    <col min="15107" max="15107" width="14.7109375" style="143" customWidth="1"/>
    <col min="15108" max="15360" width="9.140625" style="143"/>
    <col min="15361" max="15361" width="27.7109375" style="143" customWidth="1"/>
    <col min="15362" max="15362" width="42.85546875" style="143" customWidth="1"/>
    <col min="15363" max="15363" width="14.7109375" style="143" customWidth="1"/>
    <col min="15364" max="15616" width="9.140625" style="143"/>
    <col min="15617" max="15617" width="27.7109375" style="143" customWidth="1"/>
    <col min="15618" max="15618" width="42.85546875" style="143" customWidth="1"/>
    <col min="15619" max="15619" width="14.7109375" style="143" customWidth="1"/>
    <col min="15620" max="15872" width="9.140625" style="143"/>
    <col min="15873" max="15873" width="27.7109375" style="143" customWidth="1"/>
    <col min="15874" max="15874" width="42.85546875" style="143" customWidth="1"/>
    <col min="15875" max="15875" width="14.7109375" style="143" customWidth="1"/>
    <col min="15876" max="16128" width="9.140625" style="143"/>
    <col min="16129" max="16129" width="27.7109375" style="143" customWidth="1"/>
    <col min="16130" max="16130" width="42.85546875" style="143" customWidth="1"/>
    <col min="16131" max="16131" width="14.7109375" style="143" customWidth="1"/>
    <col min="16132" max="16384" width="9.140625" style="143"/>
  </cols>
  <sheetData>
    <row r="1" spans="1:3" x14ac:dyDescent="0.25">
      <c r="A1" s="140" t="s">
        <v>25</v>
      </c>
      <c r="B1" s="141" t="s">
        <v>26</v>
      </c>
      <c r="C1" s="142" t="s">
        <v>27</v>
      </c>
    </row>
    <row r="2" spans="1:3" x14ac:dyDescent="0.25">
      <c r="A2" s="140" t="s">
        <v>28</v>
      </c>
      <c r="B2" s="141" t="s">
        <v>29</v>
      </c>
      <c r="C2" s="144" t="s">
        <v>122</v>
      </c>
    </row>
    <row r="3" spans="1:3" x14ac:dyDescent="0.25">
      <c r="A3" s="140" t="s">
        <v>30</v>
      </c>
      <c r="B3" s="141" t="s">
        <v>36</v>
      </c>
      <c r="C3" s="142"/>
    </row>
    <row r="4" spans="1:3" x14ac:dyDescent="0.25">
      <c r="A4" s="140" t="s">
        <v>31</v>
      </c>
      <c r="B4" s="145" t="s">
        <v>32</v>
      </c>
      <c r="C4" s="140"/>
    </row>
    <row r="5" spans="1:3" x14ac:dyDescent="0.25">
      <c r="A5" s="140" t="s">
        <v>33</v>
      </c>
      <c r="B5" s="145" t="s">
        <v>34</v>
      </c>
      <c r="C5" s="146"/>
    </row>
    <row r="6" spans="1:3" x14ac:dyDescent="0.25">
      <c r="A6" s="242" t="s">
        <v>95</v>
      </c>
      <c r="B6" s="147" t="s">
        <v>130</v>
      </c>
      <c r="C6" s="148"/>
    </row>
    <row r="7" spans="1:3" x14ac:dyDescent="0.25">
      <c r="A7" s="242"/>
      <c r="B7" s="147" t="s">
        <v>123</v>
      </c>
      <c r="C7" s="146"/>
    </row>
    <row r="8" spans="1:3" x14ac:dyDescent="0.25">
      <c r="A8" s="242"/>
      <c r="B8" s="149" t="s">
        <v>127</v>
      </c>
      <c r="C8" s="150"/>
    </row>
    <row r="9" spans="1:3" x14ac:dyDescent="0.25">
      <c r="A9" s="142" t="s">
        <v>99</v>
      </c>
      <c r="B9" s="147" t="s">
        <v>128</v>
      </c>
      <c r="C9" s="150"/>
    </row>
    <row r="10" spans="1:3" x14ac:dyDescent="0.25">
      <c r="A10" s="142"/>
      <c r="B10" s="147" t="s">
        <v>124</v>
      </c>
      <c r="C10" s="150"/>
    </row>
    <row r="11" spans="1:3" x14ac:dyDescent="0.25">
      <c r="A11" s="142"/>
      <c r="B11" s="147" t="s">
        <v>125</v>
      </c>
      <c r="C11" s="150"/>
    </row>
    <row r="12" spans="1:3" x14ac:dyDescent="0.25">
      <c r="A12" s="142"/>
      <c r="B12" s="147" t="s">
        <v>97</v>
      </c>
      <c r="C12" s="150"/>
    </row>
    <row r="13" spans="1:3" x14ac:dyDescent="0.25">
      <c r="A13" s="142"/>
      <c r="B13" s="147" t="s">
        <v>126</v>
      </c>
      <c r="C13" s="150"/>
    </row>
    <row r="14" spans="1:3" ht="93" customHeight="1" x14ac:dyDescent="0.25">
      <c r="A14" s="142" t="s">
        <v>35</v>
      </c>
      <c r="B14" s="146" t="s">
        <v>129</v>
      </c>
      <c r="C14" s="150"/>
    </row>
    <row r="15" spans="1:3" x14ac:dyDescent="0.25">
      <c r="A15" s="151" t="s">
        <v>102</v>
      </c>
      <c r="B15" s="152">
        <v>43132</v>
      </c>
      <c r="C15" s="143" t="s">
        <v>111</v>
      </c>
    </row>
    <row r="17" spans="1:2" x14ac:dyDescent="0.25">
      <c r="A17" s="151" t="s">
        <v>101</v>
      </c>
      <c r="B17" s="153" t="s">
        <v>114</v>
      </c>
    </row>
    <row r="18" spans="1:2" x14ac:dyDescent="0.25">
      <c r="A18" s="154"/>
      <c r="B18" s="153" t="s">
        <v>96</v>
      </c>
    </row>
    <row r="19" spans="1:2" x14ac:dyDescent="0.25">
      <c r="B19" s="153" t="s">
        <v>97</v>
      </c>
    </row>
    <row r="20" spans="1:2" x14ac:dyDescent="0.25">
      <c r="B20" s="153" t="s">
        <v>98</v>
      </c>
    </row>
    <row r="21" spans="1:2" x14ac:dyDescent="0.25">
      <c r="B21" s="153" t="s">
        <v>100</v>
      </c>
    </row>
    <row r="22" spans="1:2" x14ac:dyDescent="0.25">
      <c r="B22" s="124" t="s">
        <v>115</v>
      </c>
    </row>
    <row r="25" spans="1:2" x14ac:dyDescent="0.25">
      <c r="A25" s="143" t="s">
        <v>111</v>
      </c>
    </row>
    <row r="29" spans="1:2" x14ac:dyDescent="0.25">
      <c r="A29" s="151"/>
    </row>
    <row r="30" spans="1:2" x14ac:dyDescent="0.25">
      <c r="A30" s="151"/>
    </row>
    <row r="31" spans="1:2" x14ac:dyDescent="0.25">
      <c r="A31" s="154"/>
    </row>
    <row r="35" spans="1:1" x14ac:dyDescent="0.25">
      <c r="A35" s="151"/>
    </row>
    <row r="36" spans="1:1" x14ac:dyDescent="0.25">
      <c r="A36" s="154"/>
    </row>
    <row r="38" spans="1:1" x14ac:dyDescent="0.25">
      <c r="A38" s="155"/>
    </row>
    <row r="39" spans="1:1" x14ac:dyDescent="0.25">
      <c r="A39" s="156"/>
    </row>
    <row r="43" spans="1:1" x14ac:dyDescent="0.25">
      <c r="A43" s="157"/>
    </row>
    <row r="44" spans="1:1" x14ac:dyDescent="0.25">
      <c r="A44" s="157"/>
    </row>
    <row r="45" spans="1:1" x14ac:dyDescent="0.25">
      <c r="A45" s="156"/>
    </row>
    <row r="50" spans="1:1" x14ac:dyDescent="0.25">
      <c r="A50" s="154"/>
    </row>
    <row r="52" spans="1:1" x14ac:dyDescent="0.25">
      <c r="A52" s="154"/>
    </row>
    <row r="57" spans="1:1" x14ac:dyDescent="0.25">
      <c r="A57" s="154"/>
    </row>
    <row r="58" spans="1:1" x14ac:dyDescent="0.25">
      <c r="A58" s="157"/>
    </row>
    <row r="59" spans="1:1" x14ac:dyDescent="0.25">
      <c r="A59" s="157"/>
    </row>
    <row r="60" spans="1:1" x14ac:dyDescent="0.25">
      <c r="A60" s="157"/>
    </row>
    <row r="64" spans="1:1" x14ac:dyDescent="0.25">
      <c r="A64" s="151"/>
    </row>
    <row r="74" spans="1:1" x14ac:dyDescent="0.25">
      <c r="A74" s="151"/>
    </row>
    <row r="78" spans="1:1" x14ac:dyDescent="0.25">
      <c r="A78" s="151"/>
    </row>
  </sheetData>
  <mergeCells count="1">
    <mergeCell ref="A6:A8"/>
  </mergeCells>
  <hyperlinks>
    <hyperlink ref="B22" r:id="rId1"/>
    <hyperlink ref="B8" r:id="rId2"/>
  </hyperlinks>
  <pageMargins left="0.7" right="0.7" top="0.75" bottom="0.75" header="0.3" footer="0.3"/>
  <pageSetup paperSize="9" scale="69" fitToHeight="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zoomScaleNormal="100" workbookViewId="0"/>
  </sheetViews>
  <sheetFormatPr defaultRowHeight="15" x14ac:dyDescent="0.2"/>
  <cols>
    <col min="1" max="1" width="25.42578125" style="2" customWidth="1"/>
    <col min="2" max="2" width="24.42578125" style="2" bestFit="1" customWidth="1"/>
    <col min="3" max="3" width="4.7109375" style="2" customWidth="1"/>
    <col min="4" max="4" width="24.42578125" style="48" bestFit="1" customWidth="1"/>
    <col min="5" max="5" width="4.7109375" style="2" customWidth="1"/>
    <col min="6" max="6" width="11.85546875" style="2" bestFit="1" customWidth="1"/>
    <col min="7" max="7" width="9.140625" style="2"/>
    <col min="8" max="9" width="14.140625" style="2" bestFit="1" customWidth="1"/>
    <col min="10" max="16384" width="9.140625" style="2"/>
  </cols>
  <sheetData>
    <row r="1" spans="1:9" x14ac:dyDescent="0.2">
      <c r="A1" s="3" t="s">
        <v>9</v>
      </c>
    </row>
    <row r="2" spans="1:9" x14ac:dyDescent="0.2">
      <c r="A2" s="3" t="s">
        <v>71</v>
      </c>
    </row>
    <row r="3" spans="1:9" ht="18.75" x14ac:dyDescent="0.25">
      <c r="A3" s="4" t="s">
        <v>193</v>
      </c>
    </row>
    <row r="4" spans="1:9" ht="15.75" x14ac:dyDescent="0.25">
      <c r="A4" s="4" t="s">
        <v>181</v>
      </c>
    </row>
    <row r="5" spans="1:9" ht="15.75" thickBot="1" x14ac:dyDescent="0.25"/>
    <row r="6" spans="1:9" ht="32.25" thickBot="1" x14ac:dyDescent="0.3">
      <c r="A6" s="16"/>
      <c r="B6" s="90" t="s">
        <v>120</v>
      </c>
      <c r="C6" s="34"/>
      <c r="D6" s="113" t="s">
        <v>138</v>
      </c>
      <c r="E6" s="17"/>
      <c r="F6" s="17" t="s">
        <v>2</v>
      </c>
    </row>
    <row r="7" spans="1:9" ht="15.75" x14ac:dyDescent="0.25">
      <c r="A7" s="18" t="s">
        <v>0</v>
      </c>
      <c r="B7" s="32">
        <v>3435126.2758525265</v>
      </c>
      <c r="C7" s="13"/>
      <c r="D7" s="13">
        <v>3845487.1655723737</v>
      </c>
      <c r="E7" s="33"/>
      <c r="F7" s="207">
        <f>(D7-B7)/B7</f>
        <v>0.11946020517630146</v>
      </c>
      <c r="H7" s="5"/>
      <c r="I7" s="5"/>
    </row>
    <row r="8" spans="1:9" ht="15.75" x14ac:dyDescent="0.25">
      <c r="A8" s="18"/>
      <c r="B8" s="32"/>
      <c r="C8" s="32"/>
      <c r="D8" s="32"/>
      <c r="E8" s="33"/>
      <c r="F8" s="207"/>
      <c r="H8" s="5"/>
      <c r="I8" s="5"/>
    </row>
    <row r="9" spans="1:9" ht="15.75" x14ac:dyDescent="0.25">
      <c r="A9" s="18" t="s">
        <v>1</v>
      </c>
      <c r="B9" s="32">
        <v>11448543.953430265</v>
      </c>
      <c r="C9" s="13"/>
      <c r="D9" s="13">
        <v>13696838.334745573</v>
      </c>
      <c r="E9" s="33"/>
      <c r="F9" s="207">
        <f>(D9-B9)/B9</f>
        <v>0.19638256100171267</v>
      </c>
      <c r="H9" s="5"/>
      <c r="I9" s="5"/>
    </row>
    <row r="10" spans="1:9" ht="15.75" x14ac:dyDescent="0.25">
      <c r="A10" s="18"/>
      <c r="B10" s="32"/>
      <c r="C10" s="32"/>
      <c r="D10" s="32"/>
      <c r="E10" s="33"/>
      <c r="F10" s="207"/>
      <c r="H10" s="5"/>
    </row>
    <row r="11" spans="1:9" ht="16.5" thickBot="1" x14ac:dyDescent="0.3">
      <c r="A11" s="21" t="s">
        <v>48</v>
      </c>
      <c r="B11" s="55">
        <v>645951369.84940839</v>
      </c>
      <c r="C11" s="55"/>
      <c r="D11" s="55">
        <v>746584976.54265332</v>
      </c>
      <c r="E11" s="56"/>
      <c r="F11" s="208">
        <f>(D11-B11)/B11</f>
        <v>0.15579130471804062</v>
      </c>
      <c r="H11" s="5"/>
    </row>
    <row r="12" spans="1:9" x14ac:dyDescent="0.2">
      <c r="B12" s="176"/>
      <c r="C12" s="48"/>
      <c r="D12" s="176"/>
    </row>
    <row r="13" spans="1:9" ht="15" customHeight="1" x14ac:dyDescent="0.2">
      <c r="A13" s="245" t="s">
        <v>183</v>
      </c>
      <c r="B13" s="245"/>
      <c r="C13" s="245"/>
      <c r="D13" s="245"/>
      <c r="E13" s="245"/>
      <c r="F13" s="245"/>
    </row>
    <row r="14" spans="1:9" x14ac:dyDescent="0.2">
      <c r="A14" s="245"/>
      <c r="B14" s="245"/>
      <c r="C14" s="245"/>
      <c r="D14" s="245"/>
      <c r="E14" s="245"/>
      <c r="F14" s="245"/>
    </row>
    <row r="15" spans="1:9" ht="15" customHeight="1" x14ac:dyDescent="0.2">
      <c r="A15" s="246" t="s">
        <v>3</v>
      </c>
      <c r="B15" s="246"/>
      <c r="C15" s="246"/>
      <c r="D15" s="246"/>
      <c r="E15" s="246"/>
      <c r="F15" s="246"/>
    </row>
    <row r="16" spans="1:9" x14ac:dyDescent="0.2">
      <c r="A16" s="246"/>
      <c r="B16" s="246"/>
      <c r="C16" s="246"/>
      <c r="D16" s="246"/>
      <c r="E16" s="246"/>
      <c r="F16" s="246"/>
    </row>
    <row r="17" spans="1:6" x14ac:dyDescent="0.2">
      <c r="A17" s="246"/>
      <c r="B17" s="246"/>
      <c r="C17" s="246"/>
      <c r="D17" s="246"/>
      <c r="E17" s="246"/>
      <c r="F17" s="246"/>
    </row>
    <row r="18" spans="1:6" x14ac:dyDescent="0.2">
      <c r="A18" s="246"/>
      <c r="B18" s="246"/>
      <c r="C18" s="246"/>
      <c r="D18" s="246"/>
      <c r="E18" s="246"/>
      <c r="F18" s="246"/>
    </row>
    <row r="19" spans="1:6" x14ac:dyDescent="0.2">
      <c r="A19" s="12"/>
      <c r="B19" s="12"/>
      <c r="C19" s="12"/>
      <c r="D19" s="47"/>
      <c r="E19" s="12"/>
      <c r="F19" s="12"/>
    </row>
    <row r="20" spans="1:6" s="48" customFormat="1" x14ac:dyDescent="0.2">
      <c r="A20" s="135" t="s">
        <v>137</v>
      </c>
    </row>
  </sheetData>
  <mergeCells count="2">
    <mergeCell ref="A13:F14"/>
    <mergeCell ref="A15:F18"/>
  </mergeCells>
  <hyperlinks>
    <hyperlink ref="A1" location="'Contents '!A1" display="Contents "/>
    <hyperlink ref="A2" location="'Background Notes'!A1" display="Background Notes"/>
  </hyperlinks>
  <pageMargins left="0.7" right="0.7" top="0.75" bottom="0.75" header="0.3" footer="0.3"/>
  <pageSetup paperSize="9" scale="7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zoomScaleNormal="100" workbookViewId="0"/>
  </sheetViews>
  <sheetFormatPr defaultRowHeight="15" x14ac:dyDescent="0.2"/>
  <cols>
    <col min="1" max="1" width="27.85546875" style="2" customWidth="1"/>
    <col min="2" max="2" width="31.5703125" style="2" customWidth="1"/>
    <col min="3" max="3" width="4.7109375" style="2" customWidth="1"/>
    <col min="4" max="4" width="31.5703125" style="2" customWidth="1"/>
    <col min="5" max="5" width="4.7109375" style="2" customWidth="1"/>
    <col min="6" max="6" width="11.85546875" style="2" bestFit="1" customWidth="1"/>
    <col min="7" max="7" width="9.140625" style="2"/>
    <col min="8" max="9" width="13.5703125" style="2" bestFit="1" customWidth="1"/>
    <col min="10" max="16384" width="9.140625" style="2"/>
  </cols>
  <sheetData>
    <row r="1" spans="1:9" x14ac:dyDescent="0.2">
      <c r="A1" s="3" t="s">
        <v>9</v>
      </c>
    </row>
    <row r="2" spans="1:9" x14ac:dyDescent="0.2">
      <c r="A2" s="3" t="s">
        <v>71</v>
      </c>
    </row>
    <row r="3" spans="1:9" ht="18.75" x14ac:dyDescent="0.25">
      <c r="A3" s="4" t="s">
        <v>194</v>
      </c>
    </row>
    <row r="4" spans="1:9" ht="15.75" x14ac:dyDescent="0.25">
      <c r="A4" s="4" t="s">
        <v>181</v>
      </c>
    </row>
    <row r="5" spans="1:9" ht="15.75" thickBot="1" x14ac:dyDescent="0.25"/>
    <row r="6" spans="1:9" ht="33" customHeight="1" thickBot="1" x14ac:dyDescent="0.3">
      <c r="A6" s="16"/>
      <c r="B6" s="90" t="s">
        <v>120</v>
      </c>
      <c r="C6" s="34"/>
      <c r="D6" s="113" t="s">
        <v>138</v>
      </c>
      <c r="E6" s="17"/>
      <c r="F6" s="17" t="s">
        <v>2</v>
      </c>
    </row>
    <row r="7" spans="1:9" ht="15.75" x14ac:dyDescent="0.25">
      <c r="A7" s="18" t="s">
        <v>4</v>
      </c>
      <c r="B7" s="13">
        <v>1676284.0168241304</v>
      </c>
      <c r="C7" s="48"/>
      <c r="D7" s="13">
        <v>2003700.9175371819</v>
      </c>
      <c r="E7" s="33"/>
      <c r="F7" s="207">
        <f>(D7-B7)/B7</f>
        <v>0.19532304634949152</v>
      </c>
      <c r="H7" s="88"/>
      <c r="I7" s="88"/>
    </row>
    <row r="8" spans="1:9" ht="15.75" x14ac:dyDescent="0.25">
      <c r="A8" s="18"/>
      <c r="B8" s="48"/>
      <c r="C8" s="48"/>
      <c r="D8" s="48"/>
      <c r="E8" s="33"/>
      <c r="F8" s="176"/>
      <c r="H8" s="88"/>
      <c r="I8" s="88"/>
    </row>
    <row r="9" spans="1:9" ht="15.75" x14ac:dyDescent="0.25">
      <c r="A9" s="18" t="s">
        <v>5</v>
      </c>
      <c r="B9" s="32">
        <v>1350553.6614769106</v>
      </c>
      <c r="C9" s="48"/>
      <c r="D9" s="32">
        <v>1411095.6445544898</v>
      </c>
      <c r="E9" s="33"/>
      <c r="F9" s="207">
        <f>(D9-B9)/B9</f>
        <v>4.4827528742081173E-2</v>
      </c>
      <c r="H9" s="88"/>
      <c r="I9" s="88"/>
    </row>
    <row r="10" spans="1:9" ht="15.75" x14ac:dyDescent="0.25">
      <c r="A10" s="18"/>
      <c r="B10" s="48"/>
      <c r="C10" s="48"/>
      <c r="D10" s="48"/>
      <c r="E10" s="33"/>
      <c r="F10" s="176"/>
      <c r="H10" s="88"/>
      <c r="I10" s="88"/>
    </row>
    <row r="11" spans="1:9" ht="15.75" x14ac:dyDescent="0.25">
      <c r="A11" s="18" t="s">
        <v>6</v>
      </c>
      <c r="B11" s="13">
        <v>282494.48907610949</v>
      </c>
      <c r="C11" s="48"/>
      <c r="D11" s="13">
        <v>300942.12113281083</v>
      </c>
      <c r="E11" s="33"/>
      <c r="F11" s="207">
        <f>(D11-B11)/B11</f>
        <v>6.5302626316831258E-2</v>
      </c>
      <c r="H11" s="88"/>
      <c r="I11" s="88"/>
    </row>
    <row r="12" spans="1:9" ht="15.75" x14ac:dyDescent="0.25">
      <c r="A12" s="18"/>
      <c r="B12" s="32"/>
      <c r="C12" s="32"/>
      <c r="D12" s="32"/>
      <c r="E12" s="33"/>
      <c r="F12" s="207"/>
      <c r="H12" s="88"/>
    </row>
    <row r="13" spans="1:9" ht="15.75" x14ac:dyDescent="0.25">
      <c r="A13" s="18" t="s">
        <v>7</v>
      </c>
      <c r="B13" s="13">
        <v>125794.10847537636</v>
      </c>
      <c r="C13" s="32"/>
      <c r="D13" s="32">
        <v>129748.48234789133</v>
      </c>
      <c r="E13" s="33"/>
      <c r="F13" s="207">
        <f>(D13-B13)/B13</f>
        <v>3.143528675899019E-2</v>
      </c>
      <c r="H13" s="88"/>
    </row>
    <row r="14" spans="1:9" ht="16.5" thickBot="1" x14ac:dyDescent="0.3">
      <c r="A14" s="21"/>
      <c r="B14" s="55"/>
      <c r="C14" s="55"/>
      <c r="D14" s="55"/>
      <c r="E14" s="56"/>
      <c r="F14" s="208"/>
      <c r="H14" s="88"/>
    </row>
    <row r="15" spans="1:9" ht="15.75" thickBot="1" x14ac:dyDescent="0.25">
      <c r="A15" s="24" t="s">
        <v>41</v>
      </c>
      <c r="B15" s="40">
        <v>3435126.275852527</v>
      </c>
      <c r="C15" s="40"/>
      <c r="D15" s="40">
        <v>3845487.1655723741</v>
      </c>
      <c r="E15" s="41"/>
      <c r="F15" s="212">
        <f>(D15-B15)/B15</f>
        <v>0.11946020517630143</v>
      </c>
      <c r="H15" s="88"/>
    </row>
    <row r="16" spans="1:9" x14ac:dyDescent="0.2">
      <c r="B16" s="176"/>
      <c r="C16" s="48"/>
      <c r="D16" s="176"/>
    </row>
    <row r="17" spans="1:6" ht="15" customHeight="1" x14ac:dyDescent="0.2">
      <c r="A17" s="245" t="s">
        <v>183</v>
      </c>
      <c r="B17" s="245"/>
      <c r="C17" s="245"/>
      <c r="D17" s="245"/>
      <c r="E17" s="245"/>
      <c r="F17" s="245"/>
    </row>
    <row r="18" spans="1:6" ht="12" customHeight="1" x14ac:dyDescent="0.2">
      <c r="A18" s="245"/>
      <c r="B18" s="245"/>
      <c r="C18" s="245"/>
      <c r="D18" s="245"/>
      <c r="E18" s="245"/>
      <c r="F18" s="245"/>
    </row>
    <row r="19" spans="1:6" ht="15" customHeight="1" x14ac:dyDescent="0.2">
      <c r="A19" s="246" t="s">
        <v>3</v>
      </c>
      <c r="B19" s="246"/>
      <c r="C19" s="246"/>
      <c r="D19" s="246"/>
      <c r="E19" s="246"/>
      <c r="F19" s="246"/>
    </row>
    <row r="20" spans="1:6" x14ac:dyDescent="0.2">
      <c r="A20" s="246"/>
      <c r="B20" s="246"/>
      <c r="C20" s="246"/>
      <c r="D20" s="246"/>
      <c r="E20" s="246"/>
      <c r="F20" s="246"/>
    </row>
    <row r="21" spans="1:6" x14ac:dyDescent="0.2">
      <c r="A21" s="246"/>
      <c r="B21" s="246"/>
      <c r="C21" s="246"/>
      <c r="D21" s="246"/>
      <c r="E21" s="246"/>
      <c r="F21" s="246"/>
    </row>
    <row r="22" spans="1:6" x14ac:dyDescent="0.2">
      <c r="A22" s="246"/>
      <c r="B22" s="246"/>
      <c r="C22" s="246"/>
      <c r="D22" s="246"/>
      <c r="E22" s="246"/>
      <c r="F22" s="246"/>
    </row>
    <row r="24" spans="1:6" s="48" customFormat="1" x14ac:dyDescent="0.2">
      <c r="A24" s="135" t="s">
        <v>137</v>
      </c>
    </row>
  </sheetData>
  <mergeCells count="2">
    <mergeCell ref="A17:F18"/>
    <mergeCell ref="A19:F22"/>
  </mergeCells>
  <hyperlinks>
    <hyperlink ref="A1" location="'Contents '!A1" display="Contents "/>
    <hyperlink ref="A2" location="'Background Notes'!A1" display="Background Notes"/>
  </hyperlinks>
  <pageMargins left="0.7" right="0.7" top="0.75" bottom="0.75" header="0.3" footer="0.3"/>
  <pageSetup paperSize="9" scale="7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zoomScaleNormal="100" workbookViewId="0"/>
  </sheetViews>
  <sheetFormatPr defaultRowHeight="15" x14ac:dyDescent="0.2"/>
  <cols>
    <col min="1" max="1" width="52.710937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9" width="13.5703125" style="2" bestFit="1" customWidth="1"/>
    <col min="10" max="16384" width="9.140625" style="2"/>
  </cols>
  <sheetData>
    <row r="1" spans="1:9" x14ac:dyDescent="0.2">
      <c r="A1" s="3" t="s">
        <v>9</v>
      </c>
    </row>
    <row r="2" spans="1:9" x14ac:dyDescent="0.2">
      <c r="A2" s="3" t="s">
        <v>71</v>
      </c>
    </row>
    <row r="3" spans="1:9" ht="18.75" x14ac:dyDescent="0.25">
      <c r="A3" s="4" t="s">
        <v>195</v>
      </c>
    </row>
    <row r="4" spans="1:9" ht="15.75" thickBot="1" x14ac:dyDescent="0.25"/>
    <row r="5" spans="1:9" ht="32.25" thickBot="1" x14ac:dyDescent="0.3">
      <c r="A5" s="16"/>
      <c r="B5" s="90" t="s">
        <v>120</v>
      </c>
      <c r="C5" s="34"/>
      <c r="D5" s="113" t="s">
        <v>138</v>
      </c>
      <c r="E5" s="17"/>
      <c r="F5" s="17" t="s">
        <v>2</v>
      </c>
    </row>
    <row r="6" spans="1:9" ht="18.75" x14ac:dyDescent="0.25">
      <c r="A6" s="18" t="s">
        <v>72</v>
      </c>
      <c r="B6" s="5">
        <v>1041008.1004274862</v>
      </c>
      <c r="D6" s="5">
        <v>1056782.7791216634</v>
      </c>
      <c r="E6" s="20"/>
      <c r="F6" s="218">
        <f>(D6-B6)/B6</f>
        <v>1.5153271802303336E-2</v>
      </c>
      <c r="H6" s="88"/>
      <c r="I6" s="88"/>
    </row>
    <row r="7" spans="1:9" ht="15.75" x14ac:dyDescent="0.25">
      <c r="A7" s="18"/>
      <c r="E7" s="20"/>
      <c r="F7" s="219"/>
      <c r="H7" s="88"/>
      <c r="I7" s="88"/>
    </row>
    <row r="8" spans="1:9" ht="18.75" x14ac:dyDescent="0.25">
      <c r="A8" s="18" t="s">
        <v>73</v>
      </c>
      <c r="B8" s="19">
        <v>564548.31450624228</v>
      </c>
      <c r="D8" s="19">
        <v>616314.75214136788</v>
      </c>
      <c r="E8" s="20"/>
      <c r="F8" s="218">
        <f>(D8-B8)/B8</f>
        <v>9.1695318726442154E-2</v>
      </c>
      <c r="H8" s="88"/>
      <c r="I8" s="88"/>
    </row>
    <row r="9" spans="1:9" ht="15.75" x14ac:dyDescent="0.25">
      <c r="A9" s="18"/>
      <c r="E9" s="20"/>
      <c r="F9" s="220"/>
      <c r="H9" s="88"/>
      <c r="I9" s="88"/>
    </row>
    <row r="10" spans="1:9" x14ac:dyDescent="0.2">
      <c r="A10" s="25" t="s">
        <v>47</v>
      </c>
      <c r="B10" s="26">
        <f>B6+B8</f>
        <v>1605556.4149337285</v>
      </c>
      <c r="C10" s="27"/>
      <c r="D10" s="26">
        <f>D6+D8</f>
        <v>1673097.5312630313</v>
      </c>
      <c r="E10" s="27"/>
      <c r="F10" s="218">
        <f>(D10-B10)/B10</f>
        <v>4.2067108761226948E-2</v>
      </c>
      <c r="H10" s="88"/>
      <c r="I10" s="88"/>
    </row>
    <row r="11" spans="1:9" ht="15.75" x14ac:dyDescent="0.25">
      <c r="A11" s="18"/>
      <c r="B11" s="19"/>
      <c r="C11" s="19"/>
      <c r="D11" s="19"/>
      <c r="E11" s="20"/>
      <c r="F11" s="221"/>
      <c r="H11" s="88"/>
      <c r="I11" s="88"/>
    </row>
    <row r="12" spans="1:9" ht="18.75" x14ac:dyDescent="0.25">
      <c r="A12" s="18" t="s">
        <v>86</v>
      </c>
      <c r="B12" s="5">
        <v>283229</v>
      </c>
      <c r="C12" s="19"/>
      <c r="D12" s="19">
        <v>353048</v>
      </c>
      <c r="E12" s="20"/>
      <c r="F12" s="218">
        <f>(D12-B12)/B12</f>
        <v>0.24651077396735505</v>
      </c>
      <c r="H12" s="88"/>
      <c r="I12" s="88"/>
    </row>
    <row r="13" spans="1:9" ht="15.75" x14ac:dyDescent="0.25">
      <c r="A13" s="18"/>
      <c r="B13" s="5"/>
      <c r="C13" s="19"/>
      <c r="D13" s="19"/>
      <c r="E13" s="20"/>
      <c r="F13" s="222"/>
    </row>
    <row r="14" spans="1:9" x14ac:dyDescent="0.2">
      <c r="A14" s="25" t="s">
        <v>40</v>
      </c>
      <c r="B14" s="26">
        <f>B10+B12</f>
        <v>1888785.4149337285</v>
      </c>
      <c r="C14" s="26"/>
      <c r="D14" s="26">
        <f>D10+D12</f>
        <v>2026145.5312630313</v>
      </c>
      <c r="E14" s="27"/>
      <c r="F14" s="207">
        <f>(D14-B14)/B14</f>
        <v>7.2724045433251241E-2</v>
      </c>
    </row>
    <row r="15" spans="1:9" ht="15.75" x14ac:dyDescent="0.25">
      <c r="A15" s="18"/>
      <c r="B15" s="5"/>
      <c r="C15" s="19"/>
      <c r="D15" s="19"/>
      <c r="E15" s="20"/>
      <c r="F15" s="221"/>
    </row>
    <row r="16" spans="1:9" ht="18.75" x14ac:dyDescent="0.25">
      <c r="A16" s="18" t="s">
        <v>85</v>
      </c>
      <c r="B16" s="5">
        <v>1546340.8609187985</v>
      </c>
      <c r="C16" s="19"/>
      <c r="D16" s="32">
        <v>1819341.6343093426</v>
      </c>
      <c r="E16" s="20"/>
      <c r="F16" s="218">
        <f>(D16-B16)/B16</f>
        <v>0.17654631025421758</v>
      </c>
    </row>
    <row r="17" spans="1:6" ht="15.75" thickBot="1" x14ac:dyDescent="0.25">
      <c r="B17" s="5"/>
      <c r="C17" s="19"/>
      <c r="D17" s="5"/>
      <c r="E17" s="20"/>
      <c r="F17" s="223"/>
    </row>
    <row r="18" spans="1:6" ht="15.75" thickBot="1" x14ac:dyDescent="0.25">
      <c r="A18" s="28" t="s">
        <v>41</v>
      </c>
      <c r="B18" s="59">
        <f>B14+B16</f>
        <v>3435126.275852527</v>
      </c>
      <c r="C18" s="59"/>
      <c r="D18" s="59">
        <f>D14+D16</f>
        <v>3845487.1655723741</v>
      </c>
      <c r="E18" s="60"/>
      <c r="F18" s="212">
        <f>(D18-B18)/B18</f>
        <v>0.11946020517630143</v>
      </c>
    </row>
    <row r="19" spans="1:6" x14ac:dyDescent="0.2">
      <c r="B19" s="176"/>
      <c r="C19" s="48"/>
      <c r="D19" s="176"/>
    </row>
    <row r="20" spans="1:6" ht="15" customHeight="1" x14ac:dyDescent="0.2">
      <c r="A20" s="245" t="s">
        <v>183</v>
      </c>
      <c r="B20" s="245"/>
      <c r="C20" s="245"/>
      <c r="D20" s="245"/>
      <c r="E20" s="245"/>
      <c r="F20" s="245"/>
    </row>
    <row r="21" spans="1:6" x14ac:dyDescent="0.2">
      <c r="A21" s="245"/>
      <c r="B21" s="245"/>
      <c r="C21" s="245"/>
      <c r="D21" s="245"/>
      <c r="E21" s="245"/>
      <c r="F21" s="245"/>
    </row>
    <row r="22" spans="1:6" ht="15" customHeight="1" x14ac:dyDescent="0.2">
      <c r="A22" s="246" t="s">
        <v>8</v>
      </c>
      <c r="B22" s="246"/>
      <c r="C22" s="246"/>
      <c r="D22" s="246"/>
      <c r="E22" s="246"/>
      <c r="F22" s="246"/>
    </row>
    <row r="23" spans="1:6" x14ac:dyDescent="0.2">
      <c r="A23" s="246"/>
      <c r="B23" s="246"/>
      <c r="C23" s="246"/>
      <c r="D23" s="246"/>
      <c r="E23" s="246"/>
      <c r="F23" s="246"/>
    </row>
    <row r="24" spans="1:6" x14ac:dyDescent="0.2">
      <c r="A24" s="246" t="s">
        <v>92</v>
      </c>
      <c r="B24" s="246"/>
      <c r="C24" s="246"/>
      <c r="D24" s="246"/>
      <c r="E24" s="246"/>
      <c r="F24" s="246"/>
    </row>
    <row r="25" spans="1:6" ht="15" customHeight="1" x14ac:dyDescent="0.2">
      <c r="A25" s="246" t="s">
        <v>87</v>
      </c>
      <c r="B25" s="246"/>
      <c r="C25" s="246"/>
      <c r="D25" s="246"/>
      <c r="E25" s="246"/>
      <c r="F25" s="246"/>
    </row>
    <row r="27" spans="1:6" s="48" customFormat="1" x14ac:dyDescent="0.2">
      <c r="A27" s="135" t="s">
        <v>137</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pageSetup paperSize="9" scale="6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zoomScaleNormal="100" workbookViewId="0"/>
  </sheetViews>
  <sheetFormatPr defaultRowHeight="15" x14ac:dyDescent="0.2"/>
  <cols>
    <col min="1" max="1" width="25.14062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9" width="16.140625" style="2" bestFit="1" customWidth="1"/>
    <col min="10" max="16384" width="9.140625" style="2"/>
  </cols>
  <sheetData>
    <row r="1" spans="1:9" x14ac:dyDescent="0.2">
      <c r="A1" s="3" t="s">
        <v>9</v>
      </c>
    </row>
    <row r="2" spans="1:9" x14ac:dyDescent="0.2">
      <c r="A2" s="3" t="s">
        <v>71</v>
      </c>
    </row>
    <row r="3" spans="1:9" ht="18.75" x14ac:dyDescent="0.25">
      <c r="A3" s="241" t="s">
        <v>196</v>
      </c>
      <c r="F3" s="240"/>
    </row>
    <row r="4" spans="1:9" ht="15.75" x14ac:dyDescent="0.25">
      <c r="A4" s="241" t="s">
        <v>181</v>
      </c>
    </row>
    <row r="5" spans="1:9" ht="15.75" thickBot="1" x14ac:dyDescent="0.25"/>
    <row r="6" spans="1:9" ht="32.25" thickBot="1" x14ac:dyDescent="0.3">
      <c r="A6" s="16"/>
      <c r="B6" s="90" t="s">
        <v>120</v>
      </c>
      <c r="C6" s="34"/>
      <c r="D6" s="113" t="s">
        <v>138</v>
      </c>
      <c r="E6" s="17"/>
      <c r="F6" s="17" t="s">
        <v>2</v>
      </c>
    </row>
    <row r="7" spans="1:9" ht="15.75" x14ac:dyDescent="0.25">
      <c r="A7" s="18" t="s">
        <v>0</v>
      </c>
      <c r="B7" s="19">
        <v>1888785.4149337285</v>
      </c>
      <c r="C7" s="5"/>
      <c r="D7" s="5">
        <v>2026145.5312630313</v>
      </c>
      <c r="E7" s="20"/>
      <c r="F7" s="207">
        <f>(D7-B7)/B7</f>
        <v>7.2724045433251241E-2</v>
      </c>
      <c r="H7" s="87"/>
      <c r="I7" s="87"/>
    </row>
    <row r="8" spans="1:9" ht="15.75" x14ac:dyDescent="0.25">
      <c r="A8" s="18"/>
      <c r="B8" s="19"/>
      <c r="C8" s="19"/>
      <c r="D8" s="19"/>
      <c r="E8" s="20"/>
      <c r="F8" s="207"/>
      <c r="H8" s="87"/>
      <c r="I8" s="87"/>
    </row>
    <row r="9" spans="1:9" ht="15.75" x14ac:dyDescent="0.25">
      <c r="A9" s="18" t="s">
        <v>1</v>
      </c>
      <c r="B9" s="19">
        <v>8541710.5325191058</v>
      </c>
      <c r="C9" s="5"/>
      <c r="D9" s="5">
        <v>9197079.6667098552</v>
      </c>
      <c r="E9" s="20"/>
      <c r="F9" s="207">
        <f>(D9-B9)/B9</f>
        <v>7.6725748513216022E-2</v>
      </c>
      <c r="H9" s="87"/>
      <c r="I9" s="87"/>
    </row>
    <row r="10" spans="1:9" ht="15.75" x14ac:dyDescent="0.25">
      <c r="A10" s="18"/>
      <c r="B10" s="19"/>
      <c r="C10" s="19"/>
      <c r="D10" s="19"/>
      <c r="E10" s="20"/>
      <c r="F10" s="207"/>
    </row>
    <row r="11" spans="1:9" ht="16.5" thickBot="1" x14ac:dyDescent="0.3">
      <c r="A11" s="21" t="s">
        <v>48</v>
      </c>
      <c r="B11" s="22">
        <v>451352670.89030689</v>
      </c>
      <c r="C11" s="22"/>
      <c r="D11" s="22">
        <v>517385956.19067192</v>
      </c>
      <c r="E11" s="23"/>
      <c r="F11" s="208">
        <f>(D11-B11)/B11</f>
        <v>0.14630086307036216</v>
      </c>
    </row>
    <row r="12" spans="1:9" x14ac:dyDescent="0.2">
      <c r="B12" s="176"/>
      <c r="C12" s="48"/>
      <c r="D12" s="176"/>
    </row>
    <row r="13" spans="1:9" ht="15" customHeight="1" x14ac:dyDescent="0.2">
      <c r="A13" s="245" t="s">
        <v>183</v>
      </c>
      <c r="B13" s="245"/>
      <c r="C13" s="245"/>
      <c r="D13" s="245"/>
      <c r="E13" s="245"/>
      <c r="F13" s="245"/>
    </row>
    <row r="14" spans="1:9" x14ac:dyDescent="0.2">
      <c r="A14" s="245"/>
      <c r="B14" s="245"/>
      <c r="C14" s="245"/>
      <c r="D14" s="245"/>
      <c r="E14" s="245"/>
      <c r="F14" s="245"/>
    </row>
    <row r="15" spans="1:9" ht="15" customHeight="1" x14ac:dyDescent="0.2">
      <c r="A15" s="246" t="s">
        <v>112</v>
      </c>
      <c r="B15" s="246"/>
      <c r="C15" s="246"/>
      <c r="D15" s="246"/>
      <c r="E15" s="246"/>
      <c r="F15" s="246"/>
    </row>
    <row r="16" spans="1:9" x14ac:dyDescent="0.2">
      <c r="A16" s="246"/>
      <c r="B16" s="246"/>
      <c r="C16" s="246"/>
      <c r="D16" s="246"/>
      <c r="E16" s="246"/>
      <c r="F16" s="246"/>
    </row>
    <row r="17" spans="1:6" x14ac:dyDescent="0.2">
      <c r="A17" s="246"/>
      <c r="B17" s="246"/>
      <c r="C17" s="246"/>
      <c r="D17" s="246"/>
      <c r="E17" s="246"/>
      <c r="F17" s="246"/>
    </row>
    <row r="18" spans="1:6" x14ac:dyDescent="0.2">
      <c r="A18" s="246"/>
      <c r="B18" s="246"/>
      <c r="C18" s="246"/>
      <c r="D18" s="246"/>
      <c r="E18" s="246"/>
      <c r="F18" s="246"/>
    </row>
    <row r="19" spans="1:6" x14ac:dyDescent="0.2">
      <c r="A19" s="8"/>
      <c r="B19" s="8"/>
      <c r="C19" s="8"/>
      <c r="D19" s="8"/>
      <c r="E19" s="8"/>
      <c r="F19" s="8"/>
    </row>
    <row r="21" spans="1:6" s="48" customFormat="1" x14ac:dyDescent="0.2">
      <c r="A21" s="135" t="s">
        <v>137</v>
      </c>
    </row>
  </sheetData>
  <mergeCells count="2">
    <mergeCell ref="A13:F14"/>
    <mergeCell ref="A15:F18"/>
  </mergeCells>
  <hyperlinks>
    <hyperlink ref="A1" location="'Contents '!A1" display="Contents "/>
    <hyperlink ref="A2" location="'Background Notes'!A1" display="Background Notes"/>
  </hyperlinks>
  <pageMargins left="0.7" right="0.7" top="0.75" bottom="0.75" header="0.3" footer="0.3"/>
  <pageSetup paperSize="9" scale="6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zoomScaleNormal="100" workbookViewId="0">
      <selection activeCell="A4" sqref="A4"/>
    </sheetView>
  </sheetViews>
  <sheetFormatPr defaultRowHeight="15" x14ac:dyDescent="0.2"/>
  <cols>
    <col min="1" max="1" width="42.5703125" style="2" customWidth="1"/>
    <col min="2" max="2" width="26.7109375" style="2" customWidth="1"/>
    <col min="3" max="3" width="4.7109375" style="2" customWidth="1"/>
    <col min="4" max="4" width="24.42578125" style="2" bestFit="1" customWidth="1"/>
    <col min="5" max="5" width="4.7109375" style="2" customWidth="1"/>
    <col min="6" max="6" width="13" style="2" customWidth="1"/>
    <col min="7" max="7" width="9.140625" style="2"/>
    <col min="8" max="8" width="8.85546875" style="2" customWidth="1"/>
    <col min="9" max="16384" width="9.140625" style="2"/>
  </cols>
  <sheetData>
    <row r="1" spans="1:10" x14ac:dyDescent="0.2">
      <c r="A1" s="3" t="s">
        <v>9</v>
      </c>
      <c r="D1" s="61"/>
    </row>
    <row r="2" spans="1:10" x14ac:dyDescent="0.2">
      <c r="A2" s="3" t="s">
        <v>71</v>
      </c>
    </row>
    <row r="3" spans="1:10" ht="18.75" x14ac:dyDescent="0.25">
      <c r="A3" s="4" t="s">
        <v>197</v>
      </c>
    </row>
    <row r="4" spans="1:10" ht="15.75" thickBot="1" x14ac:dyDescent="0.25"/>
    <row r="5" spans="1:10" ht="32.25" thickBot="1" x14ac:dyDescent="0.3">
      <c r="A5" s="16"/>
      <c r="B5" s="90" t="s">
        <v>120</v>
      </c>
      <c r="C5" s="34"/>
      <c r="D5" s="113" t="s">
        <v>138</v>
      </c>
      <c r="E5" s="17"/>
      <c r="F5" s="67" t="s">
        <v>2</v>
      </c>
    </row>
    <row r="6" spans="1:10" x14ac:dyDescent="0.2">
      <c r="A6" s="20" t="s">
        <v>4</v>
      </c>
      <c r="B6" s="32">
        <v>246152.73358923648</v>
      </c>
      <c r="C6" s="33"/>
      <c r="D6" s="32">
        <v>256235.8675673136</v>
      </c>
      <c r="E6" s="33"/>
      <c r="F6" s="68">
        <f t="shared" ref="F6:F30" si="0">(D6-B6)/B6</f>
        <v>4.0962916929873285E-2</v>
      </c>
    </row>
    <row r="7" spans="1:10" x14ac:dyDescent="0.2">
      <c r="A7" s="20" t="s">
        <v>5</v>
      </c>
      <c r="B7" s="32">
        <v>611450.42170556542</v>
      </c>
      <c r="C7" s="32"/>
      <c r="D7" s="32">
        <v>604663.68786880048</v>
      </c>
      <c r="E7" s="32"/>
      <c r="F7" s="68">
        <f t="shared" si="0"/>
        <v>-1.1099401678118365E-2</v>
      </c>
    </row>
    <row r="8" spans="1:10" x14ac:dyDescent="0.2">
      <c r="A8" s="20" t="s">
        <v>6</v>
      </c>
      <c r="B8" s="32">
        <v>170823.84720699364</v>
      </c>
      <c r="C8" s="33"/>
      <c r="D8" s="32">
        <v>178823.55436701566</v>
      </c>
      <c r="E8" s="33"/>
      <c r="F8" s="68">
        <f t="shared" si="0"/>
        <v>4.6830154517761673E-2</v>
      </c>
      <c r="H8" s="133"/>
    </row>
    <row r="9" spans="1:10" x14ac:dyDescent="0.2">
      <c r="A9" s="20" t="s">
        <v>7</v>
      </c>
      <c r="B9" s="32">
        <v>12581.097925690612</v>
      </c>
      <c r="C9" s="32"/>
      <c r="D9" s="32">
        <v>17059.669318533834</v>
      </c>
      <c r="E9" s="32"/>
      <c r="F9" s="68">
        <f t="shared" si="0"/>
        <v>0.35597619693413046</v>
      </c>
    </row>
    <row r="10" spans="1:10" ht="18.75" x14ac:dyDescent="0.25">
      <c r="A10" s="63" t="s">
        <v>74</v>
      </c>
      <c r="B10" s="62">
        <f>SUM(B6:B9)</f>
        <v>1041008.1004274861</v>
      </c>
      <c r="C10" s="30"/>
      <c r="D10" s="62">
        <f>SUM(D6:D9)</f>
        <v>1056782.7791216634</v>
      </c>
      <c r="E10" s="63"/>
      <c r="F10" s="224">
        <f t="shared" si="0"/>
        <v>1.5153271802303449E-2</v>
      </c>
    </row>
    <row r="11" spans="1:10" x14ac:dyDescent="0.2">
      <c r="A11" s="42" t="s">
        <v>4</v>
      </c>
      <c r="B11" s="65">
        <v>304648.70178668096</v>
      </c>
      <c r="C11" s="65"/>
      <c r="D11" s="65">
        <v>327253.38227431546</v>
      </c>
      <c r="E11" s="66"/>
      <c r="F11" s="69">
        <f t="shared" si="0"/>
        <v>7.4199168928225381E-2</v>
      </c>
    </row>
    <row r="12" spans="1:10" x14ac:dyDescent="0.2">
      <c r="A12" s="20" t="s">
        <v>5</v>
      </c>
      <c r="B12" s="32">
        <v>200854.62657499305</v>
      </c>
      <c r="C12" s="32"/>
      <c r="D12" s="32">
        <v>207960.11322099069</v>
      </c>
      <c r="E12" s="33"/>
      <c r="F12" s="68">
        <f t="shared" si="0"/>
        <v>3.5376265745836195E-2</v>
      </c>
    </row>
    <row r="13" spans="1:10" x14ac:dyDescent="0.2">
      <c r="A13" s="20" t="s">
        <v>6</v>
      </c>
      <c r="B13" s="32">
        <v>42813.908813140253</v>
      </c>
      <c r="C13" s="32"/>
      <c r="D13" s="32">
        <v>62682.476406091489</v>
      </c>
      <c r="E13" s="33"/>
      <c r="F13" s="68">
        <f t="shared" si="0"/>
        <v>0.46406805974354914</v>
      </c>
    </row>
    <row r="14" spans="1:10" x14ac:dyDescent="0.2">
      <c r="A14" s="20" t="s">
        <v>7</v>
      </c>
      <c r="B14" s="118">
        <v>16231.077331427945</v>
      </c>
      <c r="C14" s="32"/>
      <c r="D14" s="118">
        <v>18418.780239970347</v>
      </c>
      <c r="E14" s="33"/>
      <c r="F14" s="126">
        <f t="shared" si="0"/>
        <v>0.134784824437155</v>
      </c>
    </row>
    <row r="15" spans="1:10" ht="18.75" x14ac:dyDescent="0.25">
      <c r="A15" s="30" t="s">
        <v>75</v>
      </c>
      <c r="B15" s="62">
        <f>SUM(B11:B14)</f>
        <v>564548.31450624217</v>
      </c>
      <c r="C15" s="62"/>
      <c r="D15" s="62">
        <f>SUM(D11:D14)</f>
        <v>616314.75214136788</v>
      </c>
      <c r="E15" s="30"/>
      <c r="F15" s="225">
        <f t="shared" si="0"/>
        <v>9.1695318726442376E-2</v>
      </c>
      <c r="H15" s="5"/>
      <c r="I15" s="95" t="s">
        <v>111</v>
      </c>
      <c r="J15" s="5"/>
    </row>
    <row r="16" spans="1:10" x14ac:dyDescent="0.2">
      <c r="A16" s="20" t="s">
        <v>4</v>
      </c>
      <c r="B16" s="118">
        <v>100064</v>
      </c>
      <c r="C16" s="32"/>
      <c r="D16" s="32">
        <v>156802</v>
      </c>
      <c r="E16" s="33"/>
      <c r="F16" s="126">
        <f t="shared" si="0"/>
        <v>0.56701710905020786</v>
      </c>
      <c r="I16" s="9"/>
    </row>
    <row r="17" spans="1:6" x14ac:dyDescent="0.2">
      <c r="A17" s="20" t="s">
        <v>5</v>
      </c>
      <c r="B17" s="32">
        <v>130508</v>
      </c>
      <c r="C17" s="32"/>
      <c r="D17" s="32">
        <v>127454</v>
      </c>
      <c r="E17" s="33"/>
      <c r="F17" s="68">
        <f t="shared" si="0"/>
        <v>-2.3400864314831276E-2</v>
      </c>
    </row>
    <row r="18" spans="1:6" x14ac:dyDescent="0.2">
      <c r="A18" s="20" t="s">
        <v>6</v>
      </c>
      <c r="B18" s="120">
        <v>17722</v>
      </c>
      <c r="C18" s="32"/>
      <c r="D18" s="120">
        <v>23844</v>
      </c>
      <c r="E18" s="33"/>
      <c r="F18" s="127">
        <f t="shared" si="0"/>
        <v>0.34544633788511453</v>
      </c>
    </row>
    <row r="19" spans="1:6" x14ac:dyDescent="0.2">
      <c r="A19" s="20" t="s">
        <v>7</v>
      </c>
      <c r="B19" s="118">
        <v>34935</v>
      </c>
      <c r="C19" s="32"/>
      <c r="D19" s="122">
        <v>44948</v>
      </c>
      <c r="E19" s="33"/>
      <c r="F19" s="125">
        <f t="shared" si="0"/>
        <v>0.28661800486618005</v>
      </c>
    </row>
    <row r="20" spans="1:6" ht="18.75" x14ac:dyDescent="0.25">
      <c r="A20" s="63" t="s">
        <v>76</v>
      </c>
      <c r="B20" s="64">
        <f>SUM(B16:B19)</f>
        <v>283229</v>
      </c>
      <c r="C20" s="174"/>
      <c r="D20" s="64">
        <f>SUM(D16:D19)</f>
        <v>353048</v>
      </c>
      <c r="E20" s="63"/>
      <c r="F20" s="224">
        <f t="shared" si="0"/>
        <v>0.24651077396735505</v>
      </c>
    </row>
    <row r="21" spans="1:6" x14ac:dyDescent="0.2">
      <c r="A21" s="42" t="s">
        <v>4</v>
      </c>
      <c r="B21" s="65">
        <v>1025418.581448213</v>
      </c>
      <c r="C21" s="65"/>
      <c r="D21" s="65">
        <v>1263409.667695553</v>
      </c>
      <c r="E21" s="66"/>
      <c r="F21" s="69">
        <f t="shared" si="0"/>
        <v>0.23209164584400446</v>
      </c>
    </row>
    <row r="22" spans="1:6" x14ac:dyDescent="0.2">
      <c r="A22" s="20" t="s">
        <v>5</v>
      </c>
      <c r="B22" s="118">
        <v>407740.61319635226</v>
      </c>
      <c r="C22" s="32"/>
      <c r="D22" s="32">
        <v>471017.84346469858</v>
      </c>
      <c r="E22" s="33"/>
      <c r="F22" s="68">
        <f t="shared" si="0"/>
        <v>0.15518991295055132</v>
      </c>
    </row>
    <row r="23" spans="1:6" x14ac:dyDescent="0.2">
      <c r="A23" s="20" t="s">
        <v>6</v>
      </c>
      <c r="B23" s="120">
        <v>51134.733055975623</v>
      </c>
      <c r="C23" s="32"/>
      <c r="D23" s="120">
        <v>35592.090359703696</v>
      </c>
      <c r="E23" s="33"/>
      <c r="F23" s="127">
        <f t="shared" si="0"/>
        <v>-0.3039547049020061</v>
      </c>
    </row>
    <row r="24" spans="1:6" x14ac:dyDescent="0.2">
      <c r="A24" s="20" t="s">
        <v>7</v>
      </c>
      <c r="B24" s="227">
        <v>62046.933218257807</v>
      </c>
      <c r="C24" s="32"/>
      <c r="D24" s="120">
        <v>49322.032789387158</v>
      </c>
      <c r="E24" s="33"/>
      <c r="F24" s="127">
        <f t="shared" si="0"/>
        <v>-0.20508508267619333</v>
      </c>
    </row>
    <row r="25" spans="1:6" ht="18.75" x14ac:dyDescent="0.25">
      <c r="A25" s="31" t="s">
        <v>177</v>
      </c>
      <c r="B25" s="62">
        <f>SUM(B21:B24)</f>
        <v>1546340.8609187985</v>
      </c>
      <c r="C25" s="62"/>
      <c r="D25" s="62">
        <f>SUM(D21:D24)</f>
        <v>1819341.6343093426</v>
      </c>
      <c r="E25" s="30"/>
      <c r="F25" s="225">
        <f t="shared" si="0"/>
        <v>0.17654631025421758</v>
      </c>
    </row>
    <row r="26" spans="1:6" x14ac:dyDescent="0.2">
      <c r="A26" s="20" t="s">
        <v>4</v>
      </c>
      <c r="B26" s="32">
        <f>B6+B11+B16+B21</f>
        <v>1676284.0168241304</v>
      </c>
      <c r="C26" s="32"/>
      <c r="D26" s="32">
        <f>D6+D11+D16+D21</f>
        <v>2003700.9175371821</v>
      </c>
      <c r="E26" s="33"/>
      <c r="F26" s="68">
        <f t="shared" si="0"/>
        <v>0.19532304634949166</v>
      </c>
    </row>
    <row r="27" spans="1:6" x14ac:dyDescent="0.2">
      <c r="A27" s="20" t="s">
        <v>5</v>
      </c>
      <c r="B27" s="32">
        <f t="shared" ref="B27:D29" si="1">B7+B12+B17+B22</f>
        <v>1350553.6614769106</v>
      </c>
      <c r="C27" s="32"/>
      <c r="D27" s="32">
        <f t="shared" si="1"/>
        <v>1411095.6445544898</v>
      </c>
      <c r="E27" s="33"/>
      <c r="F27" s="68">
        <f t="shared" si="0"/>
        <v>4.4827528742081173E-2</v>
      </c>
    </row>
    <row r="28" spans="1:6" x14ac:dyDescent="0.2">
      <c r="A28" s="20" t="s">
        <v>6</v>
      </c>
      <c r="B28" s="32">
        <f t="shared" si="1"/>
        <v>282494.48907610954</v>
      </c>
      <c r="C28" s="32"/>
      <c r="D28" s="32">
        <f t="shared" si="1"/>
        <v>300942.12113281083</v>
      </c>
      <c r="E28" s="33"/>
      <c r="F28" s="68">
        <f t="shared" si="0"/>
        <v>6.5302626316831036E-2</v>
      </c>
    </row>
    <row r="29" spans="1:6" x14ac:dyDescent="0.2">
      <c r="A29" s="20" t="s">
        <v>7</v>
      </c>
      <c r="B29" s="32">
        <f t="shared" si="1"/>
        <v>125794.10847537636</v>
      </c>
      <c r="C29" s="32"/>
      <c r="D29" s="32">
        <f t="shared" si="1"/>
        <v>129748.48234789135</v>
      </c>
      <c r="E29" s="33"/>
      <c r="F29" s="68">
        <f t="shared" si="0"/>
        <v>3.1435286758990308E-2</v>
      </c>
    </row>
    <row r="30" spans="1:6" ht="19.5" thickBot="1" x14ac:dyDescent="0.3">
      <c r="A30" s="24" t="s">
        <v>178</v>
      </c>
      <c r="B30" s="40">
        <f>SUM(B26:B29)</f>
        <v>3435126.275852527</v>
      </c>
      <c r="C30" s="40"/>
      <c r="D30" s="40">
        <f>SUM(D26:D29)</f>
        <v>3845487.1655723737</v>
      </c>
      <c r="E30" s="41"/>
      <c r="F30" s="226">
        <f t="shared" si="0"/>
        <v>0.11946020517630131</v>
      </c>
    </row>
    <row r="31" spans="1:6" x14ac:dyDescent="0.2">
      <c r="B31" s="176"/>
      <c r="C31" s="48"/>
      <c r="D31" s="176"/>
    </row>
    <row r="32" spans="1:6" ht="15" customHeight="1" x14ac:dyDescent="0.2">
      <c r="A32" s="245" t="s">
        <v>183</v>
      </c>
      <c r="B32" s="245"/>
      <c r="C32" s="245"/>
      <c r="D32" s="245"/>
      <c r="E32" s="245"/>
      <c r="F32" s="245"/>
    </row>
    <row r="33" spans="1:6" x14ac:dyDescent="0.2">
      <c r="A33" s="245"/>
      <c r="B33" s="245"/>
      <c r="C33" s="245"/>
      <c r="D33" s="245"/>
      <c r="E33" s="245"/>
      <c r="F33" s="245"/>
    </row>
    <row r="34" spans="1:6" ht="15" customHeight="1" x14ac:dyDescent="0.2">
      <c r="A34" s="246" t="s">
        <v>8</v>
      </c>
      <c r="B34" s="246"/>
      <c r="C34" s="246"/>
      <c r="D34" s="246"/>
      <c r="E34" s="246"/>
      <c r="F34" s="246"/>
    </row>
    <row r="35" spans="1:6" x14ac:dyDescent="0.2">
      <c r="A35" s="246"/>
      <c r="B35" s="246"/>
      <c r="C35" s="246"/>
      <c r="D35" s="246"/>
      <c r="E35" s="246"/>
      <c r="F35" s="246"/>
    </row>
    <row r="36" spans="1:6" x14ac:dyDescent="0.2">
      <c r="A36" s="246" t="s">
        <v>93</v>
      </c>
      <c r="B36" s="246"/>
      <c r="C36" s="246"/>
      <c r="D36" s="246"/>
      <c r="E36" s="246"/>
      <c r="F36" s="246"/>
    </row>
    <row r="37" spans="1:6" ht="15" customHeight="1" x14ac:dyDescent="0.2">
      <c r="A37" s="246" t="s">
        <v>87</v>
      </c>
      <c r="B37" s="246"/>
      <c r="C37" s="246"/>
      <c r="D37" s="246"/>
      <c r="E37" s="246"/>
      <c r="F37" s="246"/>
    </row>
    <row r="38" spans="1:6" x14ac:dyDescent="0.2">
      <c r="A38" s="235" t="s">
        <v>174</v>
      </c>
      <c r="B38" s="7"/>
      <c r="C38" s="57"/>
      <c r="D38" s="7"/>
      <c r="E38" s="7"/>
      <c r="F38" s="133"/>
    </row>
    <row r="39" spans="1:6" x14ac:dyDescent="0.2">
      <c r="A39" s="236" t="s">
        <v>175</v>
      </c>
      <c r="B39" s="7"/>
      <c r="C39" s="57"/>
      <c r="D39" s="7"/>
      <c r="E39" s="7"/>
      <c r="F39" s="133"/>
    </row>
    <row r="40" spans="1:6" x14ac:dyDescent="0.2">
      <c r="A40" s="237" t="s">
        <v>176</v>
      </c>
      <c r="B40" s="7"/>
      <c r="C40" s="57"/>
      <c r="D40" s="7"/>
      <c r="E40" s="7"/>
      <c r="F40" s="133"/>
    </row>
    <row r="41" spans="1:6" s="48" customFormat="1" x14ac:dyDescent="0.2"/>
    <row r="42" spans="1:6" x14ac:dyDescent="0.2">
      <c r="A42" s="135" t="s">
        <v>137</v>
      </c>
    </row>
  </sheetData>
  <mergeCells count="4">
    <mergeCell ref="A32:F33"/>
    <mergeCell ref="A34:F35"/>
    <mergeCell ref="A36:F36"/>
    <mergeCell ref="A37:F37"/>
  </mergeCells>
  <hyperlinks>
    <hyperlink ref="A1" location="'Contents '!A1" display="Contents "/>
    <hyperlink ref="A2" location="'Background Notes'!A1" display="Background Notes"/>
  </hyperlinks>
  <pageMargins left="0.7" right="0.7" top="0.75" bottom="0.75" header="0.3" footer="0.3"/>
  <pageSetup paperSize="9" scale="5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zoomScaleNormal="100" workbookViewId="0">
      <selection activeCell="A4" sqref="A4"/>
    </sheetView>
  </sheetViews>
  <sheetFormatPr defaultRowHeight="15" x14ac:dyDescent="0.2"/>
  <cols>
    <col min="1" max="1" width="36.14062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8" width="9.140625" style="2" customWidth="1"/>
    <col min="9" max="16384" width="9.140625" style="2"/>
  </cols>
  <sheetData>
    <row r="1" spans="1:6" x14ac:dyDescent="0.2">
      <c r="A1" s="3" t="s">
        <v>9</v>
      </c>
    </row>
    <row r="2" spans="1:6" x14ac:dyDescent="0.2">
      <c r="A2" s="3" t="s">
        <v>71</v>
      </c>
    </row>
    <row r="3" spans="1:6" ht="18.75" x14ac:dyDescent="0.25">
      <c r="A3" s="4" t="s">
        <v>198</v>
      </c>
    </row>
    <row r="4" spans="1:6" ht="15.75" thickBot="1" x14ac:dyDescent="0.25"/>
    <row r="5" spans="1:6" ht="32.25" thickBot="1" x14ac:dyDescent="0.3">
      <c r="A5" s="16"/>
      <c r="B5" s="90" t="s">
        <v>120</v>
      </c>
      <c r="C5" s="34"/>
      <c r="D5" s="113" t="s">
        <v>138</v>
      </c>
      <c r="E5" s="17"/>
      <c r="F5" s="17" t="s">
        <v>2</v>
      </c>
    </row>
    <row r="6" spans="1:6" ht="18.75" x14ac:dyDescent="0.25">
      <c r="A6" s="18" t="s">
        <v>77</v>
      </c>
      <c r="B6" s="5">
        <v>4339966.4762938768</v>
      </c>
      <c r="D6" s="5">
        <v>4343851.5696009612</v>
      </c>
      <c r="E6" s="20"/>
      <c r="F6" s="207">
        <f>(D6-B6)/B6</f>
        <v>8.9518970441497222E-4</v>
      </c>
    </row>
    <row r="7" spans="1:6" ht="15.75" x14ac:dyDescent="0.25">
      <c r="A7" s="18"/>
      <c r="E7" s="20"/>
      <c r="F7" s="133"/>
    </row>
    <row r="8" spans="1:6" ht="18.75" x14ac:dyDescent="0.25">
      <c r="A8" s="18" t="s">
        <v>78</v>
      </c>
      <c r="B8" s="19">
        <v>3558930.05622523</v>
      </c>
      <c r="D8" s="19">
        <v>4081803.0971088964</v>
      </c>
      <c r="E8" s="20"/>
      <c r="F8" s="207">
        <f>(D8-B8)/B8</f>
        <v>0.14691860548623714</v>
      </c>
    </row>
    <row r="9" spans="1:6" ht="15.75" x14ac:dyDescent="0.25">
      <c r="A9" s="18"/>
      <c r="E9" s="20"/>
      <c r="F9" s="133"/>
    </row>
    <row r="10" spans="1:6" x14ac:dyDescent="0.2">
      <c r="A10" s="25" t="s">
        <v>42</v>
      </c>
      <c r="B10" s="26">
        <f>B6+B8</f>
        <v>7898896.5325191068</v>
      </c>
      <c r="C10" s="27"/>
      <c r="D10" s="26">
        <f>D6+D8</f>
        <v>8425654.6667098571</v>
      </c>
      <c r="E10" s="27"/>
      <c r="F10" s="215">
        <f>(D10-B10)/B10</f>
        <v>6.668755971446523E-2</v>
      </c>
    </row>
    <row r="11" spans="1:6" ht="15.75" x14ac:dyDescent="0.25">
      <c r="A11" s="18"/>
      <c r="B11" s="19"/>
      <c r="C11" s="19"/>
      <c r="D11" s="19"/>
      <c r="E11" s="20"/>
      <c r="F11" s="211"/>
    </row>
    <row r="12" spans="1:6" ht="18.75" x14ac:dyDescent="0.25">
      <c r="A12" s="18" t="s">
        <v>88</v>
      </c>
      <c r="B12" s="5">
        <v>642814</v>
      </c>
      <c r="C12" s="19"/>
      <c r="D12" s="19">
        <v>771425</v>
      </c>
      <c r="E12" s="20"/>
      <c r="F12" s="207">
        <f>(D12-B12)/B12</f>
        <v>0.20007498280995747</v>
      </c>
    </row>
    <row r="13" spans="1:6" ht="15.75" x14ac:dyDescent="0.25">
      <c r="A13" s="18"/>
      <c r="B13" s="5"/>
      <c r="C13" s="19"/>
      <c r="D13" s="5"/>
      <c r="E13" s="20"/>
      <c r="F13" s="211"/>
    </row>
    <row r="14" spans="1:6" x14ac:dyDescent="0.2">
      <c r="A14" s="25" t="s">
        <v>43</v>
      </c>
      <c r="B14" s="26">
        <f>B10+B12</f>
        <v>8541710.5325191058</v>
      </c>
      <c r="C14" s="26"/>
      <c r="D14" s="26">
        <f>D10+D12</f>
        <v>9197079.6667098571</v>
      </c>
      <c r="E14" s="27"/>
      <c r="F14" s="215">
        <f>(D14-B14)/B14</f>
        <v>7.672574851321623E-2</v>
      </c>
    </row>
    <row r="15" spans="1:6" ht="15.75" x14ac:dyDescent="0.25">
      <c r="A15" s="18"/>
      <c r="B15" s="5"/>
      <c r="C15" s="19"/>
      <c r="D15" s="5"/>
      <c r="E15" s="20"/>
      <c r="F15" s="211"/>
    </row>
    <row r="16" spans="1:6" ht="18.75" x14ac:dyDescent="0.25">
      <c r="A16" s="18" t="s">
        <v>89</v>
      </c>
      <c r="B16" s="5">
        <v>2906833.4209111594</v>
      </c>
      <c r="C16" s="19"/>
      <c r="D16" s="32">
        <v>4499758.6680357177</v>
      </c>
      <c r="E16" s="20"/>
      <c r="F16" s="207">
        <f>(D16-B16)/B16</f>
        <v>0.54799330283785197</v>
      </c>
    </row>
    <row r="17" spans="1:6" ht="15.75" thickBot="1" x14ac:dyDescent="0.25">
      <c r="B17" s="5"/>
      <c r="C17" s="19"/>
      <c r="D17" s="5"/>
      <c r="E17" s="20"/>
      <c r="F17" s="211"/>
    </row>
    <row r="18" spans="1:6" ht="15.75" thickBot="1" x14ac:dyDescent="0.25">
      <c r="A18" s="28" t="s">
        <v>44</v>
      </c>
      <c r="B18" s="29">
        <f>B14+B16</f>
        <v>11448543.953430265</v>
      </c>
      <c r="C18" s="29"/>
      <c r="D18" s="29">
        <f>D14+D16</f>
        <v>13696838.334745575</v>
      </c>
      <c r="E18" s="28"/>
      <c r="F18" s="212">
        <f>(D18-B18)/B18</f>
        <v>0.19638256100171284</v>
      </c>
    </row>
    <row r="19" spans="1:6" x14ac:dyDescent="0.2">
      <c r="B19" s="176"/>
      <c r="C19" s="48"/>
      <c r="D19" s="176"/>
    </row>
    <row r="20" spans="1:6" ht="15" customHeight="1" x14ac:dyDescent="0.2">
      <c r="A20" s="245" t="s">
        <v>183</v>
      </c>
      <c r="B20" s="245"/>
      <c r="C20" s="245"/>
      <c r="D20" s="245"/>
      <c r="E20" s="245"/>
      <c r="F20" s="245"/>
    </row>
    <row r="21" spans="1:6" x14ac:dyDescent="0.2">
      <c r="A21" s="245"/>
      <c r="B21" s="245"/>
      <c r="C21" s="245"/>
      <c r="D21" s="245"/>
      <c r="E21" s="245"/>
      <c r="F21" s="245"/>
    </row>
    <row r="22" spans="1:6" ht="15" customHeight="1" x14ac:dyDescent="0.2">
      <c r="A22" s="246" t="s">
        <v>8</v>
      </c>
      <c r="B22" s="246"/>
      <c r="C22" s="246"/>
      <c r="D22" s="246"/>
      <c r="E22" s="246"/>
      <c r="F22" s="246"/>
    </row>
    <row r="23" spans="1:6" x14ac:dyDescent="0.2">
      <c r="A23" s="246"/>
      <c r="B23" s="246"/>
      <c r="C23" s="246"/>
      <c r="D23" s="246"/>
      <c r="E23" s="246"/>
      <c r="F23" s="246"/>
    </row>
    <row r="24" spans="1:6" ht="15" customHeight="1" x14ac:dyDescent="0.2">
      <c r="A24" s="246" t="s">
        <v>93</v>
      </c>
      <c r="B24" s="246"/>
      <c r="C24" s="246"/>
      <c r="D24" s="246"/>
      <c r="E24" s="246"/>
      <c r="F24" s="246"/>
    </row>
    <row r="25" spans="1:6" ht="15" customHeight="1" x14ac:dyDescent="0.2">
      <c r="A25" s="246" t="s">
        <v>87</v>
      </c>
      <c r="B25" s="246"/>
      <c r="C25" s="246"/>
      <c r="D25" s="246"/>
      <c r="E25" s="246"/>
      <c r="F25" s="246"/>
    </row>
    <row r="26" spans="1:6" x14ac:dyDescent="0.2">
      <c r="A26" s="7"/>
      <c r="B26" s="7"/>
      <c r="C26" s="7"/>
      <c r="D26" s="7"/>
      <c r="E26" s="7"/>
      <c r="F26" s="7"/>
    </row>
    <row r="27" spans="1:6" s="48" customFormat="1" x14ac:dyDescent="0.2">
      <c r="A27" s="135" t="s">
        <v>137</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pageSetup paperSize="9" scale="61"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zoomScaleNormal="100" workbookViewId="0">
      <selection activeCell="A4" sqref="A4"/>
    </sheetView>
  </sheetViews>
  <sheetFormatPr defaultRowHeight="15" x14ac:dyDescent="0.2"/>
  <cols>
    <col min="1" max="1" width="42"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9" width="9.140625" style="2" customWidth="1"/>
    <col min="10" max="16384" width="9.140625" style="2"/>
  </cols>
  <sheetData>
    <row r="1" spans="1:8" x14ac:dyDescent="0.2">
      <c r="A1" s="3" t="s">
        <v>9</v>
      </c>
    </row>
    <row r="2" spans="1:8" x14ac:dyDescent="0.2">
      <c r="A2" s="3" t="s">
        <v>71</v>
      </c>
    </row>
    <row r="3" spans="1:8" ht="18.75" x14ac:dyDescent="0.25">
      <c r="A3" s="4" t="s">
        <v>199</v>
      </c>
    </row>
    <row r="4" spans="1:8" ht="15.75" thickBot="1" x14ac:dyDescent="0.25"/>
    <row r="5" spans="1:8" ht="32.25" thickBot="1" x14ac:dyDescent="0.3">
      <c r="A5" s="16"/>
      <c r="B5" s="90" t="s">
        <v>120</v>
      </c>
      <c r="C5" s="34"/>
      <c r="D5" s="113" t="s">
        <v>138</v>
      </c>
      <c r="E5" s="17"/>
      <c r="F5" s="17" t="s">
        <v>2</v>
      </c>
    </row>
    <row r="6" spans="1:8" ht="18.75" x14ac:dyDescent="0.25">
      <c r="A6" s="18" t="s">
        <v>79</v>
      </c>
      <c r="B6" s="5">
        <v>240347368.05275261</v>
      </c>
      <c r="D6" s="5">
        <v>240160148.87448967</v>
      </c>
      <c r="E6" s="20"/>
      <c r="F6" s="207">
        <f>(D6-B6)/B6</f>
        <v>-7.7895247940413148E-4</v>
      </c>
      <c r="H6" s="131"/>
    </row>
    <row r="7" spans="1:8" ht="15.75" x14ac:dyDescent="0.25">
      <c r="A7" s="18"/>
      <c r="E7" s="20"/>
      <c r="F7" s="133"/>
    </row>
    <row r="8" spans="1:8" ht="18.75" x14ac:dyDescent="0.25">
      <c r="A8" s="18" t="s">
        <v>80</v>
      </c>
      <c r="B8" s="19">
        <v>169789427.0675543</v>
      </c>
      <c r="D8" s="19">
        <v>217615924.88284898</v>
      </c>
      <c r="E8" s="20"/>
      <c r="F8" s="207">
        <f>(D8-B8)/B8</f>
        <v>0.28168124859898319</v>
      </c>
      <c r="H8" s="131"/>
    </row>
    <row r="9" spans="1:8" ht="15.75" x14ac:dyDescent="0.25">
      <c r="A9" s="18"/>
      <c r="E9" s="20"/>
      <c r="F9" s="133"/>
    </row>
    <row r="10" spans="1:8" x14ac:dyDescent="0.2">
      <c r="A10" s="25" t="s">
        <v>119</v>
      </c>
      <c r="B10" s="26">
        <f>B6+B8</f>
        <v>410136795.12030691</v>
      </c>
      <c r="C10" s="27"/>
      <c r="D10" s="26">
        <f>D6+D8</f>
        <v>457776073.75733864</v>
      </c>
      <c r="E10" s="27"/>
      <c r="F10" s="215">
        <f>(D10-B10)/B10</f>
        <v>0.11615460793528055</v>
      </c>
      <c r="H10" s="131"/>
    </row>
    <row r="11" spans="1:8" ht="15.75" x14ac:dyDescent="0.25">
      <c r="A11" s="18"/>
      <c r="B11" s="19"/>
      <c r="C11" s="19"/>
      <c r="D11" s="19"/>
      <c r="E11" s="20"/>
      <c r="F11" s="211"/>
    </row>
    <row r="12" spans="1:8" ht="18.75" x14ac:dyDescent="0.25">
      <c r="A12" s="18" t="s">
        <v>90</v>
      </c>
      <c r="B12" s="5">
        <v>41215875.769999996</v>
      </c>
      <c r="C12" s="19"/>
      <c r="D12" s="19">
        <v>59609882.43333333</v>
      </c>
      <c r="E12" s="20"/>
      <c r="F12" s="207">
        <f>(D12-B12)/B12</f>
        <v>0.44628450371839173</v>
      </c>
      <c r="H12" s="131"/>
    </row>
    <row r="13" spans="1:8" ht="15.75" x14ac:dyDescent="0.25">
      <c r="A13" s="18"/>
      <c r="B13" s="5"/>
      <c r="C13" s="19"/>
      <c r="D13" s="5"/>
      <c r="E13" s="20"/>
      <c r="F13" s="211"/>
    </row>
    <row r="14" spans="1:8" x14ac:dyDescent="0.2">
      <c r="A14" s="25" t="s">
        <v>45</v>
      </c>
      <c r="B14" s="26">
        <f>B10+B12</f>
        <v>451352670.89030689</v>
      </c>
      <c r="C14" s="26"/>
      <c r="D14" s="26">
        <f>D10+D12</f>
        <v>517385956.19067198</v>
      </c>
      <c r="E14" s="27"/>
      <c r="F14" s="215">
        <f>(D14-B14)/B14</f>
        <v>0.1463008630703623</v>
      </c>
      <c r="H14" s="131"/>
    </row>
    <row r="15" spans="1:8" ht="15.75" x14ac:dyDescent="0.25">
      <c r="A15" s="18"/>
      <c r="B15" s="5"/>
      <c r="C15" s="19"/>
      <c r="D15" s="5"/>
      <c r="E15" s="20"/>
      <c r="F15" s="211"/>
    </row>
    <row r="16" spans="1:8" ht="18.75" x14ac:dyDescent="0.25">
      <c r="A16" s="18" t="s">
        <v>91</v>
      </c>
      <c r="B16" s="5">
        <v>194598698.9591015</v>
      </c>
      <c r="C16" s="19"/>
      <c r="D16" s="32">
        <v>229199020.3519814</v>
      </c>
      <c r="E16" s="20"/>
      <c r="F16" s="207">
        <f>(D16-B16)/B16</f>
        <v>0.17780345694989358</v>
      </c>
      <c r="H16" s="131"/>
    </row>
    <row r="17" spans="1:8" ht="15.75" thickBot="1" x14ac:dyDescent="0.25">
      <c r="B17" s="5"/>
      <c r="C17" s="19"/>
      <c r="D17" s="5"/>
      <c r="E17" s="20"/>
      <c r="F17" s="211"/>
    </row>
    <row r="18" spans="1:8" ht="15.75" thickBot="1" x14ac:dyDescent="0.25">
      <c r="A18" s="28" t="s">
        <v>46</v>
      </c>
      <c r="B18" s="29">
        <f>B14+B16</f>
        <v>645951369.84940839</v>
      </c>
      <c r="C18" s="29"/>
      <c r="D18" s="29">
        <f>D14+D16</f>
        <v>746584976.54265332</v>
      </c>
      <c r="E18" s="28"/>
      <c r="F18" s="212">
        <f>(D18-B18)/B18</f>
        <v>0.15579130471804062</v>
      </c>
      <c r="H18" s="131"/>
    </row>
    <row r="19" spans="1:8" x14ac:dyDescent="0.2">
      <c r="B19" s="176"/>
      <c r="C19" s="48"/>
      <c r="D19" s="176"/>
    </row>
    <row r="20" spans="1:8" ht="15" customHeight="1" x14ac:dyDescent="0.2">
      <c r="A20" s="245" t="s">
        <v>183</v>
      </c>
      <c r="B20" s="245"/>
      <c r="C20" s="245"/>
      <c r="D20" s="245"/>
      <c r="E20" s="245"/>
      <c r="F20" s="245"/>
    </row>
    <row r="21" spans="1:8" x14ac:dyDescent="0.2">
      <c r="A21" s="245"/>
      <c r="B21" s="245"/>
      <c r="C21" s="245"/>
      <c r="D21" s="245"/>
      <c r="E21" s="245"/>
      <c r="F21" s="245"/>
    </row>
    <row r="22" spans="1:8" ht="15" customHeight="1" x14ac:dyDescent="0.2">
      <c r="A22" s="246" t="s">
        <v>8</v>
      </c>
      <c r="B22" s="246"/>
      <c r="C22" s="246"/>
      <c r="D22" s="246"/>
      <c r="E22" s="246"/>
      <c r="F22" s="246"/>
    </row>
    <row r="23" spans="1:8" x14ac:dyDescent="0.2">
      <c r="A23" s="246"/>
      <c r="B23" s="246"/>
      <c r="C23" s="246"/>
      <c r="D23" s="246"/>
      <c r="E23" s="246"/>
      <c r="F23" s="246"/>
    </row>
    <row r="24" spans="1:8" ht="15" customHeight="1" x14ac:dyDescent="0.2">
      <c r="A24" s="246" t="s">
        <v>93</v>
      </c>
      <c r="B24" s="246"/>
      <c r="C24" s="246"/>
      <c r="D24" s="246"/>
      <c r="E24" s="246"/>
      <c r="F24" s="246"/>
    </row>
    <row r="25" spans="1:8" ht="15" customHeight="1" x14ac:dyDescent="0.2">
      <c r="A25" s="246" t="s">
        <v>94</v>
      </c>
      <c r="B25" s="246"/>
      <c r="C25" s="246"/>
      <c r="D25" s="246"/>
      <c r="E25" s="246"/>
      <c r="F25" s="246"/>
    </row>
    <row r="26" spans="1:8" x14ac:dyDescent="0.2">
      <c r="A26" s="7"/>
      <c r="B26" s="7"/>
      <c r="C26" s="7"/>
      <c r="D26" s="7"/>
      <c r="E26" s="7"/>
      <c r="F26" s="7"/>
    </row>
    <row r="27" spans="1:8" s="48" customFormat="1" x14ac:dyDescent="0.2">
      <c r="A27" s="135" t="s">
        <v>137</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pageSetup paperSize="9" scale="67"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showGridLines="0" zoomScaleNormal="100" workbookViewId="0">
      <selection activeCell="A5" sqref="A5"/>
    </sheetView>
  </sheetViews>
  <sheetFormatPr defaultRowHeight="14.25" x14ac:dyDescent="0.2"/>
  <cols>
    <col min="1" max="1" width="9.42578125" style="98" bestFit="1" customWidth="1"/>
    <col min="2" max="2" width="9.140625" style="98"/>
    <col min="3" max="3" width="11.7109375" style="98" customWidth="1"/>
    <col min="4" max="4" width="17.85546875" style="98" customWidth="1"/>
    <col min="5" max="5" width="22" style="98" customWidth="1"/>
    <col min="6" max="7" width="9.140625" style="98"/>
    <col min="8" max="8" width="10.140625" style="98" bestFit="1" customWidth="1"/>
    <col min="9" max="9" width="12.42578125" style="98" bestFit="1" customWidth="1"/>
    <col min="10" max="16384" width="9.140625" style="98"/>
  </cols>
  <sheetData>
    <row r="1" spans="1:13" ht="15" x14ac:dyDescent="0.2">
      <c r="A1" s="3" t="s">
        <v>9</v>
      </c>
    </row>
    <row r="2" spans="1:13" ht="15" x14ac:dyDescent="0.2">
      <c r="A2" s="3" t="s">
        <v>71</v>
      </c>
    </row>
    <row r="3" spans="1:13" ht="18.75" x14ac:dyDescent="0.25">
      <c r="A3" s="4" t="s">
        <v>182</v>
      </c>
    </row>
    <row r="4" spans="1:13" ht="15.75" x14ac:dyDescent="0.25">
      <c r="A4" s="4" t="s">
        <v>200</v>
      </c>
    </row>
    <row r="5" spans="1:13" ht="15" thickBot="1" x14ac:dyDescent="0.25"/>
    <row r="6" spans="1:13" ht="14.25" customHeight="1" x14ac:dyDescent="0.2">
      <c r="A6" s="251" t="s">
        <v>107</v>
      </c>
      <c r="B6" s="247" t="s">
        <v>106</v>
      </c>
      <c r="C6" s="247" t="s">
        <v>103</v>
      </c>
      <c r="D6" s="247" t="s">
        <v>104</v>
      </c>
      <c r="E6" s="249" t="s">
        <v>105</v>
      </c>
    </row>
    <row r="7" spans="1:13" ht="45.75" customHeight="1" thickBot="1" x14ac:dyDescent="0.25">
      <c r="A7" s="252"/>
      <c r="B7" s="248"/>
      <c r="C7" s="248"/>
      <c r="D7" s="248"/>
      <c r="E7" s="250"/>
    </row>
    <row r="8" spans="1:13" ht="15" x14ac:dyDescent="0.2">
      <c r="A8" s="253">
        <v>2011</v>
      </c>
      <c r="B8" s="102" t="s">
        <v>56</v>
      </c>
      <c r="C8" s="103">
        <v>655925.43425149564</v>
      </c>
      <c r="D8" s="103">
        <v>2442172.576639168</v>
      </c>
      <c r="E8" s="109">
        <v>114342273.99726424</v>
      </c>
      <c r="G8" s="101"/>
      <c r="H8" s="101"/>
      <c r="I8" s="101"/>
      <c r="J8" s="101"/>
      <c r="K8" s="101"/>
      <c r="L8" s="101"/>
      <c r="M8" s="101"/>
    </row>
    <row r="9" spans="1:13" ht="15" x14ac:dyDescent="0.2">
      <c r="A9" s="254"/>
      <c r="B9" s="102" t="s">
        <v>57</v>
      </c>
      <c r="C9" s="103">
        <v>1054505.3820656165</v>
      </c>
      <c r="D9" s="103">
        <v>3676673.0480076619</v>
      </c>
      <c r="E9" s="109">
        <v>161497603</v>
      </c>
      <c r="G9" s="101"/>
      <c r="H9" s="101"/>
      <c r="I9" s="101"/>
      <c r="J9" s="101"/>
      <c r="K9" s="101"/>
      <c r="L9" s="101"/>
      <c r="M9" s="101"/>
    </row>
    <row r="10" spans="1:13" ht="15" x14ac:dyDescent="0.2">
      <c r="A10" s="254"/>
      <c r="B10" s="102" t="s">
        <v>58</v>
      </c>
      <c r="C10" s="103">
        <v>1319453.1200123047</v>
      </c>
      <c r="D10" s="103">
        <v>5440175.6112036062</v>
      </c>
      <c r="E10" s="109">
        <v>215455609.89464235</v>
      </c>
      <c r="G10" s="101"/>
      <c r="H10" s="101"/>
      <c r="I10" s="101"/>
      <c r="J10" s="101"/>
      <c r="K10" s="101"/>
      <c r="L10" s="101"/>
      <c r="M10" s="101"/>
    </row>
    <row r="11" spans="1:13" ht="15" x14ac:dyDescent="0.2">
      <c r="A11" s="255"/>
      <c r="B11" s="104" t="s">
        <v>59</v>
      </c>
      <c r="C11" s="105">
        <v>937878.08715627284</v>
      </c>
      <c r="D11" s="105">
        <v>3130975.6761808307</v>
      </c>
      <c r="E11" s="110">
        <v>149752192.49459904</v>
      </c>
      <c r="G11" s="101"/>
      <c r="H11" s="101"/>
      <c r="I11" s="101"/>
      <c r="J11" s="101"/>
      <c r="K11" s="101"/>
      <c r="L11" s="101"/>
      <c r="M11" s="101"/>
    </row>
    <row r="12" spans="1:13" ht="15" x14ac:dyDescent="0.2">
      <c r="A12" s="253">
        <v>2012</v>
      </c>
      <c r="B12" s="102" t="s">
        <v>56</v>
      </c>
      <c r="C12" s="103">
        <v>726592.69318634714</v>
      </c>
      <c r="D12" s="103">
        <v>2319680.0886044344</v>
      </c>
      <c r="E12" s="109">
        <v>100618482.3319861</v>
      </c>
      <c r="I12" s="101"/>
      <c r="J12" s="101"/>
      <c r="K12" s="101"/>
      <c r="L12" s="101"/>
      <c r="M12" s="101"/>
    </row>
    <row r="13" spans="1:13" ht="15" x14ac:dyDescent="0.2">
      <c r="A13" s="254"/>
      <c r="B13" s="102" t="s">
        <v>57</v>
      </c>
      <c r="C13" s="103">
        <v>1067691.2421782108</v>
      </c>
      <c r="D13" s="103">
        <v>3732395.1859628027</v>
      </c>
      <c r="E13" s="109">
        <v>191416092.39072615</v>
      </c>
      <c r="I13" s="101"/>
      <c r="J13" s="101"/>
      <c r="K13" s="101"/>
      <c r="L13" s="101"/>
      <c r="M13" s="101"/>
    </row>
    <row r="14" spans="1:13" ht="15" x14ac:dyDescent="0.2">
      <c r="A14" s="254"/>
      <c r="B14" s="102" t="s">
        <v>58</v>
      </c>
      <c r="C14" s="103">
        <v>1194436.0140052827</v>
      </c>
      <c r="D14" s="103">
        <v>4490693.9718983211</v>
      </c>
      <c r="E14" s="109">
        <v>218065458.58021289</v>
      </c>
      <c r="I14" s="101"/>
      <c r="J14" s="101"/>
      <c r="K14" s="101"/>
      <c r="L14" s="101"/>
      <c r="M14" s="101"/>
    </row>
    <row r="15" spans="1:13" ht="15" x14ac:dyDescent="0.2">
      <c r="A15" s="254"/>
      <c r="B15" s="102" t="s">
        <v>59</v>
      </c>
      <c r="C15" s="103">
        <v>1035785.0501044303</v>
      </c>
      <c r="D15" s="103">
        <v>3314994.1738195345</v>
      </c>
      <c r="E15" s="109">
        <v>176221816.6381731</v>
      </c>
      <c r="I15" s="101"/>
      <c r="J15" s="101"/>
      <c r="K15" s="101"/>
      <c r="L15" s="101"/>
      <c r="M15" s="101"/>
    </row>
    <row r="16" spans="1:13" ht="15" x14ac:dyDescent="0.2">
      <c r="A16" s="256">
        <v>2013</v>
      </c>
      <c r="B16" s="99" t="s">
        <v>56</v>
      </c>
      <c r="C16" s="100">
        <v>866308.57856670627</v>
      </c>
      <c r="D16" s="100">
        <v>2744649.8969327486</v>
      </c>
      <c r="E16" s="111">
        <v>127280211.77299224</v>
      </c>
      <c r="I16" s="101"/>
      <c r="J16" s="101"/>
      <c r="K16" s="101"/>
      <c r="L16" s="101"/>
      <c r="M16" s="101"/>
    </row>
    <row r="17" spans="1:13" ht="15" x14ac:dyDescent="0.2">
      <c r="A17" s="254"/>
      <c r="B17" s="102" t="s">
        <v>57</v>
      </c>
      <c r="C17" s="103">
        <v>1104052.1532732178</v>
      </c>
      <c r="D17" s="103">
        <v>3602144.8070249753</v>
      </c>
      <c r="E17" s="109">
        <v>187874431.48210675</v>
      </c>
      <c r="I17" s="101"/>
      <c r="J17" s="101"/>
      <c r="K17" s="101"/>
      <c r="L17" s="101"/>
      <c r="M17" s="101"/>
    </row>
    <row r="18" spans="1:13" ht="15" x14ac:dyDescent="0.2">
      <c r="A18" s="254"/>
      <c r="B18" s="102" t="s">
        <v>58</v>
      </c>
      <c r="C18" s="103">
        <v>1234910.7728599857</v>
      </c>
      <c r="D18" s="103">
        <v>5001852.6263976824</v>
      </c>
      <c r="E18" s="109">
        <v>240412408.8083812</v>
      </c>
      <c r="I18" s="101"/>
      <c r="J18" s="101"/>
      <c r="K18" s="101"/>
      <c r="L18" s="101"/>
      <c r="M18" s="101"/>
    </row>
    <row r="19" spans="1:13" ht="15" x14ac:dyDescent="0.2">
      <c r="A19" s="254"/>
      <c r="B19" s="102" t="s">
        <v>59</v>
      </c>
      <c r="C19" s="103">
        <v>864168.91889126517</v>
      </c>
      <c r="D19" s="103">
        <v>3045187.630597827</v>
      </c>
      <c r="E19" s="109">
        <v>159623881.68982363</v>
      </c>
      <c r="I19" s="101"/>
      <c r="J19" s="101"/>
      <c r="K19" s="101"/>
      <c r="L19" s="101"/>
      <c r="M19" s="101"/>
    </row>
    <row r="20" spans="1:13" ht="15" x14ac:dyDescent="0.2">
      <c r="A20" s="257">
        <v>2014</v>
      </c>
      <c r="B20" s="99" t="s">
        <v>56</v>
      </c>
      <c r="C20" s="100">
        <v>823327.84199438291</v>
      </c>
      <c r="D20" s="100">
        <v>2487221.0162697919</v>
      </c>
      <c r="E20" s="111">
        <v>144529994.01862174</v>
      </c>
      <c r="I20" s="101"/>
      <c r="J20" s="101"/>
      <c r="K20" s="101"/>
      <c r="L20" s="101"/>
      <c r="M20" s="101"/>
    </row>
    <row r="21" spans="1:13" ht="15" x14ac:dyDescent="0.2">
      <c r="A21" s="258"/>
      <c r="B21" s="102" t="s">
        <v>57</v>
      </c>
      <c r="C21" s="103">
        <v>1214967.1952066955</v>
      </c>
      <c r="D21" s="103">
        <v>4449279.0444599874</v>
      </c>
      <c r="E21" s="109">
        <v>199263772.32098252</v>
      </c>
      <c r="I21" s="101"/>
      <c r="J21" s="101"/>
      <c r="K21" s="101"/>
      <c r="L21" s="101"/>
      <c r="M21" s="101"/>
    </row>
    <row r="22" spans="1:13" ht="15" x14ac:dyDescent="0.2">
      <c r="A22" s="258"/>
      <c r="B22" s="102" t="s">
        <v>58</v>
      </c>
      <c r="C22" s="103">
        <v>1391964.3437502214</v>
      </c>
      <c r="D22" s="103">
        <v>4847524.7060334291</v>
      </c>
      <c r="E22" s="109">
        <v>254242088.89043844</v>
      </c>
      <c r="I22" s="101"/>
      <c r="J22" s="101"/>
      <c r="K22" s="101"/>
      <c r="L22" s="101"/>
      <c r="M22" s="101"/>
    </row>
    <row r="23" spans="1:13" ht="15" x14ac:dyDescent="0.2">
      <c r="A23" s="259"/>
      <c r="B23" s="104" t="s">
        <v>59</v>
      </c>
      <c r="C23" s="105">
        <v>1082887.019396998</v>
      </c>
      <c r="D23" s="105">
        <v>3298345.7834237181</v>
      </c>
      <c r="E23" s="110">
        <v>146866440.50084722</v>
      </c>
      <c r="I23" s="101"/>
      <c r="J23" s="101"/>
      <c r="K23" s="101"/>
      <c r="L23" s="101"/>
      <c r="M23" s="101"/>
    </row>
    <row r="24" spans="1:13" ht="15" x14ac:dyDescent="0.2">
      <c r="A24" s="257">
        <v>2015</v>
      </c>
      <c r="B24" s="99" t="s">
        <v>56</v>
      </c>
      <c r="C24" s="100">
        <v>960114.88731890614</v>
      </c>
      <c r="D24" s="100">
        <v>2977548.2758868388</v>
      </c>
      <c r="E24" s="111">
        <v>144889248.91189137</v>
      </c>
      <c r="I24" s="101"/>
      <c r="J24" s="101"/>
      <c r="K24" s="101"/>
      <c r="L24" s="101"/>
      <c r="M24" s="101"/>
    </row>
    <row r="25" spans="1:13" ht="15.75" customHeight="1" x14ac:dyDescent="0.2">
      <c r="A25" s="258"/>
      <c r="B25" s="102" t="s">
        <v>57</v>
      </c>
      <c r="C25" s="103">
        <v>1214355.9986104853</v>
      </c>
      <c r="D25" s="103">
        <v>3997037.9014577623</v>
      </c>
      <c r="E25" s="109">
        <v>202319368.26933548</v>
      </c>
      <c r="I25" s="101"/>
      <c r="J25" s="101"/>
      <c r="K25" s="101"/>
      <c r="L25" s="101"/>
      <c r="M25" s="101"/>
    </row>
    <row r="26" spans="1:13" ht="16.5" customHeight="1" x14ac:dyDescent="0.2">
      <c r="A26" s="258"/>
      <c r="B26" s="102" t="s">
        <v>58</v>
      </c>
      <c r="C26" s="103">
        <v>1294757.1185588809</v>
      </c>
      <c r="D26" s="103">
        <v>5251216.2853691699</v>
      </c>
      <c r="E26" s="109">
        <v>253832000.53431696</v>
      </c>
      <c r="I26" s="101"/>
      <c r="J26" s="101"/>
      <c r="K26" s="101"/>
      <c r="L26" s="101"/>
      <c r="M26" s="101"/>
    </row>
    <row r="27" spans="1:13" ht="15.75" customHeight="1" x14ac:dyDescent="0.2">
      <c r="A27" s="259"/>
      <c r="B27" s="123" t="s">
        <v>59</v>
      </c>
      <c r="C27" s="105">
        <v>1062389.9790400052</v>
      </c>
      <c r="D27" s="105">
        <v>3244966.829573811</v>
      </c>
      <c r="E27" s="110">
        <v>163025654.2401377</v>
      </c>
      <c r="I27" s="101"/>
      <c r="J27" s="101"/>
      <c r="K27" s="101"/>
      <c r="L27" s="101"/>
      <c r="M27" s="101"/>
    </row>
    <row r="28" spans="1:13" ht="15.75" customHeight="1" x14ac:dyDescent="0.2">
      <c r="A28" s="260">
        <v>2016</v>
      </c>
      <c r="B28" s="130" t="s">
        <v>56</v>
      </c>
      <c r="C28" s="100">
        <v>951375.20328170084</v>
      </c>
      <c r="D28" s="100">
        <v>2936156.0045690606</v>
      </c>
      <c r="E28" s="111">
        <v>158762657.5540235</v>
      </c>
      <c r="I28" s="101"/>
      <c r="J28" s="101"/>
      <c r="K28" s="101"/>
      <c r="L28" s="101"/>
      <c r="M28" s="101"/>
    </row>
    <row r="29" spans="1:13" ht="15.75" customHeight="1" x14ac:dyDescent="0.2">
      <c r="A29" s="261"/>
      <c r="B29" s="136" t="s">
        <v>57</v>
      </c>
      <c r="C29" s="103">
        <v>1102263.1158371079</v>
      </c>
      <c r="D29" s="103">
        <v>3513513.7462004647</v>
      </c>
      <c r="E29" s="109">
        <v>201817879.30592769</v>
      </c>
      <c r="I29" s="101"/>
      <c r="J29" s="101"/>
      <c r="K29" s="101"/>
      <c r="L29" s="101"/>
      <c r="M29" s="101"/>
    </row>
    <row r="30" spans="1:13" ht="16.5" customHeight="1" x14ac:dyDescent="0.2">
      <c r="A30" s="261"/>
      <c r="B30" s="159" t="s">
        <v>58</v>
      </c>
      <c r="C30" s="103">
        <v>1381487.9567337183</v>
      </c>
      <c r="D30" s="103">
        <v>4998874.2026607404</v>
      </c>
      <c r="E30" s="109">
        <v>285370832.98945719</v>
      </c>
      <c r="I30" s="101"/>
      <c r="J30" s="101"/>
      <c r="K30" s="101"/>
      <c r="L30" s="101"/>
      <c r="M30" s="101"/>
    </row>
    <row r="31" spans="1:13" ht="15.75" customHeight="1" x14ac:dyDescent="0.2">
      <c r="A31" s="261"/>
      <c r="B31" s="160" t="s">
        <v>59</v>
      </c>
      <c r="C31" s="105">
        <v>1135974.1318570836</v>
      </c>
      <c r="D31" s="105">
        <v>3726286.4300599489</v>
      </c>
      <c r="E31" s="110">
        <v>204406774.62316018</v>
      </c>
      <c r="I31" s="101"/>
      <c r="J31" s="101"/>
      <c r="K31" s="101"/>
      <c r="L31" s="101"/>
      <c r="M31" s="101"/>
    </row>
    <row r="32" spans="1:13" ht="15" x14ac:dyDescent="0.2">
      <c r="A32" s="260">
        <v>2017</v>
      </c>
      <c r="B32" s="130" t="s">
        <v>56</v>
      </c>
      <c r="C32" s="100">
        <v>1004790.0073813038</v>
      </c>
      <c r="D32" s="100">
        <v>3507207.3705603206</v>
      </c>
      <c r="E32" s="111">
        <v>170197346.75921503</v>
      </c>
      <c r="I32" s="101"/>
      <c r="J32" s="101"/>
      <c r="K32" s="101"/>
      <c r="L32" s="101"/>
      <c r="M32" s="101"/>
    </row>
    <row r="33" spans="1:13" ht="15" x14ac:dyDescent="0.2">
      <c r="A33" s="261"/>
      <c r="B33" s="136" t="s">
        <v>57</v>
      </c>
      <c r="C33" s="103">
        <v>1234345.1417825106</v>
      </c>
      <c r="D33" s="103">
        <v>4013429.8670716756</v>
      </c>
      <c r="E33" s="109">
        <v>244917625.96540502</v>
      </c>
      <c r="I33" s="101"/>
      <c r="J33" s="101"/>
      <c r="K33" s="101"/>
      <c r="L33" s="101"/>
      <c r="M33" s="101"/>
    </row>
    <row r="34" spans="1:13" ht="15.75" thickBot="1" x14ac:dyDescent="0.25">
      <c r="A34" s="262"/>
      <c r="B34" s="137" t="s">
        <v>58</v>
      </c>
      <c r="C34" s="128">
        <v>1606352.0164085592</v>
      </c>
      <c r="D34" s="128">
        <v>6176201.0971135776</v>
      </c>
      <c r="E34" s="129">
        <v>331470003.81803334</v>
      </c>
      <c r="I34" s="101"/>
      <c r="J34" s="101"/>
      <c r="K34" s="101"/>
      <c r="L34" s="101"/>
      <c r="M34" s="101"/>
    </row>
    <row r="35" spans="1:13" x14ac:dyDescent="0.2">
      <c r="C35" s="234"/>
      <c r="D35" s="234"/>
      <c r="E35" s="234"/>
    </row>
    <row r="36" spans="1:13" ht="14.25" customHeight="1" x14ac:dyDescent="0.2">
      <c r="A36" s="245" t="s">
        <v>183</v>
      </c>
      <c r="B36" s="245"/>
      <c r="C36" s="245"/>
      <c r="D36" s="245"/>
      <c r="E36" s="245"/>
      <c r="F36" s="245"/>
    </row>
    <row r="37" spans="1:13" x14ac:dyDescent="0.2">
      <c r="A37" s="245"/>
      <c r="B37" s="245"/>
      <c r="C37" s="245"/>
      <c r="D37" s="245"/>
      <c r="E37" s="245"/>
      <c r="F37" s="245"/>
    </row>
    <row r="38" spans="1:13" x14ac:dyDescent="0.2">
      <c r="A38" s="246" t="s">
        <v>3</v>
      </c>
      <c r="B38" s="246"/>
      <c r="C38" s="246"/>
      <c r="D38" s="246"/>
      <c r="E38" s="246"/>
    </row>
    <row r="39" spans="1:13" x14ac:dyDescent="0.2">
      <c r="A39" s="246"/>
      <c r="B39" s="246"/>
      <c r="C39" s="246"/>
      <c r="D39" s="246"/>
      <c r="E39" s="246"/>
    </row>
    <row r="40" spans="1:13" x14ac:dyDescent="0.2">
      <c r="A40" s="246"/>
      <c r="B40" s="246"/>
      <c r="C40" s="246"/>
      <c r="D40" s="246"/>
      <c r="E40" s="246"/>
    </row>
    <row r="41" spans="1:13" ht="24" customHeight="1" x14ac:dyDescent="0.2">
      <c r="A41" s="246"/>
      <c r="B41" s="246"/>
      <c r="C41" s="246"/>
      <c r="D41" s="246"/>
      <c r="E41" s="246"/>
    </row>
    <row r="42" spans="1:13" x14ac:dyDescent="0.2">
      <c r="A42" s="8"/>
      <c r="B42" s="8"/>
      <c r="C42" s="8"/>
      <c r="D42" s="8"/>
      <c r="E42" s="8"/>
    </row>
    <row r="43" spans="1:13" x14ac:dyDescent="0.2">
      <c r="A43" s="96" t="s">
        <v>110</v>
      </c>
      <c r="B43" s="8"/>
      <c r="C43" s="8"/>
      <c r="D43" s="8"/>
      <c r="E43" s="8"/>
    </row>
    <row r="44" spans="1:13" s="107" customFormat="1" ht="15" x14ac:dyDescent="0.2">
      <c r="A44" s="238" t="s">
        <v>179</v>
      </c>
      <c r="B44" s="106"/>
      <c r="C44" s="106"/>
      <c r="D44" s="106"/>
      <c r="E44" s="106"/>
    </row>
    <row r="45" spans="1:13" ht="15" x14ac:dyDescent="0.2">
      <c r="A45" s="108"/>
      <c r="B45" s="108"/>
      <c r="C45" s="108"/>
      <c r="D45" s="108"/>
      <c r="E45" s="108"/>
    </row>
    <row r="46" spans="1:13" s="108" customFormat="1" ht="15" x14ac:dyDescent="0.2">
      <c r="A46" s="135" t="s">
        <v>137</v>
      </c>
    </row>
  </sheetData>
  <mergeCells count="14">
    <mergeCell ref="A38:E41"/>
    <mergeCell ref="A8:A11"/>
    <mergeCell ref="A12:A15"/>
    <mergeCell ref="A16:A19"/>
    <mergeCell ref="A20:A23"/>
    <mergeCell ref="A24:A27"/>
    <mergeCell ref="A28:A31"/>
    <mergeCell ref="A32:A34"/>
    <mergeCell ref="A36:F37"/>
    <mergeCell ref="C6:C7"/>
    <mergeCell ref="D6:D7"/>
    <mergeCell ref="E6:E7"/>
    <mergeCell ref="B6:B7"/>
    <mergeCell ref="A6:A7"/>
  </mergeCells>
  <hyperlinks>
    <hyperlink ref="A1" location="'Contents '!A1" display="Contents "/>
    <hyperlink ref="A2" location="'Background Notes'!A1" display="Background Notes"/>
    <hyperlink ref="A44" r:id="rId1" display="Northern Ireland Tourism Statistics microdata Q2 2010-Q3 2017"/>
    <hyperlink ref="A44:XFD44" r:id="rId2" display="Northern Ireland Tourism Statistics microdata Q2 2010-Q2 2014"/>
  </hyperlinks>
  <pageMargins left="0.7" right="0.7" top="0.75" bottom="0.75" header="0.3" footer="0.3"/>
  <pageSetup paperSize="9" scale="88" fitToHeight="0"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showGridLines="0" zoomScale="85" zoomScaleNormal="85" workbookViewId="0">
      <selection activeCell="A3" sqref="A3"/>
    </sheetView>
  </sheetViews>
  <sheetFormatPr defaultRowHeight="15" x14ac:dyDescent="0.2"/>
  <cols>
    <col min="1" max="1" width="11" style="133" customWidth="1"/>
    <col min="2" max="2" width="9.140625" style="133"/>
    <col min="3" max="3" width="13" style="133" customWidth="1"/>
    <col min="4" max="4" width="21.28515625" style="133" bestFit="1" customWidth="1"/>
    <col min="5" max="5" width="13.7109375" style="133" bestFit="1" customWidth="1"/>
    <col min="6" max="6" width="9.140625" style="133"/>
    <col min="7" max="7" width="11.85546875" style="133" bestFit="1" customWidth="1"/>
    <col min="8" max="19" width="9.140625" style="133"/>
    <col min="20" max="20" width="11.85546875" style="133" bestFit="1" customWidth="1"/>
    <col min="21" max="21" width="17.5703125" style="133" customWidth="1"/>
    <col min="22" max="22" width="11.85546875" style="133" bestFit="1" customWidth="1"/>
    <col min="23" max="16384" width="9.140625" style="133"/>
  </cols>
  <sheetData>
    <row r="1" spans="1:23" x14ac:dyDescent="0.2">
      <c r="A1" s="3" t="s">
        <v>9</v>
      </c>
    </row>
    <row r="2" spans="1:23" x14ac:dyDescent="0.2">
      <c r="A2" s="3" t="s">
        <v>71</v>
      </c>
    </row>
    <row r="3" spans="1:23" ht="15.75" x14ac:dyDescent="0.25">
      <c r="A3" s="4" t="s">
        <v>139</v>
      </c>
    </row>
    <row r="4" spans="1:23" ht="15.75" thickBot="1" x14ac:dyDescent="0.25"/>
    <row r="5" spans="1:23" ht="30" x14ac:dyDescent="0.2">
      <c r="R5" s="161" t="s">
        <v>107</v>
      </c>
      <c r="S5" s="162" t="s">
        <v>106</v>
      </c>
      <c r="T5" s="163" t="s">
        <v>103</v>
      </c>
      <c r="U5" s="164" t="s">
        <v>141</v>
      </c>
    </row>
    <row r="6" spans="1:23" x14ac:dyDescent="0.2">
      <c r="C6" s="165"/>
      <c r="D6" s="158"/>
      <c r="E6" s="166"/>
      <c r="R6" s="266">
        <v>2011</v>
      </c>
      <c r="S6" s="159" t="s">
        <v>56</v>
      </c>
      <c r="T6" s="167">
        <f>'Table 3.1'!C8</f>
        <v>655925.43425149564</v>
      </c>
      <c r="U6" s="168">
        <v>3449234.5853794003</v>
      </c>
      <c r="V6" s="165"/>
      <c r="W6" s="165"/>
    </row>
    <row r="7" spans="1:23" x14ac:dyDescent="0.2">
      <c r="C7" s="165"/>
      <c r="D7" s="158"/>
      <c r="E7" s="166"/>
      <c r="R7" s="267"/>
      <c r="S7" s="159" t="s">
        <v>57</v>
      </c>
      <c r="T7" s="167">
        <f>'Table 3.1'!C9</f>
        <v>1054505.3820656165</v>
      </c>
      <c r="U7" s="168">
        <v>3603503.0250553871</v>
      </c>
      <c r="V7" s="165"/>
      <c r="W7" s="165"/>
    </row>
    <row r="8" spans="1:23" x14ac:dyDescent="0.2">
      <c r="C8" s="165"/>
      <c r="D8" s="158"/>
      <c r="E8" s="166"/>
      <c r="R8" s="267"/>
      <c r="S8" s="159" t="s">
        <v>58</v>
      </c>
      <c r="T8" s="167">
        <f>'Table 3.1'!C10</f>
        <v>1319453.1200123047</v>
      </c>
      <c r="U8" s="168">
        <v>3776061.8352315491</v>
      </c>
      <c r="V8" s="165"/>
      <c r="W8" s="165"/>
    </row>
    <row r="9" spans="1:23" x14ac:dyDescent="0.2">
      <c r="C9" s="165"/>
      <c r="D9" s="158"/>
      <c r="E9" s="166"/>
      <c r="R9" s="267"/>
      <c r="S9" s="159" t="s">
        <v>59</v>
      </c>
      <c r="T9" s="169">
        <f>'Table 3.1'!C11</f>
        <v>937878.08715627284</v>
      </c>
      <c r="U9" s="168">
        <f>SUM(T6:T9)</f>
        <v>3967762.0234856899</v>
      </c>
      <c r="V9" s="165"/>
      <c r="W9" s="165"/>
    </row>
    <row r="10" spans="1:23" x14ac:dyDescent="0.2">
      <c r="C10" s="165"/>
      <c r="D10" s="158"/>
      <c r="E10" s="165"/>
      <c r="R10" s="266">
        <v>2012</v>
      </c>
      <c r="S10" s="170" t="s">
        <v>56</v>
      </c>
      <c r="T10" s="167">
        <f>'Table 3.1'!C12</f>
        <v>726592.69318634714</v>
      </c>
      <c r="U10" s="171">
        <f>SUM(T7:T10)</f>
        <v>4038429.2824205412</v>
      </c>
      <c r="V10" s="165"/>
      <c r="W10" s="165"/>
    </row>
    <row r="11" spans="1:23" x14ac:dyDescent="0.2">
      <c r="C11" s="165"/>
      <c r="D11" s="158"/>
      <c r="E11" s="165"/>
      <c r="R11" s="267"/>
      <c r="S11" s="159" t="s">
        <v>57</v>
      </c>
      <c r="T11" s="167">
        <f>'Table 3.1'!C13</f>
        <v>1067691.2421782108</v>
      </c>
      <c r="U11" s="168">
        <f t="shared" ref="U11:U25" si="0">SUM(T8:T11)</f>
        <v>4051615.1425331356</v>
      </c>
      <c r="V11" s="165"/>
      <c r="W11" s="165"/>
    </row>
    <row r="12" spans="1:23" x14ac:dyDescent="0.2">
      <c r="C12" s="165"/>
      <c r="D12" s="158"/>
      <c r="E12" s="165"/>
      <c r="R12" s="267"/>
      <c r="S12" s="159" t="s">
        <v>58</v>
      </c>
      <c r="T12" s="167">
        <f>'Table 3.1'!C14</f>
        <v>1194436.0140052827</v>
      </c>
      <c r="U12" s="168">
        <f t="shared" si="0"/>
        <v>3926598.0365261137</v>
      </c>
      <c r="V12" s="165"/>
      <c r="W12" s="165"/>
    </row>
    <row r="13" spans="1:23" x14ac:dyDescent="0.2">
      <c r="C13" s="165"/>
      <c r="D13" s="158"/>
      <c r="E13" s="165"/>
      <c r="R13" s="268"/>
      <c r="S13" s="160" t="s">
        <v>59</v>
      </c>
      <c r="T13" s="169">
        <f>'Table 3.1'!C15</f>
        <v>1035785.0501044303</v>
      </c>
      <c r="U13" s="172">
        <f t="shared" si="0"/>
        <v>4024504.9994742707</v>
      </c>
      <c r="V13" s="165"/>
      <c r="W13" s="165"/>
    </row>
    <row r="14" spans="1:23" x14ac:dyDescent="0.2">
      <c r="C14" s="165"/>
      <c r="D14" s="158"/>
      <c r="E14" s="165"/>
      <c r="R14" s="269">
        <v>2013</v>
      </c>
      <c r="S14" s="159" t="s">
        <v>56</v>
      </c>
      <c r="T14" s="167">
        <f>'Table 3.1'!C16</f>
        <v>866308.57856670627</v>
      </c>
      <c r="U14" s="168">
        <f t="shared" si="0"/>
        <v>4164220.8848546301</v>
      </c>
      <c r="V14" s="165"/>
      <c r="W14" s="165"/>
    </row>
    <row r="15" spans="1:23" x14ac:dyDescent="0.2">
      <c r="C15" s="165"/>
      <c r="D15" s="158"/>
      <c r="E15" s="165"/>
      <c r="R15" s="267"/>
      <c r="S15" s="159" t="s">
        <v>57</v>
      </c>
      <c r="T15" s="167">
        <f>'Table 3.1'!C17</f>
        <v>1104052.1532732178</v>
      </c>
      <c r="U15" s="168">
        <f t="shared" si="0"/>
        <v>4200581.795949637</v>
      </c>
      <c r="V15" s="165"/>
      <c r="W15" s="165"/>
    </row>
    <row r="16" spans="1:23" x14ac:dyDescent="0.2">
      <c r="C16" s="165"/>
      <c r="D16" s="158"/>
      <c r="E16" s="165"/>
      <c r="R16" s="267"/>
      <c r="S16" s="159" t="s">
        <v>58</v>
      </c>
      <c r="T16" s="167">
        <f>'Table 3.1'!C18</f>
        <v>1234910.7728599857</v>
      </c>
      <c r="U16" s="168">
        <f t="shared" si="0"/>
        <v>4241056.55480434</v>
      </c>
      <c r="V16" s="165"/>
      <c r="W16" s="165"/>
    </row>
    <row r="17" spans="3:23" x14ac:dyDescent="0.2">
      <c r="C17" s="165"/>
      <c r="D17" s="158"/>
      <c r="E17" s="165"/>
      <c r="R17" s="267"/>
      <c r="S17" s="159" t="s">
        <v>59</v>
      </c>
      <c r="T17" s="169">
        <f>'Table 3.1'!C19</f>
        <v>864168.91889126517</v>
      </c>
      <c r="U17" s="168">
        <f t="shared" si="0"/>
        <v>4069440.4235911751</v>
      </c>
      <c r="V17" s="165"/>
      <c r="W17" s="165"/>
    </row>
    <row r="18" spans="3:23" x14ac:dyDescent="0.2">
      <c r="C18" s="165"/>
      <c r="D18" s="158"/>
      <c r="E18" s="165"/>
      <c r="R18" s="266">
        <v>2014</v>
      </c>
      <c r="S18" s="170" t="s">
        <v>56</v>
      </c>
      <c r="T18" s="167">
        <f>'Table 3.1'!C20</f>
        <v>823327.84199438291</v>
      </c>
      <c r="U18" s="171">
        <f t="shared" si="0"/>
        <v>4026459.6870188513</v>
      </c>
      <c r="V18" s="165"/>
      <c r="W18" s="165"/>
    </row>
    <row r="19" spans="3:23" x14ac:dyDescent="0.2">
      <c r="C19" s="165"/>
      <c r="D19" s="158"/>
      <c r="E19" s="165"/>
      <c r="R19" s="267"/>
      <c r="S19" s="159" t="s">
        <v>57</v>
      </c>
      <c r="T19" s="167">
        <f>'Table 3.1'!C21</f>
        <v>1214967.1952066955</v>
      </c>
      <c r="U19" s="168">
        <f t="shared" si="0"/>
        <v>4137374.7289523296</v>
      </c>
      <c r="V19" s="165"/>
      <c r="W19" s="165"/>
    </row>
    <row r="20" spans="3:23" x14ac:dyDescent="0.2">
      <c r="C20" s="165"/>
      <c r="D20" s="158"/>
      <c r="E20" s="165"/>
      <c r="R20" s="267"/>
      <c r="S20" s="159" t="s">
        <v>58</v>
      </c>
      <c r="T20" s="167">
        <f>'Table 3.1'!C22</f>
        <v>1391964.3437502214</v>
      </c>
      <c r="U20" s="168">
        <f t="shared" si="0"/>
        <v>4294428.2998425653</v>
      </c>
      <c r="V20" s="165"/>
      <c r="W20" s="165"/>
    </row>
    <row r="21" spans="3:23" x14ac:dyDescent="0.2">
      <c r="C21" s="165"/>
      <c r="D21" s="158"/>
      <c r="E21" s="165"/>
      <c r="R21" s="268"/>
      <c r="S21" s="160" t="s">
        <v>59</v>
      </c>
      <c r="T21" s="169">
        <f>'Table 3.1'!C23</f>
        <v>1082887.019396998</v>
      </c>
      <c r="U21" s="172">
        <f t="shared" si="0"/>
        <v>4513146.4003482983</v>
      </c>
      <c r="V21" s="165"/>
      <c r="W21" s="165"/>
    </row>
    <row r="22" spans="3:23" x14ac:dyDescent="0.2">
      <c r="C22" s="165"/>
      <c r="D22" s="158"/>
      <c r="E22" s="165"/>
      <c r="R22" s="269">
        <v>2015</v>
      </c>
      <c r="S22" s="159" t="s">
        <v>56</v>
      </c>
      <c r="T22" s="167">
        <f>'Table 3.1'!C24</f>
        <v>960114.88731890614</v>
      </c>
      <c r="U22" s="168">
        <f t="shared" si="0"/>
        <v>4649933.4456728213</v>
      </c>
      <c r="V22" s="165"/>
      <c r="W22" s="165"/>
    </row>
    <row r="23" spans="3:23" x14ac:dyDescent="0.2">
      <c r="C23" s="165"/>
      <c r="D23" s="158"/>
      <c r="E23" s="165"/>
      <c r="G23" s="165"/>
      <c r="R23" s="267"/>
      <c r="S23" s="159" t="s">
        <v>57</v>
      </c>
      <c r="T23" s="167">
        <f>'Table 3.1'!C25</f>
        <v>1214355.9986104853</v>
      </c>
      <c r="U23" s="168">
        <f t="shared" si="0"/>
        <v>4649322.2490766114</v>
      </c>
      <c r="V23" s="165"/>
      <c r="W23" s="165"/>
    </row>
    <row r="24" spans="3:23" x14ac:dyDescent="0.2">
      <c r="C24" s="165"/>
      <c r="D24" s="158"/>
      <c r="E24" s="165"/>
      <c r="G24" s="165"/>
      <c r="R24" s="267"/>
      <c r="S24" s="159" t="s">
        <v>58</v>
      </c>
      <c r="T24" s="167">
        <f>'Table 3.1'!C26</f>
        <v>1294757.1185588809</v>
      </c>
      <c r="U24" s="168">
        <f t="shared" si="0"/>
        <v>4552115.0238852706</v>
      </c>
      <c r="V24" s="165"/>
      <c r="W24" s="165"/>
    </row>
    <row r="25" spans="3:23" x14ac:dyDescent="0.2">
      <c r="D25" s="158"/>
      <c r="E25" s="165"/>
      <c r="R25" s="267"/>
      <c r="S25" s="159" t="s">
        <v>59</v>
      </c>
      <c r="T25" s="169">
        <f>'Table 3.1'!C27</f>
        <v>1062389.9790400052</v>
      </c>
      <c r="U25" s="168">
        <f t="shared" si="0"/>
        <v>4531617.9835282778</v>
      </c>
      <c r="V25" s="165"/>
      <c r="W25" s="165"/>
    </row>
    <row r="26" spans="3:23" x14ac:dyDescent="0.2">
      <c r="D26" s="158"/>
      <c r="E26" s="165"/>
      <c r="R26" s="266">
        <v>2016</v>
      </c>
      <c r="S26" s="170" t="s">
        <v>56</v>
      </c>
      <c r="T26" s="198">
        <f>'Table 3.1'!C28</f>
        <v>951375.20328170084</v>
      </c>
      <c r="U26" s="171">
        <v>4522878.2994910721</v>
      </c>
      <c r="V26" s="165"/>
      <c r="W26" s="165"/>
    </row>
    <row r="27" spans="3:23" x14ac:dyDescent="0.2">
      <c r="D27" s="158"/>
      <c r="R27" s="267"/>
      <c r="S27" s="159" t="s">
        <v>57</v>
      </c>
      <c r="T27" s="167">
        <f>'Table 3.1'!C29</f>
        <v>1102263.1158371079</v>
      </c>
      <c r="U27" s="168">
        <v>4410785.4167176941</v>
      </c>
      <c r="V27" s="165"/>
      <c r="W27" s="165"/>
    </row>
    <row r="28" spans="3:23" x14ac:dyDescent="0.2">
      <c r="D28" s="158"/>
      <c r="R28" s="267"/>
      <c r="S28" s="159" t="s">
        <v>58</v>
      </c>
      <c r="T28" s="167">
        <f>'Table 3.1'!C30</f>
        <v>1381487.9567337183</v>
      </c>
      <c r="U28" s="168">
        <v>4497516.2548925318</v>
      </c>
      <c r="V28" s="165"/>
      <c r="W28" s="165"/>
    </row>
    <row r="29" spans="3:23" x14ac:dyDescent="0.2">
      <c r="D29" s="158"/>
      <c r="R29" s="268"/>
      <c r="S29" s="160" t="s">
        <v>59</v>
      </c>
      <c r="T29" s="169">
        <f>'Table 3.1'!C31</f>
        <v>1135974.1318570836</v>
      </c>
      <c r="U29" s="172">
        <v>4571100.4077096106</v>
      </c>
      <c r="V29" s="165"/>
      <c r="W29" s="165"/>
    </row>
    <row r="30" spans="3:23" x14ac:dyDescent="0.2">
      <c r="D30" s="158"/>
      <c r="Q30" s="197"/>
      <c r="R30" s="264">
        <v>2017</v>
      </c>
      <c r="S30" s="173" t="s">
        <v>56</v>
      </c>
      <c r="T30" s="174">
        <f>'Table 3.1'!C32</f>
        <v>1004790.0073813038</v>
      </c>
      <c r="U30" s="175">
        <v>4624515.2118092142</v>
      </c>
      <c r="V30" s="165"/>
      <c r="W30" s="165"/>
    </row>
    <row r="31" spans="3:23" ht="16.5" customHeight="1" x14ac:dyDescent="0.2">
      <c r="D31" s="158"/>
      <c r="Q31" s="197"/>
      <c r="R31" s="264"/>
      <c r="S31" s="173" t="s">
        <v>57</v>
      </c>
      <c r="T31" s="174">
        <f>'Table 3.1'!C33</f>
        <v>1234345.1417825106</v>
      </c>
      <c r="U31" s="175">
        <v>4756597.237754616</v>
      </c>
      <c r="V31" s="165"/>
    </row>
    <row r="32" spans="3:23" ht="15.75" customHeight="1" thickBot="1" x14ac:dyDescent="0.25">
      <c r="D32" s="158"/>
      <c r="Q32" s="197"/>
      <c r="R32" s="265"/>
      <c r="S32" s="137" t="s">
        <v>151</v>
      </c>
      <c r="T32" s="214">
        <f>'Table 3.1'!C34</f>
        <v>1606352.0164085592</v>
      </c>
      <c r="U32" s="228">
        <v>4981461.2974294573</v>
      </c>
      <c r="V32" s="165"/>
    </row>
    <row r="33" spans="1:17" x14ac:dyDescent="0.2">
      <c r="D33" s="158"/>
    </row>
    <row r="37" spans="1:17" s="7" customFormat="1" ht="12.75" x14ac:dyDescent="0.2">
      <c r="A37" s="263" t="s">
        <v>183</v>
      </c>
      <c r="B37" s="263"/>
      <c r="C37" s="263"/>
      <c r="D37" s="263"/>
      <c r="E37" s="263"/>
      <c r="F37" s="263"/>
      <c r="G37" s="263"/>
      <c r="H37" s="263"/>
      <c r="I37" s="263"/>
      <c r="J37" s="263"/>
      <c r="K37" s="263"/>
      <c r="L37" s="263"/>
      <c r="M37" s="263"/>
      <c r="N37" s="263"/>
      <c r="O37" s="263"/>
      <c r="P37" s="263"/>
      <c r="Q37" s="263"/>
    </row>
    <row r="38" spans="1:17" s="7" customFormat="1" ht="47.25" customHeight="1" x14ac:dyDescent="0.2">
      <c r="A38" s="246" t="s">
        <v>3</v>
      </c>
      <c r="B38" s="246"/>
      <c r="C38" s="246"/>
      <c r="D38" s="246"/>
      <c r="E38" s="246"/>
      <c r="F38" s="246"/>
      <c r="G38" s="246"/>
      <c r="H38" s="246"/>
      <c r="I38" s="246"/>
      <c r="J38" s="246"/>
      <c r="K38" s="246"/>
      <c r="L38" s="246"/>
      <c r="M38" s="246"/>
      <c r="N38" s="246"/>
      <c r="O38" s="246"/>
      <c r="P38" s="246"/>
      <c r="Q38" s="246"/>
    </row>
    <row r="39" spans="1:17" x14ac:dyDescent="0.2">
      <c r="A39" s="6"/>
      <c r="B39" s="6"/>
      <c r="C39" s="6"/>
      <c r="D39" s="6"/>
      <c r="E39" s="6"/>
      <c r="F39" s="6"/>
      <c r="G39" s="6"/>
      <c r="H39" s="6"/>
    </row>
    <row r="40" spans="1:17" s="176" customFormat="1" x14ac:dyDescent="0.2">
      <c r="A40" s="135" t="s">
        <v>137</v>
      </c>
    </row>
  </sheetData>
  <mergeCells count="9">
    <mergeCell ref="A37:Q37"/>
    <mergeCell ref="A38:Q38"/>
    <mergeCell ref="R30:R32"/>
    <mergeCell ref="R6:R9"/>
    <mergeCell ref="R10:R13"/>
    <mergeCell ref="R14:R17"/>
    <mergeCell ref="R18:R21"/>
    <mergeCell ref="R22:R25"/>
    <mergeCell ref="R26:R29"/>
  </mergeCells>
  <hyperlinks>
    <hyperlink ref="A1" location="'Contents '!A1" display="Contents "/>
    <hyperlink ref="A2" location="'Background Notes'!A1" display="Background Notes"/>
  </hyperlinks>
  <pageMargins left="0.7" right="0.7" top="0.75" bottom="0.75" header="0.3" footer="0.3"/>
  <pageSetup paperSize="9" scale="3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showGridLines="0" zoomScale="85" zoomScaleNormal="85" workbookViewId="0">
      <selection activeCell="A4" sqref="A4"/>
    </sheetView>
  </sheetViews>
  <sheetFormatPr defaultRowHeight="15" x14ac:dyDescent="0.2"/>
  <cols>
    <col min="1" max="1" width="10.85546875" style="133" customWidth="1"/>
    <col min="2" max="2" width="9.140625" style="133"/>
    <col min="3" max="3" width="13.28515625" style="133" customWidth="1"/>
    <col min="4" max="4" width="12.140625" style="133" customWidth="1"/>
    <col min="5" max="5" width="10.42578125" style="133" customWidth="1"/>
    <col min="6" max="14" width="9.140625" style="133"/>
    <col min="15" max="16" width="11" style="133" customWidth="1"/>
    <col min="17" max="18" width="9.140625" style="133"/>
    <col min="19" max="19" width="9.42578125" style="133" bestFit="1" customWidth="1"/>
    <col min="20" max="20" width="21.28515625" style="133" customWidth="1"/>
    <col min="21" max="21" width="29.85546875" style="133" customWidth="1"/>
    <col min="22" max="22" width="20" style="133" bestFit="1" customWidth="1"/>
    <col min="23" max="16384" width="9.140625" style="133"/>
  </cols>
  <sheetData>
    <row r="1" spans="1:22" x14ac:dyDescent="0.2">
      <c r="A1" s="3" t="s">
        <v>9</v>
      </c>
    </row>
    <row r="2" spans="1:22" x14ac:dyDescent="0.2">
      <c r="A2" s="3" t="s">
        <v>71</v>
      </c>
    </row>
    <row r="3" spans="1:22" ht="15.75" x14ac:dyDescent="0.25">
      <c r="A3" s="4" t="s">
        <v>140</v>
      </c>
    </row>
    <row r="4" spans="1:22" ht="15.75" thickBot="1" x14ac:dyDescent="0.25"/>
    <row r="5" spans="1:22" ht="30.75" thickBot="1" x14ac:dyDescent="0.25">
      <c r="R5" s="177" t="s">
        <v>107</v>
      </c>
      <c r="S5" s="178" t="s">
        <v>106</v>
      </c>
      <c r="T5" s="179" t="s">
        <v>142</v>
      </c>
      <c r="U5" s="180" t="s">
        <v>143</v>
      </c>
    </row>
    <row r="6" spans="1:22" x14ac:dyDescent="0.2">
      <c r="C6" s="158"/>
      <c r="D6" s="158"/>
      <c r="E6" s="166"/>
      <c r="R6" s="273">
        <v>2011</v>
      </c>
      <c r="S6" s="181" t="s">
        <v>56</v>
      </c>
      <c r="T6" s="182">
        <f>'Table 3.1'!E8</f>
        <v>114342273.99726424</v>
      </c>
      <c r="U6" s="183">
        <v>565729554.00069547</v>
      </c>
      <c r="V6" s="166"/>
    </row>
    <row r="7" spans="1:22" x14ac:dyDescent="0.2">
      <c r="C7" s="158"/>
      <c r="D7" s="158"/>
      <c r="R7" s="269"/>
      <c r="S7" s="159" t="s">
        <v>57</v>
      </c>
      <c r="T7" s="184">
        <f>'Table 3.1'!E9</f>
        <v>161497603</v>
      </c>
      <c r="U7" s="168">
        <v>596312192.59327102</v>
      </c>
    </row>
    <row r="8" spans="1:22" x14ac:dyDescent="0.2">
      <c r="C8" s="158"/>
      <c r="D8" s="158"/>
      <c r="R8" s="269"/>
      <c r="S8" s="159" t="s">
        <v>58</v>
      </c>
      <c r="T8" s="184">
        <f>'Table 3.1'!E10</f>
        <v>215455609.89464235</v>
      </c>
      <c r="U8" s="168">
        <v>641866557.50012004</v>
      </c>
    </row>
    <row r="9" spans="1:22" x14ac:dyDescent="0.2">
      <c r="C9" s="158"/>
      <c r="D9" s="158"/>
      <c r="E9" s="166"/>
      <c r="R9" s="269"/>
      <c r="S9" s="159" t="s">
        <v>59</v>
      </c>
      <c r="T9" s="184">
        <f>'Table 3.1'!E11</f>
        <v>149752192.49459904</v>
      </c>
      <c r="U9" s="168">
        <f>SUM(T6:T9)</f>
        <v>641047679.3865056</v>
      </c>
    </row>
    <row r="10" spans="1:22" x14ac:dyDescent="0.2">
      <c r="C10" s="158"/>
      <c r="D10" s="158"/>
      <c r="E10" s="166"/>
      <c r="R10" s="266">
        <v>2012</v>
      </c>
      <c r="S10" s="170" t="s">
        <v>56</v>
      </c>
      <c r="T10" s="185">
        <f>'Table 3.1'!E12</f>
        <v>100618482.3319861</v>
      </c>
      <c r="U10" s="171">
        <f t="shared" ref="U10:U25" si="0">SUM(T7:T10)</f>
        <v>627323887.72122753</v>
      </c>
    </row>
    <row r="11" spans="1:22" x14ac:dyDescent="0.2">
      <c r="C11" s="158"/>
      <c r="D11" s="158"/>
      <c r="E11" s="166"/>
      <c r="R11" s="269"/>
      <c r="S11" s="159" t="s">
        <v>57</v>
      </c>
      <c r="T11" s="184">
        <f>'Table 3.1'!E13</f>
        <v>191416092.39072615</v>
      </c>
      <c r="U11" s="168">
        <f t="shared" si="0"/>
        <v>657242377.11195374</v>
      </c>
    </row>
    <row r="12" spans="1:22" x14ac:dyDescent="0.2">
      <c r="C12" s="158"/>
      <c r="D12" s="158"/>
      <c r="E12" s="166"/>
      <c r="R12" s="269"/>
      <c r="S12" s="159" t="s">
        <v>58</v>
      </c>
      <c r="T12" s="184">
        <f>'Table 3.1'!E14</f>
        <v>218065458.58021289</v>
      </c>
      <c r="U12" s="168">
        <f t="shared" si="0"/>
        <v>659852225.79752421</v>
      </c>
    </row>
    <row r="13" spans="1:22" x14ac:dyDescent="0.2">
      <c r="C13" s="158"/>
      <c r="D13" s="158"/>
      <c r="E13" s="166"/>
      <c r="R13" s="274"/>
      <c r="S13" s="160" t="s">
        <v>59</v>
      </c>
      <c r="T13" s="186">
        <f>'Table 3.1'!E15</f>
        <v>176221816.6381731</v>
      </c>
      <c r="U13" s="172">
        <f t="shared" si="0"/>
        <v>686321849.94109821</v>
      </c>
    </row>
    <row r="14" spans="1:22" x14ac:dyDescent="0.2">
      <c r="C14" s="158"/>
      <c r="D14" s="158"/>
      <c r="E14" s="166"/>
      <c r="R14" s="269">
        <v>2013</v>
      </c>
      <c r="S14" s="159" t="s">
        <v>56</v>
      </c>
      <c r="T14" s="184">
        <f>'Table 3.1'!E16</f>
        <v>127280211.77299224</v>
      </c>
      <c r="U14" s="168">
        <f t="shared" si="0"/>
        <v>712983579.3821044</v>
      </c>
    </row>
    <row r="15" spans="1:22" x14ac:dyDescent="0.2">
      <c r="C15" s="158"/>
      <c r="D15" s="158"/>
      <c r="E15" s="166"/>
      <c r="R15" s="269"/>
      <c r="S15" s="159" t="s">
        <v>57</v>
      </c>
      <c r="T15" s="184">
        <f>'Table 3.1'!E17</f>
        <v>187874431.48210675</v>
      </c>
      <c r="U15" s="168">
        <f t="shared" si="0"/>
        <v>709441918.47348499</v>
      </c>
    </row>
    <row r="16" spans="1:22" x14ac:dyDescent="0.2">
      <c r="C16" s="158"/>
      <c r="D16" s="158"/>
      <c r="E16" s="166"/>
      <c r="R16" s="269"/>
      <c r="S16" s="159" t="s">
        <v>58</v>
      </c>
      <c r="T16" s="184">
        <f>'Table 3.1'!E18</f>
        <v>240412408.8083812</v>
      </c>
      <c r="U16" s="168">
        <f t="shared" si="0"/>
        <v>731788868.70165324</v>
      </c>
    </row>
    <row r="17" spans="3:22" x14ac:dyDescent="0.2">
      <c r="C17" s="158"/>
      <c r="D17" s="158"/>
      <c r="E17" s="166"/>
      <c r="R17" s="269"/>
      <c r="S17" s="159" t="s">
        <v>59</v>
      </c>
      <c r="T17" s="184">
        <f>'Table 3.1'!E19</f>
        <v>159623881.68982363</v>
      </c>
      <c r="U17" s="168">
        <f t="shared" si="0"/>
        <v>715190933.75330377</v>
      </c>
    </row>
    <row r="18" spans="3:22" x14ac:dyDescent="0.2">
      <c r="C18" s="158"/>
      <c r="D18" s="158"/>
      <c r="E18" s="166"/>
      <c r="R18" s="266">
        <v>2014</v>
      </c>
      <c r="S18" s="170" t="s">
        <v>56</v>
      </c>
      <c r="T18" s="185">
        <f>'Table 3.1'!E20</f>
        <v>144529994.01862174</v>
      </c>
      <c r="U18" s="171">
        <f t="shared" si="0"/>
        <v>732440715.99893332</v>
      </c>
    </row>
    <row r="19" spans="3:22" x14ac:dyDescent="0.2">
      <c r="C19" s="158"/>
      <c r="D19" s="158"/>
      <c r="E19" s="166"/>
      <c r="R19" s="269"/>
      <c r="S19" s="159" t="s">
        <v>57</v>
      </c>
      <c r="T19" s="184">
        <f>'Table 3.1'!E21</f>
        <v>199263772.32098252</v>
      </c>
      <c r="U19" s="168">
        <f t="shared" si="0"/>
        <v>743830056.83780909</v>
      </c>
    </row>
    <row r="20" spans="3:22" x14ac:dyDescent="0.2">
      <c r="C20" s="158"/>
      <c r="D20" s="158"/>
      <c r="E20" s="166"/>
      <c r="R20" s="269"/>
      <c r="S20" s="159" t="s">
        <v>58</v>
      </c>
      <c r="T20" s="184">
        <f>'Table 3.1'!E22</f>
        <v>254242088.89043844</v>
      </c>
      <c r="U20" s="168">
        <f t="shared" si="0"/>
        <v>757659736.91986632</v>
      </c>
    </row>
    <row r="21" spans="3:22" x14ac:dyDescent="0.2">
      <c r="C21" s="158"/>
      <c r="D21" s="158"/>
      <c r="E21" s="166"/>
      <c r="R21" s="274"/>
      <c r="S21" s="160" t="s">
        <v>59</v>
      </c>
      <c r="T21" s="186">
        <f>'Table 3.1'!E23</f>
        <v>146866440.50084722</v>
      </c>
      <c r="U21" s="172">
        <f t="shared" si="0"/>
        <v>744902295.73088992</v>
      </c>
    </row>
    <row r="22" spans="3:22" x14ac:dyDescent="0.2">
      <c r="C22" s="158"/>
      <c r="D22" s="158"/>
      <c r="E22" s="166"/>
      <c r="R22" s="269">
        <v>2015</v>
      </c>
      <c r="S22" s="159" t="s">
        <v>56</v>
      </c>
      <c r="T22" s="184">
        <f>'Table 3.1'!E24</f>
        <v>144889248.91189137</v>
      </c>
      <c r="U22" s="168">
        <f t="shared" si="0"/>
        <v>745261550.62415946</v>
      </c>
    </row>
    <row r="23" spans="3:22" x14ac:dyDescent="0.2">
      <c r="C23" s="158"/>
      <c r="D23" s="158"/>
      <c r="E23" s="166"/>
      <c r="R23" s="269"/>
      <c r="S23" s="159" t="s">
        <v>57</v>
      </c>
      <c r="T23" s="184">
        <f>'Table 3.1'!E25</f>
        <v>202319368.26933548</v>
      </c>
      <c r="U23" s="168">
        <f t="shared" si="0"/>
        <v>748317146.57251251</v>
      </c>
    </row>
    <row r="24" spans="3:22" x14ac:dyDescent="0.2">
      <c r="C24" s="158"/>
      <c r="D24" s="158"/>
      <c r="E24" s="166"/>
      <c r="R24" s="269"/>
      <c r="S24" s="159" t="s">
        <v>58</v>
      </c>
      <c r="T24" s="184">
        <f>'Table 3.1'!E26</f>
        <v>253832000.53431696</v>
      </c>
      <c r="U24" s="168">
        <f t="shared" si="0"/>
        <v>747907058.21639109</v>
      </c>
    </row>
    <row r="25" spans="3:22" x14ac:dyDescent="0.2">
      <c r="C25" s="158"/>
      <c r="D25" s="158"/>
      <c r="E25" s="166"/>
      <c r="R25" s="269"/>
      <c r="S25" s="159" t="s">
        <v>59</v>
      </c>
      <c r="T25" s="184">
        <f>'Table 3.1'!E27</f>
        <v>163025654.2401377</v>
      </c>
      <c r="U25" s="168">
        <f t="shared" si="0"/>
        <v>764066271.95568144</v>
      </c>
    </row>
    <row r="26" spans="3:22" x14ac:dyDescent="0.2">
      <c r="C26" s="158"/>
      <c r="D26" s="158"/>
      <c r="E26" s="166"/>
      <c r="R26" s="266">
        <v>2016</v>
      </c>
      <c r="S26" s="170" t="s">
        <v>56</v>
      </c>
      <c r="T26" s="185">
        <f>'Table 3.1'!E28</f>
        <v>158762657.5540235</v>
      </c>
      <c r="U26" s="171">
        <v>777939680.59781361</v>
      </c>
    </row>
    <row r="27" spans="3:22" x14ac:dyDescent="0.2">
      <c r="C27" s="158"/>
      <c r="D27" s="158"/>
      <c r="R27" s="269"/>
      <c r="S27" s="159" t="s">
        <v>57</v>
      </c>
      <c r="T27" s="184">
        <f>'Table 3.1'!E29</f>
        <v>201817879.30592769</v>
      </c>
      <c r="U27" s="168">
        <v>777438191.63440573</v>
      </c>
    </row>
    <row r="28" spans="3:22" x14ac:dyDescent="0.2">
      <c r="R28" s="269"/>
      <c r="S28" s="159" t="s">
        <v>58</v>
      </c>
      <c r="T28" s="184">
        <f>'Table 3.1'!E30</f>
        <v>285370832.98945719</v>
      </c>
      <c r="U28" s="168">
        <v>808977024.08954608</v>
      </c>
    </row>
    <row r="29" spans="3:22" x14ac:dyDescent="0.2">
      <c r="R29" s="274"/>
      <c r="S29" s="160" t="s">
        <v>59</v>
      </c>
      <c r="T29" s="186">
        <f>'Table 3.1'!E31</f>
        <v>204406774.62316018</v>
      </c>
      <c r="U29" s="172">
        <v>850358144.47256851</v>
      </c>
    </row>
    <row r="30" spans="3:22" x14ac:dyDescent="0.2">
      <c r="Q30" s="197"/>
      <c r="R30" s="270">
        <v>2017</v>
      </c>
      <c r="S30" s="173" t="s">
        <v>56</v>
      </c>
      <c r="T30" s="184">
        <f>'Table 3.1'!E32</f>
        <v>170197346.75921503</v>
      </c>
      <c r="U30" s="168">
        <v>861792833.67776012</v>
      </c>
      <c r="V30" s="166"/>
    </row>
    <row r="31" spans="3:22" ht="16.5" customHeight="1" x14ac:dyDescent="0.2">
      <c r="D31" s="166"/>
      <c r="Q31" s="197"/>
      <c r="R31" s="271"/>
      <c r="S31" s="173" t="s">
        <v>57</v>
      </c>
      <c r="T31" s="184">
        <f>'Table 3.1'!E33</f>
        <v>244917625.96540502</v>
      </c>
      <c r="U31" s="168">
        <v>904892580.33723748</v>
      </c>
      <c r="V31" s="166"/>
    </row>
    <row r="32" spans="3:22" ht="15.75" customHeight="1" thickBot="1" x14ac:dyDescent="0.25">
      <c r="D32" s="166"/>
      <c r="Q32" s="197"/>
      <c r="R32" s="272"/>
      <c r="S32" s="137" t="s">
        <v>58</v>
      </c>
      <c r="T32" s="230">
        <f>'Table 3.1'!E34</f>
        <v>331470003.81803334</v>
      </c>
      <c r="U32" s="231">
        <v>950991751.16581345</v>
      </c>
      <c r="V32" s="229"/>
    </row>
    <row r="33" spans="1:20" x14ac:dyDescent="0.2">
      <c r="D33" s="166"/>
    </row>
    <row r="34" spans="1:20" x14ac:dyDescent="0.2">
      <c r="D34" s="166"/>
    </row>
    <row r="37" spans="1:20" s="7" customFormat="1" ht="12.75" x14ac:dyDescent="0.2">
      <c r="A37" s="246" t="s">
        <v>183</v>
      </c>
      <c r="B37" s="246"/>
      <c r="C37" s="246"/>
      <c r="D37" s="246"/>
      <c r="E37" s="246"/>
      <c r="F37" s="246"/>
      <c r="G37" s="246"/>
      <c r="H37" s="246"/>
      <c r="I37" s="246"/>
      <c r="J37" s="246"/>
      <c r="K37" s="246"/>
      <c r="L37" s="246"/>
      <c r="M37" s="246"/>
      <c r="N37" s="246"/>
      <c r="O37" s="246"/>
      <c r="P37" s="246"/>
      <c r="Q37" s="246"/>
      <c r="R37" s="246"/>
      <c r="S37" s="246"/>
      <c r="T37" s="246"/>
    </row>
    <row r="38" spans="1:20" s="7" customFormat="1" ht="12.75" x14ac:dyDescent="0.2">
      <c r="A38" s="246" t="s">
        <v>3</v>
      </c>
      <c r="B38" s="246"/>
      <c r="C38" s="246"/>
      <c r="D38" s="246"/>
      <c r="E38" s="246"/>
      <c r="F38" s="246"/>
      <c r="G38" s="246"/>
      <c r="H38" s="246"/>
      <c r="I38" s="246"/>
      <c r="J38" s="246"/>
      <c r="K38" s="246"/>
      <c r="L38" s="246"/>
      <c r="M38" s="246"/>
      <c r="N38" s="246"/>
      <c r="O38" s="246"/>
      <c r="P38" s="246"/>
      <c r="Q38" s="246"/>
      <c r="R38" s="246"/>
      <c r="S38" s="246"/>
      <c r="T38" s="246"/>
    </row>
    <row r="39" spans="1:20" s="7" customFormat="1" ht="12.75" x14ac:dyDescent="0.2">
      <c r="A39" s="246"/>
      <c r="B39" s="246"/>
      <c r="C39" s="246"/>
      <c r="D39" s="246"/>
      <c r="E39" s="246"/>
      <c r="F39" s="246"/>
      <c r="G39" s="246"/>
      <c r="H39" s="246"/>
      <c r="I39" s="246"/>
      <c r="J39" s="246"/>
      <c r="K39" s="246"/>
      <c r="L39" s="246"/>
      <c r="M39" s="246"/>
      <c r="N39" s="246"/>
      <c r="O39" s="246"/>
      <c r="P39" s="246"/>
      <c r="Q39" s="246"/>
      <c r="R39" s="246"/>
      <c r="S39" s="246"/>
      <c r="T39" s="246"/>
    </row>
    <row r="40" spans="1:20" s="7" customFormat="1" ht="1.5" customHeight="1" x14ac:dyDescent="0.2">
      <c r="A40" s="246"/>
      <c r="B40" s="246"/>
      <c r="C40" s="246"/>
      <c r="D40" s="246"/>
      <c r="E40" s="246"/>
      <c r="F40" s="246"/>
      <c r="G40" s="246"/>
      <c r="H40" s="246"/>
      <c r="I40" s="246"/>
      <c r="J40" s="246"/>
      <c r="K40" s="246"/>
      <c r="L40" s="246"/>
      <c r="M40" s="246"/>
      <c r="N40" s="246"/>
      <c r="O40" s="246"/>
      <c r="P40" s="246"/>
      <c r="Q40" s="246"/>
      <c r="R40" s="246"/>
      <c r="S40" s="246"/>
      <c r="T40" s="246"/>
    </row>
    <row r="41" spans="1:20" s="7" customFormat="1" ht="2.25" customHeight="1" x14ac:dyDescent="0.2">
      <c r="A41" s="246"/>
      <c r="B41" s="246"/>
      <c r="C41" s="246"/>
      <c r="D41" s="246"/>
      <c r="E41" s="246"/>
      <c r="F41" s="246"/>
      <c r="G41" s="246"/>
      <c r="H41" s="246"/>
      <c r="I41" s="246"/>
      <c r="J41" s="246"/>
      <c r="K41" s="246"/>
      <c r="L41" s="246"/>
      <c r="M41" s="246"/>
      <c r="N41" s="246"/>
      <c r="O41" s="246"/>
      <c r="P41" s="246"/>
      <c r="Q41" s="246"/>
      <c r="R41" s="246"/>
      <c r="S41" s="246"/>
      <c r="T41" s="246"/>
    </row>
    <row r="42" spans="1:20" s="7" customFormat="1" ht="12.75" x14ac:dyDescent="0.2"/>
    <row r="43" spans="1:20" s="176" customFormat="1" x14ac:dyDescent="0.2">
      <c r="A43" s="135" t="s">
        <v>137</v>
      </c>
    </row>
  </sheetData>
  <mergeCells count="9">
    <mergeCell ref="A37:T37"/>
    <mergeCell ref="A38:T41"/>
    <mergeCell ref="R30:R32"/>
    <mergeCell ref="R6:R9"/>
    <mergeCell ref="R10:R13"/>
    <mergeCell ref="R14:R17"/>
    <mergeCell ref="R18:R21"/>
    <mergeCell ref="R22:R25"/>
    <mergeCell ref="R26:R29"/>
  </mergeCells>
  <hyperlinks>
    <hyperlink ref="A1" location="'Contents '!A1" display="Contents "/>
    <hyperlink ref="A2" location="'Background Notes'!A1" display="Background Notes"/>
  </hyperlinks>
  <pageMargins left="0.7" right="0.7" top="0.75" bottom="0.75" header="0.3" footer="0.3"/>
  <pageSetup paperSize="9" scale="3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showGridLines="0" zoomScale="85" zoomScaleNormal="85" workbookViewId="0">
      <selection activeCell="A4" sqref="A4"/>
    </sheetView>
  </sheetViews>
  <sheetFormatPr defaultRowHeight="15" x14ac:dyDescent="0.2"/>
  <cols>
    <col min="1" max="1" width="13" style="45" customWidth="1"/>
    <col min="2" max="2" width="118.5703125" style="45" customWidth="1"/>
    <col min="3" max="3" width="63.7109375" style="45" customWidth="1"/>
    <col min="4" max="16384" width="9.140625" style="45"/>
  </cols>
  <sheetData>
    <row r="1" spans="1:3" x14ac:dyDescent="0.2">
      <c r="A1" s="70" t="s">
        <v>39</v>
      </c>
    </row>
    <row r="2" spans="1:3" x14ac:dyDescent="0.2">
      <c r="A2" s="70" t="s">
        <v>71</v>
      </c>
    </row>
    <row r="3" spans="1:3" ht="8.25" customHeight="1" thickBot="1" x14ac:dyDescent="0.25"/>
    <row r="4" spans="1:3" ht="16.5" thickBot="1" x14ac:dyDescent="0.3">
      <c r="A4" s="80"/>
      <c r="B4" s="82" t="s">
        <v>10</v>
      </c>
      <c r="C4" s="81"/>
    </row>
    <row r="5" spans="1:3" ht="15.75" x14ac:dyDescent="0.25">
      <c r="A5" s="75" t="s">
        <v>37</v>
      </c>
      <c r="B5" s="83"/>
      <c r="C5" s="73"/>
    </row>
    <row r="6" spans="1:3" x14ac:dyDescent="0.2">
      <c r="A6" s="76" t="s">
        <v>11</v>
      </c>
      <c r="B6" s="132" t="s">
        <v>205</v>
      </c>
      <c r="C6" s="73"/>
    </row>
    <row r="7" spans="1:3" x14ac:dyDescent="0.2">
      <c r="A7" s="76" t="s">
        <v>12</v>
      </c>
      <c r="B7" s="132" t="s">
        <v>206</v>
      </c>
      <c r="C7" s="73"/>
    </row>
    <row r="8" spans="1:3" x14ac:dyDescent="0.2">
      <c r="A8" s="76" t="s">
        <v>13</v>
      </c>
      <c r="B8" s="132" t="s">
        <v>207</v>
      </c>
      <c r="C8" s="73"/>
    </row>
    <row r="9" spans="1:3" x14ac:dyDescent="0.2">
      <c r="A9" s="76" t="s">
        <v>14</v>
      </c>
      <c r="B9" s="132" t="s">
        <v>216</v>
      </c>
      <c r="C9" s="73"/>
    </row>
    <row r="10" spans="1:3" x14ac:dyDescent="0.2">
      <c r="A10" s="76" t="s">
        <v>15</v>
      </c>
      <c r="B10" s="132" t="s">
        <v>215</v>
      </c>
      <c r="C10" s="73"/>
    </row>
    <row r="11" spans="1:3" x14ac:dyDescent="0.2">
      <c r="A11" s="76" t="s">
        <v>16</v>
      </c>
      <c r="B11" s="132" t="s">
        <v>208</v>
      </c>
      <c r="C11" s="73"/>
    </row>
    <row r="12" spans="1:3" x14ac:dyDescent="0.2">
      <c r="A12" s="76" t="s">
        <v>17</v>
      </c>
      <c r="B12" s="132" t="s">
        <v>202</v>
      </c>
      <c r="C12" s="73"/>
    </row>
    <row r="13" spans="1:3" ht="15.75" thickBot="1" x14ac:dyDescent="0.25">
      <c r="A13" s="77"/>
      <c r="B13" s="84"/>
      <c r="C13" s="74"/>
    </row>
    <row r="14" spans="1:3" ht="15.75" x14ac:dyDescent="0.25">
      <c r="A14" s="78" t="s">
        <v>38</v>
      </c>
      <c r="B14" s="83"/>
      <c r="C14" s="73"/>
    </row>
    <row r="15" spans="1:3" x14ac:dyDescent="0.2">
      <c r="A15" s="76" t="s">
        <v>18</v>
      </c>
      <c r="B15" s="132" t="s">
        <v>209</v>
      </c>
      <c r="C15" s="73"/>
    </row>
    <row r="16" spans="1:3" x14ac:dyDescent="0.2">
      <c r="A16" s="76" t="s">
        <v>19</v>
      </c>
      <c r="B16" s="132" t="s">
        <v>210</v>
      </c>
      <c r="C16" s="73"/>
    </row>
    <row r="17" spans="1:3" x14ac:dyDescent="0.2">
      <c r="A17" s="76" t="s">
        <v>20</v>
      </c>
      <c r="B17" s="132" t="s">
        <v>211</v>
      </c>
      <c r="C17" s="73"/>
    </row>
    <row r="18" spans="1:3" x14ac:dyDescent="0.2">
      <c r="A18" s="76" t="s">
        <v>21</v>
      </c>
      <c r="B18" s="132" t="s">
        <v>217</v>
      </c>
      <c r="C18" s="73"/>
    </row>
    <row r="19" spans="1:3" x14ac:dyDescent="0.2">
      <c r="A19" s="76" t="s">
        <v>22</v>
      </c>
      <c r="B19" s="132" t="s">
        <v>218</v>
      </c>
      <c r="C19" s="73"/>
    </row>
    <row r="20" spans="1:3" x14ac:dyDescent="0.2">
      <c r="A20" s="76" t="s">
        <v>23</v>
      </c>
      <c r="B20" s="132" t="s">
        <v>212</v>
      </c>
      <c r="C20" s="73"/>
    </row>
    <row r="21" spans="1:3" x14ac:dyDescent="0.2">
      <c r="A21" s="76" t="s">
        <v>24</v>
      </c>
      <c r="B21" s="132" t="s">
        <v>203</v>
      </c>
      <c r="C21" s="73"/>
    </row>
    <row r="22" spans="1:3" ht="15.75" thickBot="1" x14ac:dyDescent="0.25">
      <c r="A22" s="76"/>
      <c r="B22" s="83"/>
      <c r="C22" s="73"/>
    </row>
    <row r="23" spans="1:3" ht="21" customHeight="1" x14ac:dyDescent="0.25">
      <c r="A23" s="79" t="s">
        <v>109</v>
      </c>
      <c r="B23" s="85"/>
      <c r="C23" s="72"/>
    </row>
    <row r="24" spans="1:3" ht="31.5" customHeight="1" x14ac:dyDescent="0.25">
      <c r="A24" s="76" t="s">
        <v>108</v>
      </c>
      <c r="B24" s="243" t="s">
        <v>213</v>
      </c>
      <c r="C24" s="244"/>
    </row>
    <row r="25" spans="1:3" ht="7.5" customHeight="1" thickBot="1" x14ac:dyDescent="0.25">
      <c r="A25" s="77"/>
      <c r="B25" s="84"/>
      <c r="C25" s="74"/>
    </row>
    <row r="26" spans="1:3" ht="10.5" customHeight="1" x14ac:dyDescent="0.2">
      <c r="A26" s="76"/>
      <c r="B26" s="83"/>
      <c r="C26" s="73"/>
    </row>
    <row r="27" spans="1:3" ht="15.75" x14ac:dyDescent="0.25">
      <c r="A27" s="89"/>
      <c r="B27" s="86" t="s">
        <v>49</v>
      </c>
      <c r="C27" s="73"/>
    </row>
    <row r="28" spans="1:3" x14ac:dyDescent="0.2">
      <c r="A28" s="76" t="s">
        <v>117</v>
      </c>
      <c r="B28" s="132" t="s">
        <v>131</v>
      </c>
      <c r="C28" s="73"/>
    </row>
    <row r="29" spans="1:3" x14ac:dyDescent="0.2">
      <c r="A29" s="76" t="s">
        <v>50</v>
      </c>
      <c r="B29" s="132" t="s">
        <v>132</v>
      </c>
      <c r="C29" s="73"/>
    </row>
    <row r="30" spans="1:3" x14ac:dyDescent="0.2">
      <c r="A30" s="76" t="s">
        <v>51</v>
      </c>
      <c r="B30" s="132" t="s">
        <v>133</v>
      </c>
      <c r="C30" s="73"/>
    </row>
    <row r="31" spans="1:3" x14ac:dyDescent="0.2">
      <c r="A31" s="76" t="s">
        <v>52</v>
      </c>
      <c r="B31" s="132" t="s">
        <v>134</v>
      </c>
      <c r="C31" s="73"/>
    </row>
    <row r="32" spans="1:3" x14ac:dyDescent="0.2">
      <c r="A32" s="76" t="s">
        <v>53</v>
      </c>
      <c r="B32" s="132" t="s">
        <v>221</v>
      </c>
      <c r="C32" s="73"/>
    </row>
    <row r="33" spans="1:3" x14ac:dyDescent="0.2">
      <c r="A33" s="76" t="s">
        <v>54</v>
      </c>
      <c r="B33" s="132" t="s">
        <v>135</v>
      </c>
      <c r="C33" s="73"/>
    </row>
    <row r="34" spans="1:3" ht="15.75" thickBot="1" x14ac:dyDescent="0.25">
      <c r="A34" s="77" t="s">
        <v>55</v>
      </c>
      <c r="B34" s="134" t="s">
        <v>204</v>
      </c>
      <c r="C34" s="74"/>
    </row>
    <row r="35" spans="1:3" ht="15.75" x14ac:dyDescent="0.25">
      <c r="B35" s="71"/>
    </row>
    <row r="36" spans="1:3" x14ac:dyDescent="0.2">
      <c r="A36" s="70" t="s">
        <v>39</v>
      </c>
    </row>
    <row r="37" spans="1:3" x14ac:dyDescent="0.2">
      <c r="A37" s="70" t="s">
        <v>71</v>
      </c>
    </row>
  </sheetData>
  <mergeCells count="1">
    <mergeCell ref="B24:C24"/>
  </mergeCells>
  <hyperlinks>
    <hyperlink ref="A6" location="'Table 1.1'!A1" display="Table 1.1"/>
    <hyperlink ref="A7" location="'Table 1.2'!A1" display="Table 1.2 "/>
    <hyperlink ref="A8" location="'Table 1.3'!A1" display="Table 1.3"/>
    <hyperlink ref="A9" location="'Table 1.4'!A1" display="Table 1.4"/>
    <hyperlink ref="A10" location="'Table 1.5'!A1" display="Table 1.5"/>
    <hyperlink ref="A11" location="'Table 1.6'!A1" display="Table 1.6"/>
    <hyperlink ref="A12" location="'Table 1.7'!A1" display="Table 1.7"/>
    <hyperlink ref="A15" location="'Table 2.1'!A1" display="Table 2.1"/>
    <hyperlink ref="A16" location="'Table 2.2'!A1" display="Table 2.2"/>
    <hyperlink ref="A17" location="'Table 2.3 '!A1" display="Table 2.3"/>
    <hyperlink ref="A18" location="'Table 2.4'!A1" display="Table 2.4"/>
    <hyperlink ref="A19" location="'Table 2.5 '!A1" display="Table 2.5"/>
    <hyperlink ref="A20" location="'Table 2.6 '!A1" display="Table 2.6"/>
    <hyperlink ref="A21" location="'Table 2.7'!A1" display="Table 2.7"/>
    <hyperlink ref="A36" location="Contact!A1" display="Contact"/>
    <hyperlink ref="A28" location="'Figure 1'!A1" display="Figure 1"/>
    <hyperlink ref="A29" location="'Figure 2 '!A1" display="Figure 2"/>
    <hyperlink ref="A30" location="'Figure 3'!A1" display="Figure 3"/>
    <hyperlink ref="A31" location="'Figure 4 '!A1" display="Figure 4"/>
    <hyperlink ref="A32" location="'Figure 5 '!A1" display="Figure 5"/>
    <hyperlink ref="A33" location="'Figure 6 '!A1" display="Figure 6"/>
    <hyperlink ref="A34" location="'Figure 7 '!A1" display="Figure 7"/>
    <hyperlink ref="A37" location="'Background Notes'!A1" display="Background Notes"/>
    <hyperlink ref="A24" location="'Table 3.1'!A1" display="Table 3.1"/>
    <hyperlink ref="A1" location="Contact!A1" display="Contact"/>
    <hyperlink ref="A2" location="'Background Notes'!A1" display="Background Notes"/>
  </hyperlinks>
  <pageMargins left="0.7" right="0.7" top="0.75" bottom="0.75" header="0.3" footer="0.3"/>
  <pageSetup paperSize="9" scale="44"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zoomScale="85" zoomScaleNormal="85" workbookViewId="0"/>
  </sheetViews>
  <sheetFormatPr defaultRowHeight="15" x14ac:dyDescent="0.2"/>
  <cols>
    <col min="1" max="1" width="39.7109375" style="133" customWidth="1"/>
    <col min="2" max="2" width="16.28515625" style="133" customWidth="1"/>
    <col min="3" max="3" width="15.42578125" style="133" customWidth="1"/>
    <col min="4" max="4" width="19.28515625" style="133" customWidth="1"/>
    <col min="5" max="5" width="32.28515625" style="133" bestFit="1" customWidth="1"/>
    <col min="6" max="6" width="26.7109375" style="133" bestFit="1" customWidth="1"/>
    <col min="7" max="7" width="19.28515625" style="133" customWidth="1"/>
    <col min="8" max="16384" width="9.140625" style="133"/>
  </cols>
  <sheetData>
    <row r="1" spans="1:3" x14ac:dyDescent="0.2">
      <c r="A1" s="3" t="s">
        <v>9</v>
      </c>
    </row>
    <row r="2" spans="1:3" x14ac:dyDescent="0.2">
      <c r="A2" s="3" t="s">
        <v>71</v>
      </c>
    </row>
    <row r="3" spans="1:3" ht="15.75" x14ac:dyDescent="0.25">
      <c r="A3" s="4" t="s">
        <v>152</v>
      </c>
    </row>
    <row r="6" spans="1:3" x14ac:dyDescent="0.2">
      <c r="B6" s="165"/>
      <c r="C6" s="187"/>
    </row>
    <row r="7" spans="1:3" x14ac:dyDescent="0.2">
      <c r="B7" s="165"/>
      <c r="C7" s="187"/>
    </row>
    <row r="8" spans="1:3" x14ac:dyDescent="0.2">
      <c r="B8" s="165"/>
      <c r="C8" s="187"/>
    </row>
    <row r="9" spans="1:3" x14ac:dyDescent="0.2">
      <c r="B9" s="165"/>
      <c r="C9" s="187"/>
    </row>
    <row r="10" spans="1:3" x14ac:dyDescent="0.2">
      <c r="B10" s="165"/>
    </row>
    <row r="33" spans="1:13" ht="32.25" customHeight="1" x14ac:dyDescent="0.25">
      <c r="A33" s="10" t="s">
        <v>136</v>
      </c>
      <c r="B33" s="10" t="s">
        <v>6</v>
      </c>
      <c r="C33" s="11" t="s">
        <v>4</v>
      </c>
      <c r="D33" s="10" t="s">
        <v>7</v>
      </c>
      <c r="E33" s="10" t="s">
        <v>113</v>
      </c>
      <c r="F33" s="10" t="s">
        <v>41</v>
      </c>
      <c r="H33" s="188"/>
      <c r="I33" s="176"/>
    </row>
    <row r="34" spans="1:13" ht="15.75" x14ac:dyDescent="0.25">
      <c r="A34" s="10" t="s">
        <v>60</v>
      </c>
      <c r="B34" s="189">
        <v>443755.34758973791</v>
      </c>
      <c r="C34" s="189">
        <v>2460952.3931910666</v>
      </c>
      <c r="D34" s="189">
        <v>176447.39393748145</v>
      </c>
      <c r="E34" s="189">
        <v>1900306.1627111712</v>
      </c>
      <c r="F34" s="189">
        <f>SUM(B34:E34)</f>
        <v>4981461.2974294573</v>
      </c>
      <c r="I34" s="190"/>
      <c r="J34" s="190"/>
      <c r="K34" s="190"/>
      <c r="L34" s="190"/>
      <c r="M34" s="190"/>
    </row>
    <row r="36" spans="1:13" x14ac:dyDescent="0.2">
      <c r="B36" s="190"/>
      <c r="C36" s="190"/>
      <c r="D36" s="190"/>
      <c r="E36" s="190"/>
    </row>
    <row r="37" spans="1:13" s="7" customFormat="1" ht="15" customHeight="1" x14ac:dyDescent="0.2">
      <c r="A37" s="246" t="s">
        <v>183</v>
      </c>
      <c r="B37" s="246"/>
      <c r="C37" s="246"/>
      <c r="D37" s="246"/>
      <c r="E37" s="246"/>
      <c r="F37" s="246"/>
      <c r="G37" s="246"/>
      <c r="H37" s="8"/>
    </row>
    <row r="38" spans="1:13" s="7" customFormat="1" ht="15" customHeight="1" x14ac:dyDescent="0.2">
      <c r="A38" s="246" t="s">
        <v>3</v>
      </c>
      <c r="B38" s="246"/>
      <c r="C38" s="246"/>
      <c r="D38" s="246"/>
      <c r="E38" s="246"/>
      <c r="F38" s="246"/>
      <c r="G38" s="246"/>
      <c r="H38" s="8"/>
    </row>
    <row r="39" spans="1:13" s="7" customFormat="1" ht="12.75" x14ac:dyDescent="0.2">
      <c r="A39" s="246"/>
      <c r="B39" s="246"/>
      <c r="C39" s="246"/>
      <c r="D39" s="246"/>
      <c r="E39" s="246"/>
      <c r="F39" s="246"/>
      <c r="G39" s="246"/>
      <c r="H39" s="8"/>
    </row>
    <row r="40" spans="1:13" s="7" customFormat="1" ht="12.75" x14ac:dyDescent="0.2">
      <c r="A40" s="246"/>
      <c r="B40" s="246"/>
      <c r="C40" s="246"/>
      <c r="D40" s="246"/>
      <c r="E40" s="246"/>
      <c r="F40" s="246"/>
      <c r="G40" s="246"/>
      <c r="H40" s="8"/>
    </row>
    <row r="41" spans="1:13" s="7" customFormat="1" ht="12.75" x14ac:dyDescent="0.2">
      <c r="A41" s="246"/>
      <c r="B41" s="246"/>
      <c r="C41" s="246"/>
      <c r="D41" s="246"/>
      <c r="E41" s="246"/>
      <c r="F41" s="246"/>
      <c r="G41" s="246"/>
      <c r="H41" s="8"/>
    </row>
    <row r="43" spans="1:13" s="176" customFormat="1" x14ac:dyDescent="0.2">
      <c r="A43" s="135" t="s">
        <v>137</v>
      </c>
    </row>
  </sheetData>
  <mergeCells count="2">
    <mergeCell ref="A37:G37"/>
    <mergeCell ref="A38:G41"/>
  </mergeCells>
  <hyperlinks>
    <hyperlink ref="A1" location="'Contents '!A1" display="Contents "/>
    <hyperlink ref="A2" location="'Background Notes'!A1" display="Background Notes"/>
  </hyperlinks>
  <pageMargins left="0.7" right="0.7" top="0.75" bottom="0.75" header="0.3" footer="0.3"/>
  <pageSetup paperSize="9" scale="51"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showGridLines="0" zoomScale="85" zoomScaleNormal="85" workbookViewId="0">
      <selection activeCell="A3" sqref="A3"/>
    </sheetView>
  </sheetViews>
  <sheetFormatPr defaultRowHeight="15" x14ac:dyDescent="0.2"/>
  <cols>
    <col min="1" max="1" width="40.42578125" style="133" customWidth="1"/>
    <col min="2" max="2" width="18.42578125" style="133" customWidth="1"/>
    <col min="3" max="3" width="25.140625" style="133" bestFit="1" customWidth="1"/>
    <col min="4" max="4" width="24.7109375" style="133" bestFit="1" customWidth="1"/>
    <col min="5" max="5" width="21.85546875" style="133" bestFit="1" customWidth="1"/>
    <col min="6" max="6" width="26.7109375" style="133" bestFit="1" customWidth="1"/>
    <col min="7" max="10" width="9.140625" style="133"/>
    <col min="11" max="11" width="17.140625" style="133" bestFit="1" customWidth="1"/>
    <col min="12" max="16384" width="9.140625" style="133"/>
  </cols>
  <sheetData>
    <row r="1" spans="1:1" x14ac:dyDescent="0.2">
      <c r="A1" s="3" t="s">
        <v>9</v>
      </c>
    </row>
    <row r="2" spans="1:1" x14ac:dyDescent="0.2">
      <c r="A2" s="3" t="s">
        <v>71</v>
      </c>
    </row>
    <row r="3" spans="1:1" ht="15.75" x14ac:dyDescent="0.25">
      <c r="A3" s="4" t="s">
        <v>153</v>
      </c>
    </row>
    <row r="35" spans="1:13" ht="15.75" x14ac:dyDescent="0.25">
      <c r="A35" s="10" t="s">
        <v>136</v>
      </c>
      <c r="B35" s="10" t="s">
        <v>61</v>
      </c>
      <c r="C35" s="10" t="s">
        <v>62</v>
      </c>
      <c r="D35" s="10" t="s">
        <v>63</v>
      </c>
      <c r="E35" s="10" t="s">
        <v>32</v>
      </c>
      <c r="F35" s="10" t="s">
        <v>41</v>
      </c>
    </row>
    <row r="36" spans="1:13" ht="15.75" x14ac:dyDescent="0.25">
      <c r="A36" s="10" t="s">
        <v>64</v>
      </c>
      <c r="B36" s="189">
        <v>1405185.2187036229</v>
      </c>
      <c r="C36" s="189">
        <v>794932.21184252226</v>
      </c>
      <c r="D36" s="189">
        <v>523951</v>
      </c>
      <c r="E36" s="189">
        <v>2257392.8668833119</v>
      </c>
      <c r="F36" s="189">
        <f>SUM(B36:E36)</f>
        <v>4981461.2974294573</v>
      </c>
      <c r="H36" s="190"/>
      <c r="I36" s="190"/>
      <c r="J36" s="190"/>
      <c r="K36" s="191"/>
      <c r="L36" s="190"/>
      <c r="M36" s="192"/>
    </row>
    <row r="38" spans="1:13" x14ac:dyDescent="0.2">
      <c r="B38" s="190"/>
      <c r="C38" s="190"/>
      <c r="D38" s="190"/>
      <c r="E38" s="190"/>
    </row>
    <row r="39" spans="1:13" s="7" customFormat="1" ht="12.75" x14ac:dyDescent="0.2">
      <c r="A39" s="246" t="s">
        <v>183</v>
      </c>
      <c r="B39" s="246"/>
      <c r="C39" s="246"/>
      <c r="D39" s="246"/>
      <c r="E39" s="246"/>
      <c r="F39" s="246"/>
    </row>
    <row r="40" spans="1:13" s="7" customFormat="1" ht="10.5" customHeight="1" x14ac:dyDescent="0.2">
      <c r="A40" s="246"/>
      <c r="B40" s="246"/>
      <c r="C40" s="246"/>
      <c r="D40" s="246"/>
      <c r="E40" s="246"/>
      <c r="F40" s="246"/>
    </row>
    <row r="41" spans="1:13" s="7" customFormat="1" ht="12.75" hidden="1" x14ac:dyDescent="0.2">
      <c r="A41" s="246"/>
      <c r="B41" s="246"/>
      <c r="C41" s="246"/>
      <c r="D41" s="246"/>
      <c r="E41" s="246"/>
      <c r="F41" s="246"/>
    </row>
    <row r="42" spans="1:13" s="7" customFormat="1" ht="12.75" x14ac:dyDescent="0.2">
      <c r="A42" s="246" t="s">
        <v>3</v>
      </c>
      <c r="B42" s="246"/>
      <c r="C42" s="246"/>
      <c r="D42" s="246"/>
      <c r="E42" s="246"/>
      <c r="F42" s="246"/>
      <c r="J42" s="97"/>
      <c r="K42" s="97"/>
      <c r="L42" s="97"/>
      <c r="M42" s="97"/>
    </row>
    <row r="43" spans="1:13" s="7" customFormat="1" ht="12.75" x14ac:dyDescent="0.2">
      <c r="A43" s="246"/>
      <c r="B43" s="246"/>
      <c r="C43" s="246"/>
      <c r="D43" s="246"/>
      <c r="E43" s="246"/>
      <c r="F43" s="246"/>
    </row>
    <row r="44" spans="1:13" s="7" customFormat="1" ht="12.75" x14ac:dyDescent="0.2">
      <c r="A44" s="246"/>
      <c r="B44" s="246"/>
      <c r="C44" s="246"/>
      <c r="D44" s="246"/>
      <c r="E44" s="246"/>
      <c r="F44" s="246"/>
    </row>
    <row r="45" spans="1:13" s="7" customFormat="1" ht="12.75" x14ac:dyDescent="0.2">
      <c r="A45" s="246"/>
      <c r="B45" s="246"/>
      <c r="C45" s="246"/>
      <c r="D45" s="246"/>
      <c r="E45" s="246"/>
      <c r="F45" s="246"/>
    </row>
    <row r="46" spans="1:13" x14ac:dyDescent="0.2">
      <c r="A46" s="35" t="s">
        <v>144</v>
      </c>
    </row>
    <row r="47" spans="1:13" x14ac:dyDescent="0.2">
      <c r="A47" s="35"/>
    </row>
    <row r="48" spans="1:13" s="176" customFormat="1" x14ac:dyDescent="0.2">
      <c r="A48" s="135" t="s">
        <v>137</v>
      </c>
    </row>
  </sheetData>
  <mergeCells count="2">
    <mergeCell ref="A39:F41"/>
    <mergeCell ref="A42:F45"/>
  </mergeCells>
  <hyperlinks>
    <hyperlink ref="A1" location="'Contents '!A1" display="Contents "/>
    <hyperlink ref="A2" location="'Background Notes'!A1" display="Background Notes"/>
  </hyperlinks>
  <pageMargins left="0.7" right="0.7" top="0.75" bottom="0.75" header="0.3" footer="0.3"/>
  <pageSetup paperSize="9" scale="52"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showGridLines="0" zoomScaleNormal="100" workbookViewId="0">
      <selection activeCell="A4" sqref="A4"/>
    </sheetView>
  </sheetViews>
  <sheetFormatPr defaultRowHeight="15" x14ac:dyDescent="0.2"/>
  <cols>
    <col min="1" max="1" width="11.5703125" style="133" customWidth="1"/>
    <col min="2" max="2" width="9.140625" style="133"/>
    <col min="3" max="3" width="13.140625" style="133" customWidth="1"/>
    <col min="4" max="4" width="11.42578125" style="133" bestFit="1" customWidth="1"/>
    <col min="5" max="13" width="9.140625" style="133"/>
    <col min="14" max="14" width="10.42578125" style="133" customWidth="1"/>
    <col min="15" max="16" width="9.140625" style="133"/>
    <col min="17" max="17" width="14.85546875" style="133" customWidth="1"/>
    <col min="18" max="18" width="16.140625" style="133" bestFit="1" customWidth="1"/>
    <col min="19" max="16384" width="9.140625" style="133"/>
  </cols>
  <sheetData>
    <row r="1" spans="1:18" x14ac:dyDescent="0.2">
      <c r="A1" s="3" t="s">
        <v>9</v>
      </c>
    </row>
    <row r="2" spans="1:18" ht="15.75" x14ac:dyDescent="0.25">
      <c r="A2" s="3" t="s">
        <v>71</v>
      </c>
      <c r="K2" s="50"/>
    </row>
    <row r="3" spans="1:18" ht="15.75" x14ac:dyDescent="0.25">
      <c r="A3" s="4" t="s">
        <v>154</v>
      </c>
    </row>
    <row r="4" spans="1:18" ht="15.75" thickBot="1" x14ac:dyDescent="0.25"/>
    <row r="5" spans="1:18" ht="30.75" x14ac:dyDescent="0.25">
      <c r="C5" s="44"/>
      <c r="D5" s="165"/>
      <c r="E5" s="43"/>
      <c r="F5" s="43"/>
      <c r="G5" s="43"/>
      <c r="O5" s="177" t="s">
        <v>107</v>
      </c>
      <c r="P5" s="178" t="s">
        <v>106</v>
      </c>
      <c r="Q5" s="180" t="s">
        <v>145</v>
      </c>
    </row>
    <row r="6" spans="1:18" ht="15.75" x14ac:dyDescent="0.25">
      <c r="C6" s="44"/>
      <c r="D6" s="165"/>
      <c r="E6" s="43"/>
      <c r="F6" s="43"/>
      <c r="G6" s="43"/>
      <c r="O6" s="266">
        <v>2012</v>
      </c>
      <c r="P6" s="170" t="s">
        <v>56</v>
      </c>
      <c r="Q6" s="193">
        <v>1625798.1746730935</v>
      </c>
      <c r="R6" s="158"/>
    </row>
    <row r="7" spans="1:18" ht="15.75" x14ac:dyDescent="0.25">
      <c r="C7" s="44"/>
      <c r="D7" s="165"/>
      <c r="E7" s="43"/>
      <c r="F7" s="43"/>
      <c r="G7" s="43"/>
      <c r="O7" s="267"/>
      <c r="P7" s="159" t="s">
        <v>57</v>
      </c>
      <c r="Q7" s="194">
        <v>1682986.2816357077</v>
      </c>
      <c r="R7" s="158"/>
    </row>
    <row r="8" spans="1:18" ht="15.75" x14ac:dyDescent="0.25">
      <c r="C8" s="44"/>
      <c r="D8" s="165"/>
      <c r="E8" s="43"/>
      <c r="F8" s="43"/>
      <c r="G8" s="43"/>
      <c r="O8" s="267"/>
      <c r="P8" s="159" t="s">
        <v>58</v>
      </c>
      <c r="Q8" s="194">
        <v>1742794.7912650011</v>
      </c>
      <c r="R8" s="158"/>
    </row>
    <row r="9" spans="1:18" ht="15.75" x14ac:dyDescent="0.25">
      <c r="C9" s="44"/>
      <c r="D9" s="165"/>
      <c r="E9" s="43"/>
      <c r="F9" s="43"/>
      <c r="G9" s="43"/>
      <c r="O9" s="268"/>
      <c r="P9" s="160" t="s">
        <v>59</v>
      </c>
      <c r="Q9" s="195">
        <v>1768685.1233138172</v>
      </c>
      <c r="R9" s="158"/>
    </row>
    <row r="10" spans="1:18" ht="15.75" x14ac:dyDescent="0.25">
      <c r="C10" s="44"/>
      <c r="D10" s="165"/>
      <c r="E10" s="43"/>
      <c r="F10" s="43"/>
      <c r="G10" s="43"/>
      <c r="O10" s="269">
        <v>2013</v>
      </c>
      <c r="P10" s="159" t="s">
        <v>56</v>
      </c>
      <c r="Q10" s="194">
        <v>1769588.2248074582</v>
      </c>
      <c r="R10" s="158"/>
    </row>
    <row r="11" spans="1:18" ht="15.75" x14ac:dyDescent="0.25">
      <c r="C11" s="44"/>
      <c r="D11" s="165"/>
      <c r="O11" s="267"/>
      <c r="P11" s="159" t="s">
        <v>57</v>
      </c>
      <c r="Q11" s="194">
        <v>1758950.1145120929</v>
      </c>
      <c r="R11" s="158"/>
    </row>
    <row r="12" spans="1:18" ht="15.75" x14ac:dyDescent="0.25">
      <c r="C12" s="44"/>
      <c r="D12" s="165"/>
      <c r="O12" s="267"/>
      <c r="P12" s="159" t="s">
        <v>58</v>
      </c>
      <c r="Q12" s="194">
        <v>1768672.8274078777</v>
      </c>
      <c r="R12" s="158"/>
    </row>
    <row r="13" spans="1:18" ht="15.75" x14ac:dyDescent="0.25">
      <c r="C13" s="44"/>
      <c r="D13" s="165"/>
      <c r="O13" s="267"/>
      <c r="P13" s="159" t="s">
        <v>59</v>
      </c>
      <c r="Q13" s="194">
        <v>1796703.3166074073</v>
      </c>
      <c r="R13" s="158"/>
    </row>
    <row r="14" spans="1:18" ht="15.75" x14ac:dyDescent="0.25">
      <c r="C14" s="44"/>
      <c r="D14" s="165"/>
      <c r="O14" s="266">
        <v>2014</v>
      </c>
      <c r="P14" s="170" t="s">
        <v>56</v>
      </c>
      <c r="Q14" s="193">
        <v>1831335.3839794546</v>
      </c>
      <c r="R14" s="158"/>
    </row>
    <row r="15" spans="1:18" x14ac:dyDescent="0.2">
      <c r="O15" s="267"/>
      <c r="P15" s="159" t="s">
        <v>57</v>
      </c>
      <c r="Q15" s="194">
        <v>1857225.461166248</v>
      </c>
      <c r="R15" s="158"/>
    </row>
    <row r="16" spans="1:18" x14ac:dyDescent="0.2">
      <c r="O16" s="267"/>
      <c r="P16" s="159" t="s">
        <v>58</v>
      </c>
      <c r="Q16" s="194">
        <v>1854028.2862612209</v>
      </c>
      <c r="R16" s="158"/>
    </row>
    <row r="17" spans="1:18" x14ac:dyDescent="0.2">
      <c r="O17" s="268"/>
      <c r="P17" s="160" t="s">
        <v>59</v>
      </c>
      <c r="Q17" s="195">
        <v>1849521.42167173</v>
      </c>
      <c r="R17" s="158"/>
    </row>
    <row r="18" spans="1:18" x14ac:dyDescent="0.2">
      <c r="O18" s="269">
        <v>2015</v>
      </c>
      <c r="P18" s="159" t="s">
        <v>56</v>
      </c>
      <c r="Q18" s="194">
        <v>1875195.6301086748</v>
      </c>
      <c r="R18" s="158"/>
    </row>
    <row r="19" spans="1:18" x14ac:dyDescent="0.2">
      <c r="O19" s="267"/>
      <c r="P19" s="159" t="s">
        <v>57</v>
      </c>
      <c r="Q19" s="194">
        <v>1907646.3557784595</v>
      </c>
      <c r="R19" s="158"/>
    </row>
    <row r="20" spans="1:18" x14ac:dyDescent="0.2">
      <c r="O20" s="267"/>
      <c r="P20" s="159" t="s">
        <v>58</v>
      </c>
      <c r="Q20" s="194">
        <v>1907929.1659618034</v>
      </c>
      <c r="R20" s="158"/>
    </row>
    <row r="21" spans="1:18" x14ac:dyDescent="0.2">
      <c r="O21" s="267"/>
      <c r="P21" s="159" t="s">
        <v>59</v>
      </c>
      <c r="Q21" s="194">
        <v>1897876.3195426711</v>
      </c>
      <c r="R21" s="158"/>
    </row>
    <row r="22" spans="1:18" x14ac:dyDescent="0.2">
      <c r="O22" s="266">
        <v>2016</v>
      </c>
      <c r="P22" s="170" t="s">
        <v>56</v>
      </c>
      <c r="Q22" s="193">
        <v>1873411.2333054063</v>
      </c>
      <c r="R22" s="158"/>
    </row>
    <row r="23" spans="1:18" x14ac:dyDescent="0.2">
      <c r="O23" s="267"/>
      <c r="P23" s="159" t="s">
        <v>57</v>
      </c>
      <c r="Q23" s="194">
        <v>1873676.9647953967</v>
      </c>
      <c r="R23" s="158"/>
    </row>
    <row r="24" spans="1:18" x14ac:dyDescent="0.2">
      <c r="O24" s="267"/>
      <c r="P24" s="159" t="s">
        <v>58</v>
      </c>
      <c r="Q24" s="194">
        <v>1944377.5885761529</v>
      </c>
      <c r="R24" s="158"/>
    </row>
    <row r="25" spans="1:18" ht="15" customHeight="1" x14ac:dyDescent="0.2">
      <c r="O25" s="268"/>
      <c r="P25" s="160" t="s">
        <v>59</v>
      </c>
      <c r="Q25" s="195">
        <v>2016024.3900910101</v>
      </c>
      <c r="R25" s="158"/>
    </row>
    <row r="26" spans="1:18" x14ac:dyDescent="0.2">
      <c r="N26" s="197"/>
      <c r="O26" s="275">
        <v>2017</v>
      </c>
      <c r="P26" s="170" t="s">
        <v>56</v>
      </c>
      <c r="Q26" s="193">
        <v>2071104.8986801708</v>
      </c>
      <c r="R26" s="158"/>
    </row>
    <row r="27" spans="1:18" ht="16.5" customHeight="1" x14ac:dyDescent="0.2">
      <c r="N27" s="197"/>
      <c r="O27" s="276"/>
      <c r="P27" s="159" t="s">
        <v>57</v>
      </c>
      <c r="Q27" s="194">
        <v>2089776.1537541687</v>
      </c>
      <c r="R27" s="158"/>
    </row>
    <row r="28" spans="1:18" ht="15.75" customHeight="1" thickBot="1" x14ac:dyDescent="0.25">
      <c r="N28" s="197"/>
      <c r="O28" s="277"/>
      <c r="P28" s="137" t="s">
        <v>58</v>
      </c>
      <c r="Q28" s="196">
        <v>2089082.6194195247</v>
      </c>
    </row>
    <row r="30" spans="1:18" s="7" customFormat="1" ht="12.75" x14ac:dyDescent="0.2">
      <c r="A30" s="1" t="s">
        <v>146</v>
      </c>
    </row>
    <row r="31" spans="1:18" x14ac:dyDescent="0.2">
      <c r="A31" s="14"/>
      <c r="B31" s="176"/>
      <c r="C31" s="176"/>
    </row>
    <row r="32" spans="1:18" x14ac:dyDescent="0.2">
      <c r="A32" s="135" t="s">
        <v>137</v>
      </c>
      <c r="B32" s="176"/>
      <c r="C32" s="176"/>
      <c r="N32" s="158"/>
    </row>
    <row r="33" spans="1:14" x14ac:dyDescent="0.2">
      <c r="A33" s="176"/>
      <c r="B33" s="176"/>
      <c r="C33" s="176"/>
    </row>
    <row r="34" spans="1:14" x14ac:dyDescent="0.2">
      <c r="N34" s="190"/>
    </row>
  </sheetData>
  <mergeCells count="6">
    <mergeCell ref="O26:O28"/>
    <mergeCell ref="O6:O9"/>
    <mergeCell ref="O10:O13"/>
    <mergeCell ref="O14:O17"/>
    <mergeCell ref="O18:O21"/>
    <mergeCell ref="O22:O25"/>
  </mergeCells>
  <hyperlinks>
    <hyperlink ref="A1" location="'Contents '!A1" display="Contents "/>
    <hyperlink ref="A2" location="'Background Notes'!A1" display="Background Notes"/>
  </hyperlinks>
  <pageMargins left="0.7" right="0.7" top="0.75" bottom="0.75" header="0.3" footer="0.3"/>
  <pageSetup paperSize="9" scale="46"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showGridLines="0" zoomScaleNormal="100" workbookViewId="0">
      <selection activeCell="B3" sqref="B3"/>
    </sheetView>
  </sheetViews>
  <sheetFormatPr defaultRowHeight="15" x14ac:dyDescent="0.2"/>
  <cols>
    <col min="1" max="1" width="10.42578125" style="133" bestFit="1" customWidth="1"/>
    <col min="2" max="2" width="9.140625" style="133"/>
    <col min="3" max="3" width="21.42578125" style="133" bestFit="1" customWidth="1"/>
    <col min="4" max="4" width="13.140625" style="133" bestFit="1" customWidth="1"/>
    <col min="5" max="5" width="13.7109375" style="133" bestFit="1" customWidth="1"/>
    <col min="6" max="6" width="11.85546875" style="133" bestFit="1" customWidth="1"/>
    <col min="7" max="11" width="9.140625" style="133"/>
    <col min="12" max="12" width="13.28515625" style="133" bestFit="1" customWidth="1"/>
    <col min="13" max="16384" width="9.140625" style="133"/>
  </cols>
  <sheetData>
    <row r="1" spans="1:13" x14ac:dyDescent="0.2">
      <c r="A1" s="3" t="s">
        <v>9</v>
      </c>
    </row>
    <row r="2" spans="1:13" x14ac:dyDescent="0.2">
      <c r="A2" s="3" t="s">
        <v>71</v>
      </c>
    </row>
    <row r="3" spans="1:13" ht="15.75" x14ac:dyDescent="0.25">
      <c r="A3" s="4" t="s">
        <v>155</v>
      </c>
      <c r="M3" s="50"/>
    </row>
    <row r="5" spans="1:13" x14ac:dyDescent="0.2">
      <c r="C5" s="133" t="s">
        <v>65</v>
      </c>
      <c r="D5" s="133" t="s">
        <v>66</v>
      </c>
      <c r="E5" s="133" t="s">
        <v>67</v>
      </c>
      <c r="F5" s="133" t="s">
        <v>68</v>
      </c>
    </row>
    <row r="6" spans="1:13" x14ac:dyDescent="0.2">
      <c r="A6" s="278">
        <v>2011</v>
      </c>
      <c r="B6" s="133" t="s">
        <v>56</v>
      </c>
      <c r="C6" s="165">
        <v>394100</v>
      </c>
      <c r="D6" s="165">
        <v>288733</v>
      </c>
      <c r="E6" s="165">
        <v>41049</v>
      </c>
      <c r="F6" s="165">
        <v>135765</v>
      </c>
    </row>
    <row r="7" spans="1:13" x14ac:dyDescent="0.2">
      <c r="A7" s="278"/>
      <c r="B7" s="133" t="s">
        <v>57</v>
      </c>
      <c r="C7" s="165">
        <v>546651</v>
      </c>
      <c r="D7" s="165">
        <v>320268</v>
      </c>
      <c r="E7" s="165">
        <v>52110</v>
      </c>
      <c r="F7" s="165">
        <v>253996</v>
      </c>
    </row>
    <row r="8" spans="1:13" x14ac:dyDescent="0.2">
      <c r="A8" s="278"/>
      <c r="B8" s="133" t="s">
        <v>58</v>
      </c>
      <c r="C8" s="165">
        <v>659236</v>
      </c>
      <c r="D8" s="165">
        <v>325208</v>
      </c>
      <c r="E8" s="165">
        <v>64629</v>
      </c>
      <c r="F8" s="165">
        <v>352634</v>
      </c>
    </row>
    <row r="9" spans="1:13" x14ac:dyDescent="0.2">
      <c r="A9" s="278"/>
      <c r="B9" s="133" t="s">
        <v>59</v>
      </c>
      <c r="C9" s="165">
        <v>445944</v>
      </c>
      <c r="D9" s="165">
        <v>274534</v>
      </c>
      <c r="E9" s="165">
        <v>46125</v>
      </c>
      <c r="F9" s="165">
        <v>154289</v>
      </c>
    </row>
    <row r="10" spans="1:13" x14ac:dyDescent="0.2">
      <c r="A10" s="278">
        <v>2012</v>
      </c>
      <c r="B10" s="133" t="s">
        <v>56</v>
      </c>
      <c r="C10" s="165">
        <v>430140</v>
      </c>
      <c r="D10" s="165">
        <v>263681</v>
      </c>
      <c r="E10" s="165">
        <v>43380</v>
      </c>
      <c r="F10" s="165">
        <v>128126</v>
      </c>
    </row>
    <row r="11" spans="1:13" x14ac:dyDescent="0.2">
      <c r="A11" s="278"/>
      <c r="B11" s="133" t="s">
        <v>57</v>
      </c>
      <c r="C11" s="165">
        <v>590889</v>
      </c>
      <c r="D11" s="165">
        <v>304966</v>
      </c>
      <c r="E11" s="165">
        <v>52935</v>
      </c>
      <c r="F11" s="165">
        <v>242979</v>
      </c>
    </row>
    <row r="12" spans="1:13" x14ac:dyDescent="0.2">
      <c r="A12" s="278"/>
      <c r="B12" s="133" t="s">
        <v>58</v>
      </c>
      <c r="C12" s="165">
        <v>682848</v>
      </c>
      <c r="D12" s="165">
        <v>285428</v>
      </c>
      <c r="E12" s="165">
        <v>60563</v>
      </c>
      <c r="F12" s="165">
        <v>338862</v>
      </c>
    </row>
    <row r="13" spans="1:13" x14ac:dyDescent="0.2">
      <c r="A13" s="278"/>
      <c r="B13" s="133" t="s">
        <v>59</v>
      </c>
      <c r="C13" s="165">
        <v>443634</v>
      </c>
      <c r="D13" s="165">
        <v>278255</v>
      </c>
      <c r="E13" s="165">
        <v>43558</v>
      </c>
      <c r="F13" s="165">
        <v>157300</v>
      </c>
    </row>
    <row r="14" spans="1:13" x14ac:dyDescent="0.2">
      <c r="A14" s="278">
        <v>2013</v>
      </c>
      <c r="B14" s="133" t="s">
        <v>56</v>
      </c>
      <c r="C14" s="165">
        <v>426712</v>
      </c>
      <c r="D14" s="165">
        <v>259035</v>
      </c>
      <c r="E14" s="165">
        <v>38346</v>
      </c>
      <c r="F14" s="165">
        <v>133115</v>
      </c>
    </row>
    <row r="15" spans="1:13" x14ac:dyDescent="0.2">
      <c r="A15" s="278"/>
      <c r="B15" s="133" t="s">
        <v>57</v>
      </c>
      <c r="C15" s="165">
        <v>529784</v>
      </c>
      <c r="D15" s="165">
        <v>344108</v>
      </c>
      <c r="E15" s="165">
        <v>51638</v>
      </c>
      <c r="F15" s="165">
        <v>232700</v>
      </c>
    </row>
    <row r="16" spans="1:13" x14ac:dyDescent="0.2">
      <c r="A16" s="278"/>
      <c r="B16" s="133" t="s">
        <v>58</v>
      </c>
      <c r="C16" s="165">
        <v>610949</v>
      </c>
      <c r="D16" s="165">
        <v>373771</v>
      </c>
      <c r="E16" s="165">
        <v>60775</v>
      </c>
      <c r="F16" s="165">
        <v>339454</v>
      </c>
    </row>
    <row r="17" spans="1:6" x14ac:dyDescent="0.2">
      <c r="A17" s="278"/>
      <c r="B17" s="133" t="s">
        <v>59</v>
      </c>
      <c r="C17" s="165">
        <v>440220</v>
      </c>
      <c r="D17" s="165">
        <v>302642</v>
      </c>
      <c r="E17" s="165">
        <v>42220</v>
      </c>
      <c r="F17" s="165">
        <v>156301</v>
      </c>
    </row>
    <row r="18" spans="1:6" x14ac:dyDescent="0.2">
      <c r="A18" s="278">
        <v>2014</v>
      </c>
      <c r="B18" s="133" t="s">
        <v>56</v>
      </c>
      <c r="C18" s="165">
        <v>426851</v>
      </c>
      <c r="D18" s="165">
        <v>270276</v>
      </c>
      <c r="E18" s="165">
        <v>37816</v>
      </c>
      <c r="F18" s="165">
        <v>119908</v>
      </c>
    </row>
    <row r="19" spans="1:6" x14ac:dyDescent="0.2">
      <c r="A19" s="278"/>
      <c r="B19" s="133" t="s">
        <v>57</v>
      </c>
      <c r="C19" s="165">
        <v>551638</v>
      </c>
      <c r="D19" s="165">
        <v>338216</v>
      </c>
      <c r="E19" s="165">
        <v>45507</v>
      </c>
      <c r="F19" s="165">
        <v>236452</v>
      </c>
    </row>
    <row r="20" spans="1:6" ht="15" customHeight="1" x14ac:dyDescent="0.2">
      <c r="A20" s="279"/>
      <c r="B20" s="133" t="s">
        <v>58</v>
      </c>
      <c r="C20" s="165">
        <v>603845</v>
      </c>
      <c r="D20" s="165">
        <v>368032</v>
      </c>
      <c r="E20" s="165">
        <v>54147</v>
      </c>
      <c r="F20" s="165">
        <v>345849</v>
      </c>
    </row>
    <row r="21" spans="1:6" ht="15" customHeight="1" x14ac:dyDescent="0.2">
      <c r="A21" s="279"/>
      <c r="B21" s="133" t="s">
        <v>59</v>
      </c>
      <c r="C21" s="165">
        <v>430917</v>
      </c>
      <c r="D21" s="165">
        <v>307349</v>
      </c>
      <c r="E21" s="165">
        <v>40509</v>
      </c>
      <c r="F21" s="165">
        <v>159639</v>
      </c>
    </row>
    <row r="22" spans="1:6" x14ac:dyDescent="0.2">
      <c r="A22" s="278">
        <v>2015</v>
      </c>
      <c r="B22" s="133" t="s">
        <v>56</v>
      </c>
      <c r="C22" s="165">
        <v>427248</v>
      </c>
      <c r="D22" s="165">
        <v>287709</v>
      </c>
      <c r="E22" s="165">
        <v>35674</v>
      </c>
      <c r="F22" s="165">
        <v>121250</v>
      </c>
    </row>
    <row r="23" spans="1:6" x14ac:dyDescent="0.2">
      <c r="A23" s="278"/>
      <c r="B23" s="133" t="s">
        <v>57</v>
      </c>
      <c r="C23" s="165">
        <v>594579</v>
      </c>
      <c r="D23" s="165">
        <v>359411</v>
      </c>
      <c r="E23" s="165">
        <v>36022</v>
      </c>
      <c r="F23" s="165">
        <v>224689</v>
      </c>
    </row>
    <row r="24" spans="1:6" x14ac:dyDescent="0.2">
      <c r="A24" s="278"/>
      <c r="B24" s="133" t="s">
        <v>58</v>
      </c>
      <c r="C24" s="165">
        <v>672387</v>
      </c>
      <c r="D24" s="165">
        <v>387267</v>
      </c>
      <c r="E24" s="165">
        <v>39697</v>
      </c>
      <c r="F24" s="165">
        <v>324526</v>
      </c>
    </row>
    <row r="25" spans="1:6" x14ac:dyDescent="0.2">
      <c r="A25" s="278"/>
      <c r="B25" s="133" t="s">
        <v>59</v>
      </c>
      <c r="C25" s="165">
        <v>502921</v>
      </c>
      <c r="D25" s="165">
        <v>307873</v>
      </c>
      <c r="E25" s="165">
        <v>35612</v>
      </c>
      <c r="F25" s="165">
        <v>147811</v>
      </c>
    </row>
    <row r="26" spans="1:6" x14ac:dyDescent="0.2">
      <c r="A26" s="278">
        <v>2016</v>
      </c>
      <c r="B26" s="133" t="s">
        <v>56</v>
      </c>
      <c r="C26" s="165">
        <v>500402</v>
      </c>
      <c r="D26" s="165">
        <v>282712</v>
      </c>
      <c r="E26" s="165">
        <v>37282</v>
      </c>
      <c r="F26" s="165">
        <v>131151</v>
      </c>
    </row>
    <row r="27" spans="1:6" x14ac:dyDescent="0.2">
      <c r="A27" s="278"/>
      <c r="B27" s="133" t="s">
        <v>57</v>
      </c>
      <c r="C27" s="165">
        <v>678774</v>
      </c>
      <c r="D27" s="165">
        <v>358552</v>
      </c>
      <c r="E27" s="165">
        <v>37173</v>
      </c>
      <c r="F27" s="165">
        <v>207894</v>
      </c>
    </row>
    <row r="28" spans="1:6" x14ac:dyDescent="0.2">
      <c r="A28" s="278"/>
      <c r="B28" s="133" t="s">
        <v>58</v>
      </c>
      <c r="C28" s="165">
        <v>774778</v>
      </c>
      <c r="D28" s="165">
        <v>389141</v>
      </c>
      <c r="E28" s="165">
        <v>42385</v>
      </c>
      <c r="F28" s="165">
        <v>316118</v>
      </c>
    </row>
    <row r="29" spans="1:6" x14ac:dyDescent="0.2">
      <c r="A29" s="278"/>
      <c r="B29" s="133" t="s">
        <v>59</v>
      </c>
      <c r="C29" s="165">
        <v>627303</v>
      </c>
      <c r="D29" s="165">
        <v>293936</v>
      </c>
      <c r="E29" s="165">
        <v>32976</v>
      </c>
      <c r="F29" s="165">
        <v>157838</v>
      </c>
    </row>
    <row r="30" spans="1:6" x14ac:dyDescent="0.2">
      <c r="A30" s="278">
        <v>2017</v>
      </c>
      <c r="B30" s="133" t="s">
        <v>56</v>
      </c>
      <c r="C30" s="165">
        <v>623232</v>
      </c>
      <c r="D30" s="165">
        <v>267795</v>
      </c>
      <c r="E30" s="165">
        <v>31621</v>
      </c>
      <c r="F30" s="165">
        <v>121961</v>
      </c>
    </row>
    <row r="31" spans="1:6" x14ac:dyDescent="0.2">
      <c r="A31" s="278"/>
      <c r="B31" s="133" t="s">
        <v>57</v>
      </c>
      <c r="C31" s="165">
        <v>812782</v>
      </c>
      <c r="D31" s="165">
        <v>341528</v>
      </c>
      <c r="E31" s="165">
        <v>19405</v>
      </c>
      <c r="F31" s="165">
        <v>228238</v>
      </c>
    </row>
    <row r="32" spans="1:6" x14ac:dyDescent="0.2">
      <c r="A32" s="278"/>
      <c r="B32" s="133" t="s">
        <v>58</v>
      </c>
      <c r="C32" s="165">
        <v>865503</v>
      </c>
      <c r="D32" s="165">
        <v>370725</v>
      </c>
      <c r="E32" s="165">
        <v>23643</v>
      </c>
      <c r="F32" s="165">
        <v>319921</v>
      </c>
    </row>
    <row r="36" spans="1:17" s="7" customFormat="1" ht="15" customHeight="1" x14ac:dyDescent="0.2">
      <c r="A36" s="246" t="s">
        <v>147</v>
      </c>
      <c r="B36" s="246"/>
      <c r="C36" s="246"/>
      <c r="D36" s="246"/>
      <c r="E36" s="246"/>
      <c r="F36" s="246"/>
      <c r="G36" s="246"/>
      <c r="H36" s="246"/>
      <c r="I36" s="246"/>
      <c r="J36" s="246"/>
      <c r="K36" s="246"/>
      <c r="L36" s="246"/>
      <c r="M36" s="246"/>
      <c r="N36" s="246"/>
      <c r="O36" s="246"/>
      <c r="P36" s="246"/>
      <c r="Q36" s="246"/>
    </row>
    <row r="37" spans="1:17" s="7" customFormat="1" ht="12.75" hidden="1" x14ac:dyDescent="0.2">
      <c r="A37" s="246"/>
      <c r="B37" s="246"/>
      <c r="C37" s="246"/>
      <c r="D37" s="246"/>
      <c r="E37" s="246"/>
      <c r="F37" s="246"/>
      <c r="G37" s="246"/>
      <c r="H37" s="246"/>
      <c r="I37" s="246"/>
      <c r="J37" s="246"/>
      <c r="K37" s="246"/>
      <c r="L37" s="246"/>
      <c r="M37" s="246"/>
      <c r="N37" s="246"/>
      <c r="O37" s="246"/>
      <c r="P37" s="246"/>
      <c r="Q37" s="246"/>
    </row>
    <row r="38" spans="1:17" ht="6.75" customHeight="1" x14ac:dyDescent="0.2">
      <c r="A38" s="12"/>
      <c r="B38" s="12"/>
      <c r="C38" s="12"/>
      <c r="D38" s="12"/>
      <c r="E38" s="12"/>
      <c r="F38" s="12"/>
      <c r="G38" s="12"/>
    </row>
    <row r="39" spans="1:17" x14ac:dyDescent="0.2">
      <c r="A39" s="138" t="s">
        <v>137</v>
      </c>
      <c r="B39" s="46"/>
      <c r="C39" s="46"/>
      <c r="D39" s="12"/>
      <c r="E39" s="12"/>
      <c r="F39" s="12"/>
      <c r="G39" s="12"/>
    </row>
    <row r="40" spans="1:17" x14ac:dyDescent="0.2">
      <c r="L40" s="158"/>
    </row>
    <row r="41" spans="1:17" x14ac:dyDescent="0.2">
      <c r="L41" s="158"/>
    </row>
    <row r="42" spans="1:17" x14ac:dyDescent="0.2">
      <c r="L42" s="190"/>
    </row>
  </sheetData>
  <mergeCells count="8">
    <mergeCell ref="A36:Q37"/>
    <mergeCell ref="A30:A32"/>
    <mergeCell ref="A6:A9"/>
    <mergeCell ref="A10:A13"/>
    <mergeCell ref="A14:A17"/>
    <mergeCell ref="A18:A21"/>
    <mergeCell ref="A22:A25"/>
    <mergeCell ref="A26:A29"/>
  </mergeCells>
  <hyperlinks>
    <hyperlink ref="A1" location="'Contents '!A1" display="Contents "/>
    <hyperlink ref="A2" location="'Background Notes'!A1" display="Background Notes"/>
  </hyperlinks>
  <pageMargins left="0.7" right="0.7" top="0.75" bottom="0.75" header="0.3" footer="0.3"/>
  <pageSetup paperSize="9" scale="35"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showGridLines="0" zoomScaleNormal="100" workbookViewId="0">
      <selection activeCell="A3" sqref="A3"/>
    </sheetView>
  </sheetViews>
  <sheetFormatPr defaultRowHeight="15" x14ac:dyDescent="0.2"/>
  <cols>
    <col min="1" max="1" width="10.42578125" style="133" customWidth="1"/>
    <col min="2" max="21" width="6.42578125" style="133" customWidth="1"/>
    <col min="22" max="16384" width="9.140625" style="133"/>
  </cols>
  <sheetData>
    <row r="1" spans="1:24" x14ac:dyDescent="0.2">
      <c r="A1" s="3" t="s">
        <v>9</v>
      </c>
      <c r="D1" s="133" t="s">
        <v>118</v>
      </c>
    </row>
    <row r="2" spans="1:24" x14ac:dyDescent="0.2">
      <c r="A2" s="3" t="s">
        <v>71</v>
      </c>
    </row>
    <row r="3" spans="1:24" ht="15.75" x14ac:dyDescent="0.25">
      <c r="A3" s="4" t="s">
        <v>201</v>
      </c>
      <c r="O3" s="50"/>
    </row>
    <row r="7" spans="1:24" x14ac:dyDescent="0.2">
      <c r="B7" s="278">
        <v>2012</v>
      </c>
      <c r="C7" s="278"/>
      <c r="D7" s="278"/>
      <c r="E7" s="278"/>
      <c r="F7" s="278">
        <v>2013</v>
      </c>
      <c r="G7" s="278"/>
      <c r="H7" s="278"/>
      <c r="I7" s="278"/>
      <c r="J7" s="278">
        <v>2014</v>
      </c>
      <c r="K7" s="278"/>
      <c r="L7" s="280"/>
      <c r="M7" s="280"/>
      <c r="N7" s="278">
        <v>2015</v>
      </c>
      <c r="O7" s="278"/>
      <c r="P7" s="278"/>
      <c r="Q7" s="278"/>
      <c r="R7" s="278">
        <v>2016</v>
      </c>
      <c r="S7" s="278"/>
      <c r="T7" s="278"/>
      <c r="U7" s="278"/>
      <c r="V7" s="278">
        <v>2017</v>
      </c>
      <c r="W7" s="278"/>
      <c r="X7" s="278"/>
    </row>
    <row r="8" spans="1:24" x14ac:dyDescent="0.2">
      <c r="B8" s="133" t="s">
        <v>56</v>
      </c>
      <c r="C8" s="133" t="s">
        <v>57</v>
      </c>
      <c r="D8" s="133" t="s">
        <v>58</v>
      </c>
      <c r="E8" s="133" t="s">
        <v>59</v>
      </c>
      <c r="F8" s="133" t="s">
        <v>56</v>
      </c>
      <c r="G8" s="133" t="s">
        <v>57</v>
      </c>
      <c r="H8" s="133" t="s">
        <v>58</v>
      </c>
      <c r="I8" s="133" t="s">
        <v>59</v>
      </c>
      <c r="J8" s="133" t="s">
        <v>56</v>
      </c>
      <c r="K8" s="133" t="s">
        <v>57</v>
      </c>
      <c r="L8" s="133" t="s">
        <v>58</v>
      </c>
      <c r="M8" s="133" t="s">
        <v>59</v>
      </c>
      <c r="N8" s="133" t="s">
        <v>56</v>
      </c>
      <c r="O8" s="133" t="s">
        <v>57</v>
      </c>
      <c r="P8" s="133" t="s">
        <v>58</v>
      </c>
      <c r="Q8" s="133" t="s">
        <v>59</v>
      </c>
      <c r="R8" s="133" t="s">
        <v>56</v>
      </c>
      <c r="S8" s="133" t="s">
        <v>57</v>
      </c>
      <c r="T8" s="133" t="s">
        <v>58</v>
      </c>
      <c r="U8" s="133" t="s">
        <v>59</v>
      </c>
      <c r="V8" s="133" t="s">
        <v>56</v>
      </c>
      <c r="W8" s="133" t="s">
        <v>57</v>
      </c>
      <c r="X8" s="133" t="s">
        <v>58</v>
      </c>
    </row>
    <row r="9" spans="1:24" x14ac:dyDescent="0.2">
      <c r="A9" s="133" t="s">
        <v>69</v>
      </c>
      <c r="B9" s="133">
        <v>0</v>
      </c>
      <c r="C9" s="133">
        <v>18</v>
      </c>
      <c r="D9" s="133">
        <v>27</v>
      </c>
      <c r="E9" s="133">
        <v>0</v>
      </c>
      <c r="F9" s="133">
        <v>0</v>
      </c>
      <c r="G9" s="133">
        <v>21</v>
      </c>
      <c r="H9" s="133">
        <v>33</v>
      </c>
      <c r="I9" s="133">
        <v>3</v>
      </c>
      <c r="J9" s="133">
        <v>1</v>
      </c>
      <c r="K9" s="133">
        <v>21</v>
      </c>
      <c r="L9" s="133">
        <v>38</v>
      </c>
      <c r="M9" s="133">
        <v>3</v>
      </c>
      <c r="N9" s="133">
        <v>1</v>
      </c>
      <c r="O9" s="133">
        <v>18</v>
      </c>
      <c r="P9" s="133">
        <v>34</v>
      </c>
      <c r="Q9" s="133">
        <v>5</v>
      </c>
      <c r="R9" s="133">
        <v>2</v>
      </c>
      <c r="S9" s="133">
        <v>26</v>
      </c>
      <c r="T9" s="133">
        <v>52</v>
      </c>
      <c r="U9" s="133">
        <v>1</v>
      </c>
      <c r="V9" s="133">
        <v>0</v>
      </c>
      <c r="W9" s="133">
        <v>41</v>
      </c>
      <c r="X9" s="133">
        <v>52</v>
      </c>
    </row>
    <row r="10" spans="1:24" x14ac:dyDescent="0.2">
      <c r="A10" s="133" t="s">
        <v>70</v>
      </c>
      <c r="B10" s="133">
        <v>0</v>
      </c>
      <c r="C10" s="133">
        <v>1</v>
      </c>
      <c r="D10" s="133">
        <v>7</v>
      </c>
      <c r="E10" s="133">
        <v>0</v>
      </c>
      <c r="F10" s="133">
        <v>0</v>
      </c>
      <c r="G10" s="133">
        <v>3</v>
      </c>
      <c r="H10" s="133">
        <v>2</v>
      </c>
      <c r="I10" s="133">
        <v>0</v>
      </c>
      <c r="J10" s="133">
        <v>0</v>
      </c>
      <c r="K10" s="133">
        <v>2</v>
      </c>
      <c r="L10" s="133">
        <v>3</v>
      </c>
      <c r="M10" s="133">
        <v>0</v>
      </c>
      <c r="N10" s="133">
        <v>0</v>
      </c>
      <c r="O10" s="133">
        <v>2</v>
      </c>
      <c r="P10" s="133">
        <v>4</v>
      </c>
      <c r="Q10" s="133">
        <v>0</v>
      </c>
      <c r="R10" s="133">
        <v>0</v>
      </c>
      <c r="S10" s="133">
        <v>0</v>
      </c>
      <c r="T10" s="133">
        <v>5</v>
      </c>
      <c r="U10" s="133">
        <v>0</v>
      </c>
      <c r="V10" s="133">
        <v>0</v>
      </c>
      <c r="W10" s="133">
        <v>3</v>
      </c>
      <c r="X10" s="133">
        <v>6</v>
      </c>
    </row>
    <row r="11" spans="1:24" x14ac:dyDescent="0.2">
      <c r="A11" s="133" t="s">
        <v>7</v>
      </c>
      <c r="B11" s="133">
        <v>0</v>
      </c>
      <c r="C11" s="133">
        <v>0</v>
      </c>
      <c r="D11" s="133">
        <v>0</v>
      </c>
      <c r="E11" s="133">
        <v>0</v>
      </c>
      <c r="F11" s="133">
        <v>0</v>
      </c>
      <c r="G11" s="133">
        <v>0</v>
      </c>
      <c r="H11" s="133">
        <v>0</v>
      </c>
      <c r="I11" s="133">
        <v>0</v>
      </c>
      <c r="J11" s="133">
        <v>0</v>
      </c>
      <c r="K11" s="133">
        <v>0</v>
      </c>
      <c r="L11" s="133">
        <v>1</v>
      </c>
      <c r="M11" s="133">
        <v>0</v>
      </c>
      <c r="N11" s="133">
        <v>0</v>
      </c>
      <c r="O11" s="133">
        <v>1</v>
      </c>
      <c r="P11" s="133">
        <v>2</v>
      </c>
      <c r="Q11" s="133">
        <v>0</v>
      </c>
      <c r="R11" s="133">
        <v>0</v>
      </c>
      <c r="S11" s="133">
        <v>4</v>
      </c>
      <c r="T11" s="133">
        <v>3</v>
      </c>
      <c r="U11" s="133">
        <v>0</v>
      </c>
      <c r="V11" s="133">
        <v>0</v>
      </c>
      <c r="W11" s="133">
        <v>6</v>
      </c>
      <c r="X11" s="133">
        <v>4</v>
      </c>
    </row>
    <row r="30" spans="1:1" ht="15" customHeight="1" x14ac:dyDescent="0.2">
      <c r="A30" s="35" t="s">
        <v>148</v>
      </c>
    </row>
    <row r="31" spans="1:1" x14ac:dyDescent="0.2">
      <c r="A31" s="35" t="s">
        <v>149</v>
      </c>
    </row>
    <row r="32" spans="1:1" x14ac:dyDescent="0.2">
      <c r="A32" s="35" t="s">
        <v>150</v>
      </c>
    </row>
    <row r="35" spans="1:1" x14ac:dyDescent="0.2">
      <c r="A35" s="138" t="s">
        <v>137</v>
      </c>
    </row>
  </sheetData>
  <mergeCells count="6">
    <mergeCell ref="V7:X7"/>
    <mergeCell ref="B7:E7"/>
    <mergeCell ref="F7:I7"/>
    <mergeCell ref="J7:M7"/>
    <mergeCell ref="N7:Q7"/>
    <mergeCell ref="R7:U7"/>
  </mergeCells>
  <hyperlinks>
    <hyperlink ref="A1" location="'Contents '!A1" display="Contents "/>
    <hyperlink ref="A2" location="'Background Notes'!A1" display="Background Notes"/>
  </hyperlinks>
  <pageMargins left="0.7" right="0.7" top="0.75" bottom="0.75" header="0.3" footer="0.3"/>
  <pageSetup paperSize="9" scale="49"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topLeftCell="A28" zoomScaleNormal="100" workbookViewId="0">
      <selection activeCell="A36" sqref="A36"/>
    </sheetView>
  </sheetViews>
  <sheetFormatPr defaultRowHeight="15" x14ac:dyDescent="0.2"/>
  <cols>
    <col min="1" max="1" width="164.28515625" style="199" customWidth="1"/>
    <col min="2" max="16384" width="9.140625" style="176"/>
  </cols>
  <sheetData>
    <row r="1" spans="1:12" ht="15.75" x14ac:dyDescent="0.25">
      <c r="A1" s="114" t="s">
        <v>71</v>
      </c>
      <c r="B1" s="115"/>
    </row>
    <row r="2" spans="1:12" s="199" customFormat="1" ht="60" x14ac:dyDescent="0.2">
      <c r="A2" s="116" t="s">
        <v>173</v>
      </c>
      <c r="B2" s="116"/>
    </row>
    <row r="3" spans="1:12" x14ac:dyDescent="0.2">
      <c r="A3" s="200"/>
      <c r="B3" s="115"/>
    </row>
    <row r="4" spans="1:12" x14ac:dyDescent="0.2">
      <c r="A4" s="200"/>
      <c r="B4" s="115"/>
    </row>
    <row r="5" spans="1:12" ht="45" x14ac:dyDescent="0.2">
      <c r="A5" s="116" t="s">
        <v>156</v>
      </c>
      <c r="B5" s="115"/>
    </row>
    <row r="6" spans="1:12" ht="45" x14ac:dyDescent="0.2">
      <c r="A6" s="116" t="s">
        <v>157</v>
      </c>
      <c r="B6" s="115"/>
    </row>
    <row r="7" spans="1:12" x14ac:dyDescent="0.2">
      <c r="A7" s="200"/>
      <c r="B7" s="115"/>
    </row>
    <row r="8" spans="1:12" x14ac:dyDescent="0.2">
      <c r="A8" s="116" t="s">
        <v>116</v>
      </c>
      <c r="B8" s="115"/>
    </row>
    <row r="9" spans="1:12" x14ac:dyDescent="0.2">
      <c r="A9" s="200" t="s">
        <v>81</v>
      </c>
      <c r="B9" s="115"/>
    </row>
    <row r="10" spans="1:12" x14ac:dyDescent="0.2">
      <c r="A10" s="200" t="s">
        <v>82</v>
      </c>
      <c r="B10" s="115"/>
    </row>
    <row r="11" spans="1:12" x14ac:dyDescent="0.2">
      <c r="A11" s="200" t="s">
        <v>83</v>
      </c>
      <c r="B11" s="115"/>
    </row>
    <row r="12" spans="1:12" x14ac:dyDescent="0.2">
      <c r="A12" s="200" t="s">
        <v>84</v>
      </c>
      <c r="B12" s="115"/>
    </row>
    <row r="13" spans="1:12" x14ac:dyDescent="0.2">
      <c r="A13" s="200" t="s">
        <v>111</v>
      </c>
      <c r="B13" s="115"/>
    </row>
    <row r="14" spans="1:12" ht="30" x14ac:dyDescent="0.2">
      <c r="A14" s="199" t="s">
        <v>158</v>
      </c>
      <c r="B14" s="115"/>
    </row>
    <row r="15" spans="1:12" x14ac:dyDescent="0.2">
      <c r="A15" s="201" t="s">
        <v>159</v>
      </c>
      <c r="B15" s="115"/>
    </row>
    <row r="16" spans="1:12" ht="15" customHeight="1" x14ac:dyDescent="0.25">
      <c r="A16" s="202" t="s">
        <v>160</v>
      </c>
      <c r="B16"/>
      <c r="C16"/>
      <c r="D16"/>
      <c r="E16"/>
      <c r="F16"/>
      <c r="G16"/>
      <c r="H16"/>
      <c r="I16"/>
      <c r="J16"/>
      <c r="K16"/>
      <c r="L16"/>
    </row>
    <row r="17" spans="1:12" ht="15.75" x14ac:dyDescent="0.25">
      <c r="A17" s="202" t="s">
        <v>161</v>
      </c>
      <c r="B17"/>
      <c r="C17"/>
      <c r="D17"/>
      <c r="E17"/>
      <c r="F17"/>
      <c r="G17"/>
      <c r="H17"/>
      <c r="I17"/>
      <c r="J17"/>
      <c r="K17"/>
      <c r="L17"/>
    </row>
    <row r="18" spans="1:12" ht="15.75" x14ac:dyDescent="0.25">
      <c r="A18" s="202" t="s">
        <v>162</v>
      </c>
      <c r="B18"/>
      <c r="C18"/>
      <c r="D18"/>
      <c r="E18"/>
      <c r="F18"/>
      <c r="G18"/>
      <c r="H18"/>
      <c r="I18"/>
      <c r="J18"/>
      <c r="K18"/>
      <c r="L18"/>
    </row>
    <row r="19" spans="1:12" x14ac:dyDescent="0.2">
      <c r="A19" s="201" t="s">
        <v>163</v>
      </c>
      <c r="B19" s="115"/>
    </row>
    <row r="20" spans="1:12" x14ac:dyDescent="0.2">
      <c r="A20" s="201" t="s">
        <v>164</v>
      </c>
      <c r="B20" s="115"/>
    </row>
    <row r="21" spans="1:12" x14ac:dyDescent="0.2">
      <c r="A21" s="203" t="s">
        <v>165</v>
      </c>
      <c r="B21" s="115"/>
    </row>
    <row r="22" spans="1:12" x14ac:dyDescent="0.2">
      <c r="A22" s="200"/>
      <c r="B22" s="115"/>
    </row>
    <row r="23" spans="1:12" ht="60" x14ac:dyDescent="0.2">
      <c r="A23" s="116" t="s">
        <v>166</v>
      </c>
      <c r="B23" s="115"/>
    </row>
    <row r="24" spans="1:12" x14ac:dyDescent="0.2">
      <c r="A24" s="200"/>
      <c r="B24" s="115"/>
    </row>
    <row r="25" spans="1:12" ht="75" x14ac:dyDescent="0.2">
      <c r="A25" s="204" t="s">
        <v>167</v>
      </c>
      <c r="B25" s="115"/>
    </row>
    <row r="26" spans="1:12" x14ac:dyDescent="0.2">
      <c r="A26" s="116"/>
      <c r="B26" s="115"/>
    </row>
    <row r="27" spans="1:12" ht="30" x14ac:dyDescent="0.2">
      <c r="A27" s="116" t="s">
        <v>168</v>
      </c>
    </row>
    <row r="28" spans="1:12" x14ac:dyDescent="0.2">
      <c r="A28" s="116"/>
    </row>
    <row r="29" spans="1:12" ht="45" x14ac:dyDescent="0.2">
      <c r="A29" s="116" t="s">
        <v>169</v>
      </c>
    </row>
    <row r="30" spans="1:12" ht="15.75" x14ac:dyDescent="0.25">
      <c r="A30" s="200"/>
      <c r="B30" s="50"/>
    </row>
    <row r="31" spans="1:12" ht="60" x14ac:dyDescent="0.2">
      <c r="A31" s="200" t="s">
        <v>170</v>
      </c>
    </row>
    <row r="32" spans="1:12" x14ac:dyDescent="0.2">
      <c r="A32" s="200"/>
    </row>
    <row r="33" spans="1:6" ht="90" x14ac:dyDescent="0.2">
      <c r="A33" s="116" t="s">
        <v>171</v>
      </c>
    </row>
    <row r="34" spans="1:6" x14ac:dyDescent="0.2">
      <c r="A34" s="116"/>
    </row>
    <row r="35" spans="1:6" x14ac:dyDescent="0.2">
      <c r="A35" s="281" t="s">
        <v>222</v>
      </c>
      <c r="B35" s="281"/>
      <c r="C35" s="281"/>
      <c r="D35" s="281"/>
      <c r="E35" s="281"/>
      <c r="F35" s="281"/>
    </row>
    <row r="36" spans="1:6" x14ac:dyDescent="0.2">
      <c r="A36" s="200"/>
      <c r="B36" s="115"/>
    </row>
    <row r="37" spans="1:6" ht="30" x14ac:dyDescent="0.2">
      <c r="A37" s="200" t="s">
        <v>172</v>
      </c>
      <c r="B37" s="115"/>
    </row>
    <row r="38" spans="1:6" x14ac:dyDescent="0.2">
      <c r="A38" s="116" t="s">
        <v>219</v>
      </c>
    </row>
    <row r="39" spans="1:6" x14ac:dyDescent="0.2">
      <c r="A39" s="116" t="s">
        <v>220</v>
      </c>
    </row>
    <row r="40" spans="1:6" x14ac:dyDescent="0.2">
      <c r="A40" s="116"/>
    </row>
  </sheetData>
  <mergeCells count="1">
    <mergeCell ref="A35:F35"/>
  </mergeCells>
  <hyperlinks>
    <hyperlink ref="A8" r:id="rId1" display="http://www.statisticsauthority.gov.uk/assessment/code-of-practice/index.html"/>
    <hyperlink ref="A39" r:id="rId2" display="twitter"/>
    <hyperlink ref="A6" r:id="rId3"/>
    <hyperlink ref="A5" r:id="rId4"/>
    <hyperlink ref="A2" r:id="rId5" display="1.    These statistics present a summary of tourism information in the year ending March 2017. More detailed quarterly data is available on our website at this link. It should be noted that 2017 data are provisional until publication of the 2017 annual st"/>
    <hyperlink ref="A23" r:id="rId6" display="http://www.cso.ie/en/media/csoie/newsevents/documents/liasiongroups/tourism/Presentationallisland.pptx"/>
    <hyperlink ref="A25" r:id="rId7"/>
    <hyperlink ref="A27" r:id="rId8"/>
    <hyperlink ref="A29" r:id="rId9" display="8.    Tourism statistics systems are designed to collect information for Northern Ireland as a whole. However, respondents do indicate where they stay during these overnight trips allowing for some analysis at Local Area level. The most recent 2015 result"/>
    <hyperlink ref="A33" r:id="rId10" display="9. The estimates in this bulletin are derived from sample surveys and are therefore subject to sampling errors. Sampling errors are determined both by the sample design and by the sample size. Generally speaking, the larger the sample supporting a particu"/>
    <hyperlink ref="A38" r:id="rId11" display="facebook"/>
  </hyperlinks>
  <pageMargins left="0.7" right="0.7" top="0.75" bottom="0.75" header="0.3" footer="0.3"/>
  <pageSetup paperSize="9" scale="53" fitToHeight="0"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zoomScaleNormal="100" workbookViewId="0">
      <selection activeCell="A4" sqref="A4"/>
    </sheetView>
  </sheetViews>
  <sheetFormatPr defaultRowHeight="15" x14ac:dyDescent="0.2"/>
  <cols>
    <col min="1" max="1" width="25.28515625" style="48" customWidth="1"/>
    <col min="2" max="2" width="25.5703125" style="48" customWidth="1"/>
    <col min="3" max="3" width="4.7109375" style="48" customWidth="1"/>
    <col min="4" max="4" width="25.5703125" style="48" customWidth="1"/>
    <col min="5" max="5" width="4.7109375" style="48" customWidth="1"/>
    <col min="6" max="6" width="11.85546875" style="48" bestFit="1" customWidth="1"/>
    <col min="7" max="16384" width="9.140625" style="48"/>
  </cols>
  <sheetData>
    <row r="1" spans="1:6" x14ac:dyDescent="0.2">
      <c r="A1" s="49" t="s">
        <v>9</v>
      </c>
    </row>
    <row r="2" spans="1:6" x14ac:dyDescent="0.2">
      <c r="A2" s="49" t="s">
        <v>71</v>
      </c>
    </row>
    <row r="3" spans="1:6" ht="18.75" x14ac:dyDescent="0.25">
      <c r="A3" s="50" t="s">
        <v>185</v>
      </c>
    </row>
    <row r="4" spans="1:6" ht="15.75" x14ac:dyDescent="0.25">
      <c r="A4" s="50" t="s">
        <v>184</v>
      </c>
    </row>
    <row r="5" spans="1:6" ht="15.75" thickBot="1" x14ac:dyDescent="0.25"/>
    <row r="6" spans="1:6" ht="44.25" customHeight="1" thickBot="1" x14ac:dyDescent="0.3">
      <c r="A6" s="51"/>
      <c r="B6" s="113" t="s">
        <v>121</v>
      </c>
      <c r="C6" s="117"/>
      <c r="D6" s="113" t="s">
        <v>136</v>
      </c>
      <c r="E6" s="52"/>
      <c r="F6" s="52" t="s">
        <v>2</v>
      </c>
    </row>
    <row r="7" spans="1:6" ht="15.75" x14ac:dyDescent="0.25">
      <c r="A7" s="53" t="s">
        <v>0</v>
      </c>
      <c r="B7" s="32">
        <v>4497516.2548925318</v>
      </c>
      <c r="C7" s="13"/>
      <c r="D7" s="32">
        <v>4981461.2974294573</v>
      </c>
      <c r="E7" s="33"/>
      <c r="F7" s="206">
        <f>(D7-B7)/B7</f>
        <v>0.10760273339990171</v>
      </c>
    </row>
    <row r="8" spans="1:6" ht="15.75" x14ac:dyDescent="0.25">
      <c r="A8" s="53"/>
      <c r="B8" s="32"/>
      <c r="C8" s="32"/>
      <c r="D8" s="32"/>
      <c r="E8" s="33"/>
      <c r="F8" s="207"/>
    </row>
    <row r="9" spans="1:6" ht="15.75" x14ac:dyDescent="0.25">
      <c r="A9" s="53" t="s">
        <v>1</v>
      </c>
      <c r="B9" s="32">
        <v>14693510.783004075</v>
      </c>
      <c r="C9" s="13"/>
      <c r="D9" s="32">
        <v>17423124.764805522</v>
      </c>
      <c r="E9" s="33"/>
      <c r="F9" s="207">
        <f>(D9-B9)/B9</f>
        <v>0.18577003291539965</v>
      </c>
    </row>
    <row r="10" spans="1:6" ht="15.75" x14ac:dyDescent="0.25">
      <c r="A10" s="53"/>
      <c r="B10" s="32"/>
      <c r="C10" s="32"/>
      <c r="D10" s="32"/>
      <c r="E10" s="33"/>
      <c r="F10" s="207"/>
    </row>
    <row r="11" spans="1:6" ht="16.5" thickBot="1" x14ac:dyDescent="0.3">
      <c r="A11" s="54" t="s">
        <v>48</v>
      </c>
      <c r="B11" s="55">
        <v>808977024.08954608</v>
      </c>
      <c r="C11" s="55"/>
      <c r="D11" s="55">
        <v>950991751.16581345</v>
      </c>
      <c r="E11" s="56"/>
      <c r="F11" s="208">
        <f>(D11-B11)/B11</f>
        <v>0.17554852962121664</v>
      </c>
    </row>
    <row r="13" spans="1:6" s="57" customFormat="1" ht="12.75" x14ac:dyDescent="0.2">
      <c r="A13" s="245" t="s">
        <v>183</v>
      </c>
      <c r="B13" s="245"/>
      <c r="C13" s="245"/>
      <c r="D13" s="245"/>
      <c r="E13" s="245"/>
      <c r="F13" s="245"/>
    </row>
    <row r="14" spans="1:6" s="57" customFormat="1" ht="15.75" customHeight="1" x14ac:dyDescent="0.2">
      <c r="A14" s="245"/>
      <c r="B14" s="245"/>
      <c r="C14" s="245"/>
      <c r="D14" s="245"/>
      <c r="E14" s="245"/>
      <c r="F14" s="245"/>
    </row>
    <row r="15" spans="1:6" s="57" customFormat="1" ht="16.5" customHeight="1" x14ac:dyDescent="0.2">
      <c r="A15" s="245" t="s">
        <v>3</v>
      </c>
      <c r="B15" s="245"/>
      <c r="C15" s="245"/>
      <c r="D15" s="245"/>
      <c r="E15" s="245"/>
      <c r="F15" s="245"/>
    </row>
    <row r="16" spans="1:6" s="57" customFormat="1" ht="12.75" x14ac:dyDescent="0.2">
      <c r="A16" s="245"/>
      <c r="B16" s="245"/>
      <c r="C16" s="245"/>
      <c r="D16" s="245"/>
      <c r="E16" s="245"/>
      <c r="F16" s="245"/>
    </row>
    <row r="17" spans="1:6" s="57" customFormat="1" ht="12.75" x14ac:dyDescent="0.2">
      <c r="A17" s="245"/>
      <c r="B17" s="245"/>
      <c r="C17" s="245"/>
      <c r="D17" s="245"/>
      <c r="E17" s="245"/>
      <c r="F17" s="245"/>
    </row>
    <row r="18" spans="1:6" s="57" customFormat="1" ht="12.75" x14ac:dyDescent="0.2">
      <c r="A18" s="245"/>
      <c r="B18" s="245"/>
      <c r="C18" s="245"/>
      <c r="D18" s="245"/>
      <c r="E18" s="245"/>
      <c r="F18" s="245"/>
    </row>
    <row r="20" spans="1:6" x14ac:dyDescent="0.2">
      <c r="A20" s="135" t="s">
        <v>137</v>
      </c>
    </row>
  </sheetData>
  <mergeCells count="2">
    <mergeCell ref="A13:F14"/>
    <mergeCell ref="A15:F18"/>
  </mergeCells>
  <hyperlinks>
    <hyperlink ref="A1" location="'Contents '!A1" display="Contents "/>
    <hyperlink ref="A2" location="'Background Notes'!A1" display="Background Notes"/>
  </hyperlinks>
  <pageMargins left="0.7" right="0.7" top="0.75" bottom="0.75"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zoomScaleNormal="100" workbookViewId="0">
      <selection activeCell="A23" sqref="A23:XFD23"/>
    </sheetView>
  </sheetViews>
  <sheetFormatPr defaultRowHeight="15" x14ac:dyDescent="0.2"/>
  <cols>
    <col min="1" max="1" width="26.85546875" style="48" customWidth="1"/>
    <col min="2" max="2" width="24.42578125" style="48" bestFit="1" customWidth="1"/>
    <col min="3" max="3" width="4.7109375" style="48" customWidth="1"/>
    <col min="4" max="4" width="24.42578125" style="48" bestFit="1" customWidth="1"/>
    <col min="5" max="5" width="4.7109375" style="48" customWidth="1"/>
    <col min="6" max="6" width="11.85546875" style="48" bestFit="1" customWidth="1"/>
    <col min="7" max="7" width="9.140625" style="48"/>
    <col min="8" max="8" width="15" style="48" bestFit="1" customWidth="1"/>
    <col min="9" max="9" width="11.42578125" style="48" bestFit="1" customWidth="1"/>
    <col min="10" max="16384" width="9.140625" style="48"/>
  </cols>
  <sheetData>
    <row r="1" spans="1:9" x14ac:dyDescent="0.2">
      <c r="A1" s="49" t="s">
        <v>9</v>
      </c>
    </row>
    <row r="2" spans="1:9" x14ac:dyDescent="0.2">
      <c r="A2" s="49" t="s">
        <v>71</v>
      </c>
    </row>
    <row r="3" spans="1:9" ht="18.75" x14ac:dyDescent="0.25">
      <c r="A3" s="50" t="s">
        <v>186</v>
      </c>
    </row>
    <row r="4" spans="1:9" ht="15.75" x14ac:dyDescent="0.25">
      <c r="A4" s="50" t="s">
        <v>187</v>
      </c>
    </row>
    <row r="5" spans="1:9" ht="15.75" thickBot="1" x14ac:dyDescent="0.25"/>
    <row r="6" spans="1:9" ht="32.25" thickBot="1" x14ac:dyDescent="0.3">
      <c r="A6" s="51"/>
      <c r="B6" s="113" t="s">
        <v>121</v>
      </c>
      <c r="C6" s="117"/>
      <c r="D6" s="113" t="s">
        <v>136</v>
      </c>
      <c r="E6" s="52"/>
      <c r="F6" s="52" t="s">
        <v>2</v>
      </c>
    </row>
    <row r="7" spans="1:9" ht="15.75" x14ac:dyDescent="0.25">
      <c r="A7" s="53" t="s">
        <v>4</v>
      </c>
      <c r="B7" s="13">
        <v>2019530.8075978239</v>
      </c>
      <c r="D7" s="13">
        <v>2460952.3931910666</v>
      </c>
      <c r="E7" s="33"/>
      <c r="F7" s="207">
        <f>(D7-B7)/B7</f>
        <v>0.21857630689887889</v>
      </c>
      <c r="H7" s="139"/>
      <c r="I7" s="13"/>
    </row>
    <row r="8" spans="1:9" ht="15.75" x14ac:dyDescent="0.25">
      <c r="A8" s="53"/>
      <c r="E8" s="33"/>
      <c r="F8" s="176"/>
      <c r="H8" s="139"/>
      <c r="I8" s="13"/>
    </row>
    <row r="9" spans="1:9" ht="15.75" x14ac:dyDescent="0.25">
      <c r="A9" s="53" t="s">
        <v>5</v>
      </c>
      <c r="B9" s="32">
        <v>1892907.1953153107</v>
      </c>
      <c r="D9" s="32">
        <v>1900306.1627111712</v>
      </c>
      <c r="E9" s="33"/>
      <c r="F9" s="207">
        <f>(D9-B9)/B9</f>
        <v>3.9087850762952944E-3</v>
      </c>
      <c r="H9" s="139"/>
      <c r="I9" s="13"/>
    </row>
    <row r="10" spans="1:9" ht="15.75" x14ac:dyDescent="0.25">
      <c r="A10" s="53"/>
      <c r="E10" s="33"/>
      <c r="F10" s="176"/>
      <c r="H10" s="139"/>
      <c r="I10" s="13"/>
    </row>
    <row r="11" spans="1:9" ht="15.75" x14ac:dyDescent="0.25">
      <c r="A11" s="53" t="s">
        <v>6</v>
      </c>
      <c r="B11" s="13">
        <v>429940.07605954725</v>
      </c>
      <c r="D11" s="13">
        <v>443755.34758973791</v>
      </c>
      <c r="E11" s="33"/>
      <c r="F11" s="207">
        <f>(D11-B11)/B11</f>
        <v>3.2133016435242072E-2</v>
      </c>
      <c r="H11" s="58"/>
    </row>
    <row r="12" spans="1:9" ht="15.75" x14ac:dyDescent="0.25">
      <c r="A12" s="53"/>
      <c r="B12" s="32"/>
      <c r="C12" s="32"/>
      <c r="D12" s="32"/>
      <c r="E12" s="33"/>
      <c r="F12" s="207"/>
      <c r="H12" s="58"/>
    </row>
    <row r="13" spans="1:9" ht="15.75" x14ac:dyDescent="0.25">
      <c r="A13" s="53" t="s">
        <v>7</v>
      </c>
      <c r="B13" s="13">
        <v>155138.17591985036</v>
      </c>
      <c r="C13" s="32"/>
      <c r="D13" s="13">
        <v>176447.39393748145</v>
      </c>
      <c r="E13" s="33"/>
      <c r="F13" s="207">
        <f>(D13-B13)/B13</f>
        <v>0.13735637853986474</v>
      </c>
      <c r="H13" s="58"/>
    </row>
    <row r="14" spans="1:9" ht="16.5" thickBot="1" x14ac:dyDescent="0.3">
      <c r="A14" s="54"/>
      <c r="B14" s="55"/>
      <c r="C14" s="55"/>
      <c r="D14" s="55"/>
      <c r="E14" s="56"/>
      <c r="F14" s="208"/>
      <c r="H14" s="58"/>
    </row>
    <row r="15" spans="1:9" ht="15.75" thickBot="1" x14ac:dyDescent="0.25">
      <c r="A15" s="41" t="s">
        <v>41</v>
      </c>
      <c r="B15" s="40">
        <f>B7+B9+B11+B13</f>
        <v>4497516.2548925327</v>
      </c>
      <c r="C15" s="40"/>
      <c r="D15" s="40">
        <f>D7+D9+D11+D13</f>
        <v>4981461.2974294573</v>
      </c>
      <c r="E15" s="41"/>
      <c r="F15" s="206">
        <f>(D15-B15)/B15</f>
        <v>0.10760273339990149</v>
      </c>
      <c r="H15" s="58"/>
    </row>
    <row r="16" spans="1:9" x14ac:dyDescent="0.2">
      <c r="B16" s="176"/>
      <c r="D16" s="176"/>
      <c r="F16" s="38"/>
    </row>
    <row r="17" spans="1:6" s="57" customFormat="1" ht="15" customHeight="1" x14ac:dyDescent="0.2">
      <c r="A17" s="245" t="s">
        <v>183</v>
      </c>
      <c r="B17" s="245"/>
      <c r="C17" s="245"/>
      <c r="D17" s="245"/>
      <c r="E17" s="245"/>
      <c r="F17" s="245"/>
    </row>
    <row r="18" spans="1:6" s="57" customFormat="1" ht="12.75" x14ac:dyDescent="0.2">
      <c r="A18" s="245"/>
      <c r="B18" s="245"/>
      <c r="C18" s="245"/>
      <c r="D18" s="245"/>
      <c r="E18" s="245"/>
      <c r="F18" s="245"/>
    </row>
    <row r="19" spans="1:6" s="57" customFormat="1" ht="15" customHeight="1" x14ac:dyDescent="0.2">
      <c r="A19" s="245" t="s">
        <v>3</v>
      </c>
      <c r="B19" s="245"/>
      <c r="C19" s="245"/>
      <c r="D19" s="245"/>
      <c r="E19" s="245"/>
      <c r="F19" s="245"/>
    </row>
    <row r="20" spans="1:6" s="57" customFormat="1" ht="12.75" x14ac:dyDescent="0.2">
      <c r="A20" s="245"/>
      <c r="B20" s="245"/>
      <c r="C20" s="245"/>
      <c r="D20" s="245"/>
      <c r="E20" s="245"/>
      <c r="F20" s="245"/>
    </row>
    <row r="21" spans="1:6" s="57" customFormat="1" ht="12.75" x14ac:dyDescent="0.2">
      <c r="A21" s="245"/>
      <c r="B21" s="245"/>
      <c r="C21" s="245"/>
      <c r="D21" s="245"/>
      <c r="E21" s="245"/>
      <c r="F21" s="245"/>
    </row>
    <row r="22" spans="1:6" s="57" customFormat="1" ht="12.75" x14ac:dyDescent="0.2">
      <c r="A22" s="245"/>
      <c r="B22" s="245"/>
      <c r="C22" s="245"/>
      <c r="D22" s="245"/>
      <c r="E22" s="245"/>
      <c r="F22" s="245"/>
    </row>
    <row r="23" spans="1:6" x14ac:dyDescent="0.2">
      <c r="A23" s="47"/>
      <c r="B23" s="47"/>
      <c r="C23" s="47"/>
      <c r="D23" s="47"/>
      <c r="E23" s="47"/>
      <c r="F23" s="47"/>
    </row>
    <row r="24" spans="1:6" x14ac:dyDescent="0.2">
      <c r="A24" s="135" t="s">
        <v>137</v>
      </c>
    </row>
  </sheetData>
  <mergeCells count="2">
    <mergeCell ref="A19:F22"/>
    <mergeCell ref="A17:F18"/>
  </mergeCells>
  <hyperlinks>
    <hyperlink ref="A1" location="'Contents '!A1" display="Contents "/>
    <hyperlink ref="A2" location="'Background Notes'!A1" display="Background Notes"/>
  </hyperlinks>
  <pageMargins left="0.7" right="0.7" top="0.75" bottom="0.75" header="0.3" footer="0.3"/>
  <pageSetup paperSize="9" scale="5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zoomScaleNormal="100" workbookViewId="0">
      <selection activeCell="A4" sqref="A4"/>
    </sheetView>
  </sheetViews>
  <sheetFormatPr defaultRowHeight="15" x14ac:dyDescent="0.2"/>
  <cols>
    <col min="1" max="1" width="49.710937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16384" width="9.140625" style="2"/>
  </cols>
  <sheetData>
    <row r="1" spans="1:9" x14ac:dyDescent="0.2">
      <c r="A1" s="3" t="s">
        <v>9</v>
      </c>
    </row>
    <row r="2" spans="1:9" x14ac:dyDescent="0.2">
      <c r="A2" s="3" t="s">
        <v>71</v>
      </c>
    </row>
    <row r="3" spans="1:9" ht="18.75" x14ac:dyDescent="0.25">
      <c r="A3" s="4" t="s">
        <v>188</v>
      </c>
    </row>
    <row r="4" spans="1:9" ht="15.75" thickBot="1" x14ac:dyDescent="0.25"/>
    <row r="5" spans="1:9" ht="32.25" thickBot="1" x14ac:dyDescent="0.3">
      <c r="A5" s="16"/>
      <c r="B5" s="113" t="s">
        <v>121</v>
      </c>
      <c r="C5" s="117"/>
      <c r="D5" s="113" t="s">
        <v>136</v>
      </c>
      <c r="E5" s="17"/>
      <c r="F5" s="17" t="s">
        <v>2</v>
      </c>
    </row>
    <row r="6" spans="1:9" ht="18.75" x14ac:dyDescent="0.25">
      <c r="A6" s="18" t="s">
        <v>72</v>
      </c>
      <c r="B6" s="5">
        <v>1340723.2270046417</v>
      </c>
      <c r="D6" s="5">
        <v>1405185.2187036229</v>
      </c>
      <c r="E6" s="20"/>
      <c r="F6" s="207">
        <f>(D6-B6)/B6</f>
        <v>4.8080014130133429E-2</v>
      </c>
      <c r="I6" s="133"/>
    </row>
    <row r="7" spans="1:9" ht="15.75" x14ac:dyDescent="0.25">
      <c r="A7" s="18"/>
      <c r="E7" s="20"/>
      <c r="F7" s="133"/>
    </row>
    <row r="8" spans="1:9" ht="18.75" x14ac:dyDescent="0.25">
      <c r="A8" s="18" t="s">
        <v>73</v>
      </c>
      <c r="B8" s="19">
        <v>723626.28844084428</v>
      </c>
      <c r="D8" s="19">
        <v>794932.21184252226</v>
      </c>
      <c r="E8" s="20"/>
      <c r="F8" s="207">
        <f>(D8-B8)/B8</f>
        <v>9.8539708328337181E-2</v>
      </c>
    </row>
    <row r="9" spans="1:9" ht="15.75" x14ac:dyDescent="0.25">
      <c r="A9" s="18"/>
      <c r="E9" s="20"/>
      <c r="F9" s="133"/>
    </row>
    <row r="10" spans="1:9" x14ac:dyDescent="0.2">
      <c r="A10" s="25" t="s">
        <v>47</v>
      </c>
      <c r="B10" s="26">
        <f>B6+B8</f>
        <v>2064349.5154454859</v>
      </c>
      <c r="C10" s="27"/>
      <c r="D10" s="26">
        <f>D6+D8</f>
        <v>2200117.430546145</v>
      </c>
      <c r="E10" s="27"/>
      <c r="F10" s="209">
        <f>(D10-B10)/B10</f>
        <v>6.5767891573031589E-2</v>
      </c>
    </row>
    <row r="11" spans="1:9" ht="15.75" x14ac:dyDescent="0.25">
      <c r="A11" s="18"/>
      <c r="B11" s="19"/>
      <c r="C11" s="19"/>
      <c r="D11" s="19"/>
      <c r="E11" s="20"/>
      <c r="F11" s="210"/>
    </row>
    <row r="12" spans="1:9" ht="18.75" x14ac:dyDescent="0.25">
      <c r="A12" s="18" t="s">
        <v>86</v>
      </c>
      <c r="B12" s="5">
        <v>393758</v>
      </c>
      <c r="C12" s="19"/>
      <c r="D12" s="19">
        <v>523951</v>
      </c>
      <c r="E12" s="20"/>
      <c r="F12" s="207">
        <f>(D12-B12)/B12</f>
        <v>0.33064217107969868</v>
      </c>
    </row>
    <row r="13" spans="1:9" ht="15.75" x14ac:dyDescent="0.25">
      <c r="A13" s="18"/>
      <c r="B13" s="5"/>
      <c r="C13" s="19"/>
      <c r="D13" s="5"/>
      <c r="E13" s="20"/>
      <c r="F13" s="211"/>
    </row>
    <row r="14" spans="1:9" x14ac:dyDescent="0.2">
      <c r="A14" s="25" t="s">
        <v>40</v>
      </c>
      <c r="B14" s="26">
        <f>B10+B12</f>
        <v>2458107.5154454857</v>
      </c>
      <c r="C14" s="26"/>
      <c r="D14" s="26">
        <f>D10+D12</f>
        <v>2724068.430546145</v>
      </c>
      <c r="E14" s="27"/>
      <c r="F14" s="209">
        <f>(D14-B14)/B14</f>
        <v>0.10819742970130371</v>
      </c>
    </row>
    <row r="15" spans="1:9" ht="15.75" x14ac:dyDescent="0.25">
      <c r="A15" s="18"/>
      <c r="B15" s="5"/>
      <c r="C15" s="19"/>
      <c r="D15" s="5"/>
      <c r="E15" s="20"/>
      <c r="F15" s="210"/>
    </row>
    <row r="16" spans="1:9" ht="18.75" x14ac:dyDescent="0.25">
      <c r="A16" s="18" t="s">
        <v>85</v>
      </c>
      <c r="B16" s="5">
        <v>2039408.7394470461</v>
      </c>
      <c r="C16" s="19"/>
      <c r="D16" s="32">
        <v>2257392.8668833119</v>
      </c>
      <c r="E16" s="20"/>
      <c r="F16" s="207">
        <f>(D16-B16)/B16</f>
        <v>0.10688594356782487</v>
      </c>
    </row>
    <row r="17" spans="1:6" ht="15.75" thickBot="1" x14ac:dyDescent="0.25">
      <c r="B17" s="5"/>
      <c r="C17" s="19"/>
      <c r="D17" s="5"/>
      <c r="E17" s="20"/>
      <c r="F17" s="211"/>
    </row>
    <row r="18" spans="1:6" ht="15.75" thickBot="1" x14ac:dyDescent="0.25">
      <c r="A18" s="28" t="s">
        <v>41</v>
      </c>
      <c r="B18" s="59">
        <f>B14+B16</f>
        <v>4497516.2548925318</v>
      </c>
      <c r="C18" s="59"/>
      <c r="D18" s="59">
        <f>D14+D16</f>
        <v>4981461.2974294573</v>
      </c>
      <c r="E18" s="60"/>
      <c r="F18" s="212">
        <f>(D18-B18)/B18</f>
        <v>0.10760273339990171</v>
      </c>
    </row>
    <row r="19" spans="1:6" x14ac:dyDescent="0.2">
      <c r="B19" s="176"/>
      <c r="C19" s="48"/>
      <c r="D19" s="176"/>
    </row>
    <row r="20" spans="1:6" ht="15" customHeight="1" x14ac:dyDescent="0.2">
      <c r="A20" s="245" t="s">
        <v>183</v>
      </c>
      <c r="B20" s="245"/>
      <c r="C20" s="245"/>
      <c r="D20" s="245"/>
      <c r="E20" s="245"/>
      <c r="F20" s="245"/>
    </row>
    <row r="21" spans="1:6" x14ac:dyDescent="0.2">
      <c r="A21" s="245"/>
      <c r="B21" s="245"/>
      <c r="C21" s="245"/>
      <c r="D21" s="245"/>
      <c r="E21" s="245"/>
      <c r="F21" s="245"/>
    </row>
    <row r="22" spans="1:6" ht="15" customHeight="1" x14ac:dyDescent="0.2">
      <c r="A22" s="246" t="s">
        <v>8</v>
      </c>
      <c r="B22" s="246"/>
      <c r="C22" s="246"/>
      <c r="D22" s="246"/>
      <c r="E22" s="246"/>
      <c r="F22" s="246"/>
    </row>
    <row r="23" spans="1:6" x14ac:dyDescent="0.2">
      <c r="A23" s="246"/>
      <c r="B23" s="246"/>
      <c r="C23" s="246"/>
      <c r="D23" s="246"/>
      <c r="E23" s="246"/>
      <c r="F23" s="246"/>
    </row>
    <row r="24" spans="1:6" ht="18" customHeight="1" x14ac:dyDescent="0.2">
      <c r="A24" s="246" t="s">
        <v>93</v>
      </c>
      <c r="B24" s="246"/>
      <c r="C24" s="246"/>
      <c r="D24" s="246"/>
      <c r="E24" s="246"/>
      <c r="F24" s="246"/>
    </row>
    <row r="25" spans="1:6" ht="15" customHeight="1" x14ac:dyDescent="0.2">
      <c r="A25" s="246" t="s">
        <v>87</v>
      </c>
      <c r="B25" s="246"/>
      <c r="C25" s="246"/>
      <c r="D25" s="246"/>
      <c r="E25" s="246"/>
      <c r="F25" s="246"/>
    </row>
    <row r="26" spans="1:6" ht="4.5" customHeight="1" x14ac:dyDescent="0.2">
      <c r="A26" s="246"/>
      <c r="B26" s="246"/>
      <c r="C26" s="246"/>
      <c r="D26" s="246"/>
      <c r="E26" s="246"/>
      <c r="F26" s="246"/>
    </row>
    <row r="28" spans="1:6" s="48" customFormat="1" x14ac:dyDescent="0.2">
      <c r="A28" s="135" t="s">
        <v>137</v>
      </c>
    </row>
  </sheetData>
  <mergeCells count="4">
    <mergeCell ref="A20:F21"/>
    <mergeCell ref="A22:F23"/>
    <mergeCell ref="A24:F24"/>
    <mergeCell ref="A25:F26"/>
  </mergeCells>
  <hyperlinks>
    <hyperlink ref="A1" location="'Contents '!A1" display="Contents "/>
    <hyperlink ref="A2" location="'Background Notes'!A1" display="Background Notes"/>
  </hyperlinks>
  <pageMargins left="0.7" right="0.7" top="0.75" bottom="0.75" header="0.3" footer="0.3"/>
  <pageSetup paperSize="9" scale="5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zoomScaleNormal="100" workbookViewId="0">
      <selection activeCell="A5" sqref="A5"/>
    </sheetView>
  </sheetViews>
  <sheetFormatPr defaultRowHeight="15" x14ac:dyDescent="0.2"/>
  <cols>
    <col min="1" max="1" width="25.710937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16384" width="9.140625" style="2"/>
  </cols>
  <sheetData>
    <row r="1" spans="1:6" x14ac:dyDescent="0.2">
      <c r="A1" s="3" t="s">
        <v>9</v>
      </c>
    </row>
    <row r="2" spans="1:6" x14ac:dyDescent="0.2">
      <c r="A2" s="3" t="s">
        <v>71</v>
      </c>
    </row>
    <row r="3" spans="1:6" ht="18.75" x14ac:dyDescent="0.25">
      <c r="A3" s="4" t="s">
        <v>180</v>
      </c>
    </row>
    <row r="4" spans="1:6" ht="15.75" x14ac:dyDescent="0.25">
      <c r="A4" s="4" t="s">
        <v>214</v>
      </c>
    </row>
    <row r="5" spans="1:6" ht="15.75" thickBot="1" x14ac:dyDescent="0.25"/>
    <row r="6" spans="1:6" ht="32.25" thickBot="1" x14ac:dyDescent="0.3">
      <c r="A6" s="16"/>
      <c r="B6" s="113" t="s">
        <v>121</v>
      </c>
      <c r="C6" s="117"/>
      <c r="D6" s="113" t="s">
        <v>136</v>
      </c>
      <c r="E6" s="17"/>
      <c r="F6" s="17" t="s">
        <v>2</v>
      </c>
    </row>
    <row r="7" spans="1:6" ht="15.75" x14ac:dyDescent="0.25">
      <c r="A7" s="18" t="s">
        <v>0</v>
      </c>
      <c r="B7" s="19">
        <v>2458107.5154454857</v>
      </c>
      <c r="C7" s="5"/>
      <c r="D7" s="5">
        <v>2724068.4305461454</v>
      </c>
      <c r="E7" s="20"/>
      <c r="F7" s="207">
        <f>(D7-B7)/B7</f>
        <v>0.10819742970130389</v>
      </c>
    </row>
    <row r="8" spans="1:6" ht="15.75" x14ac:dyDescent="0.25">
      <c r="A8" s="18"/>
      <c r="B8" s="19"/>
      <c r="C8" s="19"/>
      <c r="D8" s="19"/>
      <c r="E8" s="20"/>
      <c r="F8" s="207"/>
    </row>
    <row r="9" spans="1:6" ht="15.75" x14ac:dyDescent="0.25">
      <c r="A9" s="18" t="s">
        <v>1</v>
      </c>
      <c r="B9" s="19">
        <v>10986448.591058802</v>
      </c>
      <c r="C9" s="5"/>
      <c r="D9" s="5">
        <v>12016003.908206601</v>
      </c>
      <c r="E9" s="20"/>
      <c r="F9" s="207">
        <f>(D9-B9)/B9</f>
        <v>9.3711385313875753E-2</v>
      </c>
    </row>
    <row r="10" spans="1:6" ht="15.75" x14ac:dyDescent="0.25">
      <c r="A10" s="18"/>
      <c r="B10" s="19"/>
      <c r="C10" s="19"/>
      <c r="D10" s="19"/>
      <c r="E10" s="20"/>
      <c r="F10" s="207"/>
    </row>
    <row r="11" spans="1:6" ht="16.5" thickBot="1" x14ac:dyDescent="0.3">
      <c r="A11" s="21" t="s">
        <v>48</v>
      </c>
      <c r="B11" s="22">
        <v>580172226.01590371</v>
      </c>
      <c r="C11" s="22"/>
      <c r="D11" s="22">
        <v>679236715.74506664</v>
      </c>
      <c r="E11" s="23"/>
      <c r="F11" s="208">
        <f>(D11-B11)/B11</f>
        <v>0.1707501415733875</v>
      </c>
    </row>
    <row r="12" spans="1:6" x14ac:dyDescent="0.2">
      <c r="B12" s="176"/>
      <c r="C12" s="48"/>
      <c r="D12" s="176"/>
    </row>
    <row r="13" spans="1:6" ht="15" customHeight="1" x14ac:dyDescent="0.2">
      <c r="A13" s="245" t="s">
        <v>183</v>
      </c>
      <c r="B13" s="245"/>
      <c r="C13" s="245"/>
      <c r="D13" s="245"/>
      <c r="E13" s="245"/>
      <c r="F13" s="245"/>
    </row>
    <row r="14" spans="1:6" x14ac:dyDescent="0.2">
      <c r="A14" s="245"/>
      <c r="B14" s="245"/>
      <c r="C14" s="245"/>
      <c r="D14" s="245"/>
      <c r="E14" s="245"/>
      <c r="F14" s="245"/>
    </row>
    <row r="15" spans="1:6" ht="15" customHeight="1" x14ac:dyDescent="0.2">
      <c r="A15" s="246" t="s">
        <v>112</v>
      </c>
      <c r="B15" s="246"/>
      <c r="C15" s="246"/>
      <c r="D15" s="246"/>
      <c r="E15" s="246"/>
      <c r="F15" s="246"/>
    </row>
    <row r="16" spans="1:6" x14ac:dyDescent="0.2">
      <c r="A16" s="246"/>
      <c r="B16" s="246"/>
      <c r="C16" s="246"/>
      <c r="D16" s="246"/>
      <c r="E16" s="246"/>
      <c r="F16" s="246"/>
    </row>
    <row r="17" spans="1:6" x14ac:dyDescent="0.2">
      <c r="A17" s="246"/>
      <c r="B17" s="246"/>
      <c r="C17" s="246"/>
      <c r="D17" s="246"/>
      <c r="E17" s="246"/>
      <c r="F17" s="246"/>
    </row>
    <row r="18" spans="1:6" ht="3" customHeight="1" x14ac:dyDescent="0.2">
      <c r="A18" s="246"/>
      <c r="B18" s="246"/>
      <c r="C18" s="246"/>
      <c r="D18" s="246"/>
      <c r="E18" s="246"/>
      <c r="F18" s="246"/>
    </row>
    <row r="19" spans="1:6" x14ac:dyDescent="0.2">
      <c r="A19" s="12"/>
      <c r="B19" s="12"/>
      <c r="C19" s="12"/>
      <c r="D19" s="12"/>
      <c r="E19" s="12"/>
      <c r="F19" s="12"/>
    </row>
    <row r="20" spans="1:6" s="48" customFormat="1" x14ac:dyDescent="0.2">
      <c r="A20" s="135" t="s">
        <v>137</v>
      </c>
    </row>
  </sheetData>
  <mergeCells count="2">
    <mergeCell ref="A13:F14"/>
    <mergeCell ref="A15:F18"/>
  </mergeCells>
  <hyperlinks>
    <hyperlink ref="A1" location="'Contents '!A1" display="Contents "/>
    <hyperlink ref="A2" location="'Background Notes'!A1" display="Background Notes"/>
  </hyperlinks>
  <pageMargins left="0.7" right="0.7" top="0.75" bottom="0.75" header="0.3" footer="0.3"/>
  <pageSetup paperSize="9"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zoomScaleNormal="100" workbookViewId="0">
      <selection activeCell="A5" sqref="A5"/>
    </sheetView>
  </sheetViews>
  <sheetFormatPr defaultRowHeight="15" x14ac:dyDescent="0.2"/>
  <cols>
    <col min="1" max="1" width="42.5703125" style="2" customWidth="1"/>
    <col min="2" max="2" width="24" style="2" customWidth="1"/>
    <col min="3" max="3" width="4.7109375" style="2" customWidth="1"/>
    <col min="4" max="4" width="24" style="48" customWidth="1"/>
    <col min="5" max="5" width="4.7109375" style="2" customWidth="1"/>
    <col min="6" max="6" width="12.85546875" style="2" customWidth="1"/>
    <col min="7" max="7" width="9.140625" style="2"/>
    <col min="8" max="8" width="16.140625" style="15" bestFit="1" customWidth="1"/>
    <col min="9" max="16384" width="9.140625" style="2"/>
  </cols>
  <sheetData>
    <row r="1" spans="1:11" x14ac:dyDescent="0.2">
      <c r="A1" s="3" t="s">
        <v>9</v>
      </c>
    </row>
    <row r="2" spans="1:11" x14ac:dyDescent="0.2">
      <c r="A2" s="3" t="s">
        <v>71</v>
      </c>
    </row>
    <row r="3" spans="1:11" ht="18.75" x14ac:dyDescent="0.25">
      <c r="A3" s="4" t="s">
        <v>189</v>
      </c>
    </row>
    <row r="4" spans="1:11" ht="15.75" x14ac:dyDescent="0.25">
      <c r="A4" s="4" t="s">
        <v>190</v>
      </c>
    </row>
    <row r="5" spans="1:11" ht="15.75" thickBot="1" x14ac:dyDescent="0.25"/>
    <row r="6" spans="1:11" ht="32.25" thickBot="1" x14ac:dyDescent="0.3">
      <c r="A6" s="91"/>
      <c r="B6" s="113" t="s">
        <v>121</v>
      </c>
      <c r="C6" s="117"/>
      <c r="D6" s="113" t="s">
        <v>136</v>
      </c>
      <c r="E6" s="17"/>
      <c r="F6" s="17" t="s">
        <v>2</v>
      </c>
    </row>
    <row r="7" spans="1:11" x14ac:dyDescent="0.2">
      <c r="A7" s="92" t="s">
        <v>4</v>
      </c>
      <c r="B7" s="19">
        <v>293064.80913442181</v>
      </c>
      <c r="C7" s="20"/>
      <c r="D7" s="32">
        <v>324394.39390681579</v>
      </c>
      <c r="E7" s="20"/>
      <c r="F7" s="39">
        <f t="shared" ref="F7:F31" si="0">(D7-B7)/B7</f>
        <v>0.10690326438348949</v>
      </c>
      <c r="H7" s="233"/>
      <c r="I7" s="48"/>
      <c r="J7" s="48"/>
      <c r="K7" s="48"/>
    </row>
    <row r="8" spans="1:11" x14ac:dyDescent="0.2">
      <c r="A8" s="92" t="s">
        <v>5</v>
      </c>
      <c r="B8" s="19">
        <v>793844.29415767663</v>
      </c>
      <c r="C8" s="19"/>
      <c r="D8" s="32">
        <v>805697.55785905197</v>
      </c>
      <c r="E8" s="19"/>
      <c r="F8" s="39">
        <f t="shared" si="0"/>
        <v>1.4931471812054111E-2</v>
      </c>
    </row>
    <row r="9" spans="1:11" x14ac:dyDescent="0.2">
      <c r="A9" s="92" t="s">
        <v>6</v>
      </c>
      <c r="B9" s="19">
        <v>238565.79711046419</v>
      </c>
      <c r="C9" s="20"/>
      <c r="D9" s="32">
        <v>253750.18489435769</v>
      </c>
      <c r="E9" s="20"/>
      <c r="F9" s="39">
        <f t="shared" si="0"/>
        <v>6.3648636844881021E-2</v>
      </c>
    </row>
    <row r="10" spans="1:11" x14ac:dyDescent="0.2">
      <c r="A10" s="92" t="s">
        <v>7</v>
      </c>
      <c r="B10" s="19">
        <v>15248.326602078885</v>
      </c>
      <c r="C10" s="19"/>
      <c r="D10" s="32">
        <v>21343.082043397819</v>
      </c>
      <c r="E10" s="19"/>
      <c r="F10" s="39">
        <f t="shared" si="0"/>
        <v>0.39969995399285346</v>
      </c>
    </row>
    <row r="11" spans="1:11" ht="19.5" thickBot="1" x14ac:dyDescent="0.3">
      <c r="A11" s="93" t="s">
        <v>74</v>
      </c>
      <c r="B11" s="40">
        <f>SUM(B7:B10)</f>
        <v>1340723.2270046417</v>
      </c>
      <c r="C11" s="41"/>
      <c r="D11" s="40">
        <f>SUM(D7:D10)</f>
        <v>1405185.2187036234</v>
      </c>
      <c r="E11" s="41"/>
      <c r="F11" s="213">
        <f t="shared" si="0"/>
        <v>4.8080014130133776E-2</v>
      </c>
    </row>
    <row r="12" spans="1:11" x14ac:dyDescent="0.2">
      <c r="A12" s="92" t="s">
        <v>4</v>
      </c>
      <c r="B12" s="19">
        <v>357545.83668222331</v>
      </c>
      <c r="C12" s="19"/>
      <c r="D12" s="32">
        <v>392423.0351952191</v>
      </c>
      <c r="E12" s="20"/>
      <c r="F12" s="39">
        <f t="shared" si="0"/>
        <v>9.7546090416355938E-2</v>
      </c>
    </row>
    <row r="13" spans="1:11" x14ac:dyDescent="0.2">
      <c r="A13" s="92" t="s">
        <v>5</v>
      </c>
      <c r="B13" s="19">
        <v>271443.64547091146</v>
      </c>
      <c r="C13" s="19"/>
      <c r="D13" s="32">
        <v>301046.39324320183</v>
      </c>
      <c r="E13" s="20"/>
      <c r="F13" s="39">
        <f t="shared" si="0"/>
        <v>0.10905669838368963</v>
      </c>
    </row>
    <row r="14" spans="1:11" x14ac:dyDescent="0.2">
      <c r="A14" s="92" t="s">
        <v>6</v>
      </c>
      <c r="B14" s="19">
        <v>69184.729869292962</v>
      </c>
      <c r="C14" s="19"/>
      <c r="D14" s="32">
        <v>81024.973076377821</v>
      </c>
      <c r="E14" s="20"/>
      <c r="F14" s="39">
        <f t="shared" si="0"/>
        <v>0.17113954523569005</v>
      </c>
    </row>
    <row r="15" spans="1:11" x14ac:dyDescent="0.2">
      <c r="A15" s="92" t="s">
        <v>7</v>
      </c>
      <c r="B15" s="32">
        <v>25452.076418416542</v>
      </c>
      <c r="C15" s="174"/>
      <c r="D15" s="118">
        <v>20437.810327723542</v>
      </c>
      <c r="E15" s="33"/>
      <c r="F15" s="119">
        <f t="shared" si="0"/>
        <v>-0.19700813435656633</v>
      </c>
    </row>
    <row r="16" spans="1:11" ht="19.5" thickBot="1" x14ac:dyDescent="0.3">
      <c r="A16" s="93" t="s">
        <v>75</v>
      </c>
      <c r="B16" s="40">
        <f>SUM(B12:B15)</f>
        <v>723626.28844084428</v>
      </c>
      <c r="C16" s="40"/>
      <c r="D16" s="40">
        <f>SUM(D12:D15)</f>
        <v>794932.21184252214</v>
      </c>
      <c r="E16" s="41"/>
      <c r="F16" s="213">
        <f t="shared" si="0"/>
        <v>9.8539708328337014E-2</v>
      </c>
    </row>
    <row r="17" spans="1:6" x14ac:dyDescent="0.2">
      <c r="A17" s="92" t="s">
        <v>4</v>
      </c>
      <c r="B17" s="32">
        <v>136248</v>
      </c>
      <c r="C17" s="19"/>
      <c r="D17" s="32">
        <v>216113</v>
      </c>
      <c r="E17" s="20"/>
      <c r="F17" s="39">
        <f t="shared" si="0"/>
        <v>0.58617374199988259</v>
      </c>
    </row>
    <row r="18" spans="1:6" x14ac:dyDescent="0.2">
      <c r="A18" s="92" t="s">
        <v>5</v>
      </c>
      <c r="B18" s="205">
        <v>181326</v>
      </c>
      <c r="C18" s="19"/>
      <c r="D18" s="32">
        <v>195132</v>
      </c>
      <c r="E18" s="20"/>
      <c r="F18" s="39">
        <f t="shared" si="0"/>
        <v>7.6139108566890573E-2</v>
      </c>
    </row>
    <row r="19" spans="1:6" x14ac:dyDescent="0.2">
      <c r="A19" s="92" t="s">
        <v>6</v>
      </c>
      <c r="B19" s="120">
        <v>30353</v>
      </c>
      <c r="C19" s="32"/>
      <c r="D19" s="232">
        <v>41501</v>
      </c>
      <c r="E19" s="33"/>
      <c r="F19" s="121">
        <f t="shared" si="0"/>
        <v>0.36727835798767833</v>
      </c>
    </row>
    <row r="20" spans="1:6" x14ac:dyDescent="0.2">
      <c r="A20" s="92" t="s">
        <v>7</v>
      </c>
      <c r="B20" s="118">
        <v>45831</v>
      </c>
      <c r="C20" s="32"/>
      <c r="D20" s="118">
        <v>71205</v>
      </c>
      <c r="E20" s="33"/>
      <c r="F20" s="119">
        <f t="shared" si="0"/>
        <v>0.55364273090266414</v>
      </c>
    </row>
    <row r="21" spans="1:6" ht="19.5" thickBot="1" x14ac:dyDescent="0.3">
      <c r="A21" s="93" t="s">
        <v>76</v>
      </c>
      <c r="B21" s="40">
        <f>SUM(B17:B20)</f>
        <v>393758</v>
      </c>
      <c r="C21" s="214"/>
      <c r="D21" s="40">
        <f>SUM(D17:D20)</f>
        <v>523951</v>
      </c>
      <c r="E21" s="41"/>
      <c r="F21" s="213">
        <f t="shared" si="0"/>
        <v>0.33064217107969868</v>
      </c>
    </row>
    <row r="22" spans="1:6" x14ac:dyDescent="0.2">
      <c r="A22" s="92" t="s">
        <v>4</v>
      </c>
      <c r="B22" s="37">
        <v>1232672.1617811788</v>
      </c>
      <c r="C22" s="37"/>
      <c r="D22" s="37">
        <v>1528021.964089032</v>
      </c>
      <c r="E22" s="36"/>
      <c r="F22" s="39">
        <f t="shared" si="0"/>
        <v>0.23960125933328499</v>
      </c>
    </row>
    <row r="23" spans="1:6" x14ac:dyDescent="0.2">
      <c r="A23" s="92" t="s">
        <v>5</v>
      </c>
      <c r="B23" s="32">
        <v>646293.25568672258</v>
      </c>
      <c r="C23" s="32"/>
      <c r="D23" s="32">
        <v>598430.21160891745</v>
      </c>
      <c r="E23" s="20"/>
      <c r="F23" s="39">
        <f t="shared" si="0"/>
        <v>-7.4057780514741683E-2</v>
      </c>
    </row>
    <row r="24" spans="1:6" x14ac:dyDescent="0.2">
      <c r="A24" s="92" t="s">
        <v>6</v>
      </c>
      <c r="B24" s="120">
        <v>91836.549079790071</v>
      </c>
      <c r="C24" s="32"/>
      <c r="D24" s="227">
        <v>67479.189619002413</v>
      </c>
      <c r="E24" s="33"/>
      <c r="F24" s="121">
        <f t="shared" si="0"/>
        <v>-0.26522511684999539</v>
      </c>
    </row>
    <row r="25" spans="1:6" x14ac:dyDescent="0.2">
      <c r="A25" s="92" t="s">
        <v>7</v>
      </c>
      <c r="B25" s="120">
        <v>68606.772899354939</v>
      </c>
      <c r="C25" s="32"/>
      <c r="D25" s="227">
        <v>63461.501566360108</v>
      </c>
      <c r="E25" s="33"/>
      <c r="F25" s="121">
        <f t="shared" si="0"/>
        <v>-7.4996550858657404E-2</v>
      </c>
    </row>
    <row r="26" spans="1:6" ht="19.5" thickBot="1" x14ac:dyDescent="0.3">
      <c r="A26" s="94" t="s">
        <v>177</v>
      </c>
      <c r="B26" s="40">
        <f>SUM(B22:B25)</f>
        <v>2039408.7394470465</v>
      </c>
      <c r="C26" s="40"/>
      <c r="D26" s="40">
        <f>SUM(D22:D25)</f>
        <v>2257392.8668833124</v>
      </c>
      <c r="E26" s="41"/>
      <c r="F26" s="213">
        <f t="shared" si="0"/>
        <v>0.10688594356782484</v>
      </c>
    </row>
    <row r="27" spans="1:6" x14ac:dyDescent="0.2">
      <c r="A27" s="92" t="s">
        <v>4</v>
      </c>
      <c r="B27" s="37">
        <f>B7+B12+B17+B22</f>
        <v>2019530.8075978239</v>
      </c>
      <c r="C27" s="37"/>
      <c r="D27" s="37">
        <f>D7+D12+D17+D22</f>
        <v>2460952.393191067</v>
      </c>
      <c r="E27" s="38"/>
      <c r="F27" s="39">
        <f t="shared" si="0"/>
        <v>0.21857630689887911</v>
      </c>
    </row>
    <row r="28" spans="1:6" x14ac:dyDescent="0.2">
      <c r="A28" s="92" t="s">
        <v>5</v>
      </c>
      <c r="B28" s="32">
        <f>B8+B13+B18+B23</f>
        <v>1892907.1953153107</v>
      </c>
      <c r="C28" s="32"/>
      <c r="D28" s="32">
        <f>D8+D13+D18+D23</f>
        <v>1900306.1627111712</v>
      </c>
      <c r="E28" s="33"/>
      <c r="F28" s="39">
        <f t="shared" si="0"/>
        <v>3.9087850762952944E-3</v>
      </c>
    </row>
    <row r="29" spans="1:6" x14ac:dyDescent="0.2">
      <c r="A29" s="92" t="s">
        <v>6</v>
      </c>
      <c r="B29" s="32">
        <f>B9+B14+B19+B24</f>
        <v>429940.07605954719</v>
      </c>
      <c r="C29" s="32"/>
      <c r="D29" s="32">
        <f>D9+D14+D19+D24</f>
        <v>443755.34758973791</v>
      </c>
      <c r="E29" s="33"/>
      <c r="F29" s="39">
        <f t="shared" si="0"/>
        <v>3.2133016435242211E-2</v>
      </c>
    </row>
    <row r="30" spans="1:6" x14ac:dyDescent="0.2">
      <c r="A30" s="92" t="s">
        <v>7</v>
      </c>
      <c r="B30" s="32">
        <f>B10+B15+B20+B25</f>
        <v>155138.17591985036</v>
      </c>
      <c r="C30" s="32"/>
      <c r="D30" s="32">
        <f>D10+D15+D20+D25</f>
        <v>176447.39393748145</v>
      </c>
      <c r="E30" s="33"/>
      <c r="F30" s="39">
        <f t="shared" si="0"/>
        <v>0.13735637853986474</v>
      </c>
    </row>
    <row r="31" spans="1:6" ht="19.5" thickBot="1" x14ac:dyDescent="0.3">
      <c r="A31" s="24" t="s">
        <v>178</v>
      </c>
      <c r="B31" s="40">
        <f>SUM(B27:B30)</f>
        <v>4497516.2548925318</v>
      </c>
      <c r="C31" s="40"/>
      <c r="D31" s="40">
        <f>SUM(D27:D30)</f>
        <v>4981461.2974294573</v>
      </c>
      <c r="E31" s="41"/>
      <c r="F31" s="213">
        <f t="shared" si="0"/>
        <v>0.10760273339990171</v>
      </c>
    </row>
    <row r="32" spans="1:6" x14ac:dyDescent="0.2">
      <c r="B32" s="176"/>
      <c r="C32" s="48"/>
      <c r="D32" s="176"/>
    </row>
    <row r="33" spans="1:8" ht="15" customHeight="1" x14ac:dyDescent="0.2">
      <c r="A33" s="245" t="s">
        <v>183</v>
      </c>
      <c r="B33" s="245"/>
      <c r="C33" s="245"/>
      <c r="D33" s="245"/>
      <c r="E33" s="245"/>
      <c r="F33" s="245"/>
    </row>
    <row r="34" spans="1:8" x14ac:dyDescent="0.2">
      <c r="A34" s="245"/>
      <c r="B34" s="245"/>
      <c r="C34" s="245"/>
      <c r="D34" s="245"/>
      <c r="E34" s="245"/>
      <c r="F34" s="245"/>
    </row>
    <row r="35" spans="1:8" ht="15" customHeight="1" x14ac:dyDescent="0.2">
      <c r="A35" s="246" t="s">
        <v>8</v>
      </c>
      <c r="B35" s="246"/>
      <c r="C35" s="246"/>
      <c r="D35" s="246"/>
      <c r="E35" s="246"/>
      <c r="F35" s="246"/>
    </row>
    <row r="36" spans="1:8" x14ac:dyDescent="0.2">
      <c r="A36" s="246"/>
      <c r="B36" s="246"/>
      <c r="C36" s="246"/>
      <c r="D36" s="246"/>
      <c r="E36" s="246"/>
      <c r="F36" s="246"/>
    </row>
    <row r="37" spans="1:8" x14ac:dyDescent="0.2">
      <c r="A37" s="246" t="s">
        <v>93</v>
      </c>
      <c r="B37" s="246"/>
      <c r="C37" s="246"/>
      <c r="D37" s="246"/>
      <c r="E37" s="246"/>
      <c r="F37" s="246"/>
    </row>
    <row r="38" spans="1:8" x14ac:dyDescent="0.2">
      <c r="A38" s="246" t="s">
        <v>87</v>
      </c>
      <c r="B38" s="246"/>
      <c r="C38" s="246"/>
      <c r="D38" s="246"/>
      <c r="E38" s="246"/>
      <c r="F38" s="246"/>
    </row>
    <row r="39" spans="1:8" x14ac:dyDescent="0.2">
      <c r="A39" s="235" t="s">
        <v>174</v>
      </c>
      <c r="B39" s="7"/>
      <c r="C39" s="57"/>
      <c r="D39" s="7"/>
      <c r="E39" s="7"/>
      <c r="F39" s="133"/>
    </row>
    <row r="40" spans="1:8" x14ac:dyDescent="0.2">
      <c r="A40" s="236" t="s">
        <v>175</v>
      </c>
      <c r="B40" s="7"/>
      <c r="C40" s="57"/>
      <c r="D40" s="176"/>
      <c r="E40" s="7"/>
      <c r="F40" s="133"/>
    </row>
    <row r="41" spans="1:8" x14ac:dyDescent="0.2">
      <c r="A41" s="237" t="s">
        <v>176</v>
      </c>
      <c r="B41" s="7"/>
      <c r="C41" s="57"/>
      <c r="D41" s="7"/>
      <c r="E41" s="7"/>
      <c r="F41" s="133"/>
    </row>
    <row r="42" spans="1:8" x14ac:dyDescent="0.2">
      <c r="A42" s="239"/>
      <c r="B42" s="57"/>
      <c r="C42" s="57"/>
      <c r="D42" s="7"/>
      <c r="E42" s="7"/>
      <c r="F42" s="133"/>
    </row>
    <row r="43" spans="1:8" s="48" customFormat="1" x14ac:dyDescent="0.2">
      <c r="A43" s="135" t="s">
        <v>137</v>
      </c>
      <c r="H43" s="112"/>
    </row>
  </sheetData>
  <mergeCells count="4">
    <mergeCell ref="A33:F34"/>
    <mergeCell ref="A35:F36"/>
    <mergeCell ref="A37:F37"/>
    <mergeCell ref="A38:F38"/>
  </mergeCells>
  <hyperlinks>
    <hyperlink ref="A1" location="'Contents '!A1" display="Contents "/>
    <hyperlink ref="A2" location="'Background Notes'!A1" display="Background Notes"/>
  </hyperlinks>
  <pageMargins left="0.7" right="0.7" top="0.75" bottom="0.75" header="0.3" footer="0.3"/>
  <pageSetup paperSize="9" scale="6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zoomScaleNormal="100" workbookViewId="0"/>
  </sheetViews>
  <sheetFormatPr defaultRowHeight="15" x14ac:dyDescent="0.2"/>
  <cols>
    <col min="1" max="1" width="34.14062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16384" width="9.140625" style="2"/>
  </cols>
  <sheetData>
    <row r="1" spans="1:6" x14ac:dyDescent="0.2">
      <c r="A1" s="3" t="s">
        <v>9</v>
      </c>
    </row>
    <row r="2" spans="1:6" x14ac:dyDescent="0.2">
      <c r="A2" s="3" t="s">
        <v>71</v>
      </c>
    </row>
    <row r="3" spans="1:6" ht="18.75" x14ac:dyDescent="0.25">
      <c r="A3" s="4" t="s">
        <v>191</v>
      </c>
    </row>
    <row r="4" spans="1:6" ht="15.75" thickBot="1" x14ac:dyDescent="0.25"/>
    <row r="5" spans="1:6" ht="32.25" thickBot="1" x14ac:dyDescent="0.3">
      <c r="A5" s="16"/>
      <c r="B5" s="113" t="s">
        <v>121</v>
      </c>
      <c r="C5" s="117"/>
      <c r="D5" s="113" t="s">
        <v>136</v>
      </c>
      <c r="E5" s="17"/>
      <c r="F5" s="17" t="s">
        <v>2</v>
      </c>
    </row>
    <row r="6" spans="1:6" ht="18.75" x14ac:dyDescent="0.25">
      <c r="A6" s="18" t="s">
        <v>77</v>
      </c>
      <c r="B6" s="5">
        <v>5446964.0674730642</v>
      </c>
      <c r="D6" s="5">
        <v>5634186.9884774648</v>
      </c>
      <c r="E6" s="20"/>
      <c r="F6" s="207">
        <f>(D6-B6)/B6</f>
        <v>3.437197651484717E-2</v>
      </c>
    </row>
    <row r="7" spans="1:6" ht="15.75" x14ac:dyDescent="0.25">
      <c r="A7" s="18"/>
      <c r="E7" s="20"/>
      <c r="F7" s="133"/>
    </row>
    <row r="8" spans="1:6" ht="18.75" x14ac:dyDescent="0.25">
      <c r="A8" s="18" t="s">
        <v>78</v>
      </c>
      <c r="B8" s="19">
        <v>4686815.5235857377</v>
      </c>
      <c r="D8" s="19">
        <v>5251408.9197291369</v>
      </c>
      <c r="E8" s="20"/>
      <c r="F8" s="207">
        <f>(D8-B8)/B8</f>
        <v>0.12046418155401308</v>
      </c>
    </row>
    <row r="9" spans="1:6" ht="15.75" x14ac:dyDescent="0.25">
      <c r="A9" s="18"/>
      <c r="E9" s="20"/>
      <c r="F9" s="133"/>
    </row>
    <row r="10" spans="1:6" x14ac:dyDescent="0.2">
      <c r="A10" s="25" t="s">
        <v>42</v>
      </c>
      <c r="B10" s="26">
        <f>B6+B8</f>
        <v>10133779.591058802</v>
      </c>
      <c r="C10" s="27"/>
      <c r="D10" s="26">
        <f>D6+D8</f>
        <v>10885595.908206601</v>
      </c>
      <c r="E10" s="27"/>
      <c r="F10" s="215">
        <f>(D10-B10)/B10</f>
        <v>7.4189132533644064E-2</v>
      </c>
    </row>
    <row r="11" spans="1:6" ht="15.75" x14ac:dyDescent="0.25">
      <c r="A11" s="18"/>
      <c r="B11" s="19"/>
      <c r="C11" s="19"/>
      <c r="D11" s="19"/>
      <c r="E11" s="20"/>
      <c r="F11" s="211"/>
    </row>
    <row r="12" spans="1:6" ht="18.75" x14ac:dyDescent="0.25">
      <c r="A12" s="18" t="s">
        <v>88</v>
      </c>
      <c r="B12" s="5">
        <v>852669</v>
      </c>
      <c r="C12" s="19"/>
      <c r="D12" s="5">
        <v>1130408</v>
      </c>
      <c r="E12" s="20"/>
      <c r="F12" s="207">
        <f>(D12-B12)/B12</f>
        <v>0.3257289757221149</v>
      </c>
    </row>
    <row r="13" spans="1:6" ht="15.75" x14ac:dyDescent="0.25">
      <c r="A13" s="18"/>
      <c r="B13" s="5"/>
      <c r="C13" s="19"/>
      <c r="D13" s="5"/>
      <c r="E13" s="20"/>
      <c r="F13" s="211"/>
    </row>
    <row r="14" spans="1:6" x14ac:dyDescent="0.2">
      <c r="A14" s="25" t="s">
        <v>43</v>
      </c>
      <c r="B14" s="26">
        <f>B10+B12</f>
        <v>10986448.591058802</v>
      </c>
      <c r="C14" s="26"/>
      <c r="D14" s="26">
        <f>D10+D12</f>
        <v>12016003.908206601</v>
      </c>
      <c r="E14" s="27"/>
      <c r="F14" s="215">
        <f>(D14-B14)/B14</f>
        <v>9.3711385313875753E-2</v>
      </c>
    </row>
    <row r="15" spans="1:6" ht="15.75" x14ac:dyDescent="0.25">
      <c r="A15" s="18"/>
      <c r="B15" s="5"/>
      <c r="C15" s="19"/>
      <c r="D15" s="5"/>
      <c r="E15" s="20"/>
      <c r="F15" s="210"/>
    </row>
    <row r="16" spans="1:6" ht="18.75" x14ac:dyDescent="0.25">
      <c r="A16" s="18" t="s">
        <v>89</v>
      </c>
      <c r="B16" s="5">
        <v>3707062.1919452753</v>
      </c>
      <c r="C16" s="19"/>
      <c r="D16" s="13">
        <v>5407120.8565989221</v>
      </c>
      <c r="E16" s="20"/>
      <c r="F16" s="207">
        <f>(D16-B16)/B16</f>
        <v>0.45859998473927505</v>
      </c>
    </row>
    <row r="17" spans="1:6" ht="15.75" thickBot="1" x14ac:dyDescent="0.25">
      <c r="B17" s="5"/>
      <c r="C17" s="19"/>
      <c r="D17" s="5"/>
      <c r="E17" s="20"/>
      <c r="F17" s="216"/>
    </row>
    <row r="18" spans="1:6" ht="15.75" thickBot="1" x14ac:dyDescent="0.25">
      <c r="A18" s="28" t="s">
        <v>44</v>
      </c>
      <c r="B18" s="29">
        <f>B14+B16</f>
        <v>14693510.783004077</v>
      </c>
      <c r="C18" s="29"/>
      <c r="D18" s="29">
        <f>D14+D16</f>
        <v>17423124.764805522</v>
      </c>
      <c r="E18" s="28"/>
      <c r="F18" s="212">
        <f>(D18-B18)/B18</f>
        <v>0.18577003291539948</v>
      </c>
    </row>
    <row r="19" spans="1:6" x14ac:dyDescent="0.2">
      <c r="B19" s="176"/>
      <c r="C19" s="48"/>
      <c r="D19" s="176"/>
    </row>
    <row r="20" spans="1:6" ht="15" customHeight="1" x14ac:dyDescent="0.2">
      <c r="A20" s="245" t="s">
        <v>183</v>
      </c>
      <c r="B20" s="245"/>
      <c r="C20" s="245"/>
      <c r="D20" s="245"/>
      <c r="E20" s="245"/>
      <c r="F20" s="245"/>
    </row>
    <row r="21" spans="1:6" x14ac:dyDescent="0.2">
      <c r="A21" s="245"/>
      <c r="B21" s="245"/>
      <c r="C21" s="245"/>
      <c r="D21" s="245"/>
      <c r="E21" s="245"/>
      <c r="F21" s="245"/>
    </row>
    <row r="22" spans="1:6" ht="15" customHeight="1" x14ac:dyDescent="0.2">
      <c r="A22" s="246" t="s">
        <v>8</v>
      </c>
      <c r="B22" s="246"/>
      <c r="C22" s="246"/>
      <c r="D22" s="246"/>
      <c r="E22" s="246"/>
      <c r="F22" s="246"/>
    </row>
    <row r="23" spans="1:6" x14ac:dyDescent="0.2">
      <c r="A23" s="246"/>
      <c r="B23" s="246"/>
      <c r="C23" s="246"/>
      <c r="D23" s="246"/>
      <c r="E23" s="246"/>
      <c r="F23" s="246"/>
    </row>
    <row r="24" spans="1:6" ht="18" customHeight="1" x14ac:dyDescent="0.2">
      <c r="A24" s="246" t="s">
        <v>93</v>
      </c>
      <c r="B24" s="246"/>
      <c r="C24" s="246"/>
      <c r="D24" s="246"/>
      <c r="E24" s="246"/>
      <c r="F24" s="246"/>
    </row>
    <row r="25" spans="1:6" ht="30.75" customHeight="1" x14ac:dyDescent="0.2">
      <c r="A25" s="246" t="s">
        <v>87</v>
      </c>
      <c r="B25" s="246"/>
      <c r="C25" s="246"/>
      <c r="D25" s="246"/>
      <c r="E25" s="246"/>
      <c r="F25" s="246"/>
    </row>
    <row r="27" spans="1:6" s="48" customFormat="1" x14ac:dyDescent="0.2">
      <c r="A27" s="135" t="s">
        <v>137</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pageSetup paperSize="9" scale="6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zoomScaleNormal="100" workbookViewId="0"/>
  </sheetViews>
  <sheetFormatPr defaultRowHeight="15" x14ac:dyDescent="0.2"/>
  <cols>
    <col min="1" max="1" width="41.4257812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9" width="14.140625" style="2" bestFit="1" customWidth="1"/>
    <col min="10" max="16384" width="9.140625" style="2"/>
  </cols>
  <sheetData>
    <row r="1" spans="1:9" x14ac:dyDescent="0.2">
      <c r="A1" s="3" t="s">
        <v>9</v>
      </c>
    </row>
    <row r="2" spans="1:9" x14ac:dyDescent="0.2">
      <c r="A2" s="3" t="s">
        <v>71</v>
      </c>
    </row>
    <row r="3" spans="1:9" ht="18.75" x14ac:dyDescent="0.25">
      <c r="A3" s="4" t="s">
        <v>192</v>
      </c>
    </row>
    <row r="4" spans="1:9" ht="15.75" thickBot="1" x14ac:dyDescent="0.25"/>
    <row r="5" spans="1:9" ht="32.25" thickBot="1" x14ac:dyDescent="0.3">
      <c r="A5" s="16"/>
      <c r="B5" s="113" t="s">
        <v>121</v>
      </c>
      <c r="C5" s="117"/>
      <c r="D5" s="113" t="s">
        <v>136</v>
      </c>
      <c r="E5" s="17"/>
      <c r="F5" s="17" t="s">
        <v>2</v>
      </c>
    </row>
    <row r="6" spans="1:9" ht="18.75" x14ac:dyDescent="0.25">
      <c r="A6" s="18" t="s">
        <v>79</v>
      </c>
      <c r="B6" s="5">
        <v>301657205.04198575</v>
      </c>
      <c r="D6" s="5">
        <v>315513841.93169844</v>
      </c>
      <c r="E6" s="20"/>
      <c r="F6" s="207">
        <f>(D6-B6)/B6</f>
        <v>4.5935043679079614E-2</v>
      </c>
      <c r="H6" s="5"/>
      <c r="I6" s="5"/>
    </row>
    <row r="7" spans="1:9" ht="15.75" x14ac:dyDescent="0.25">
      <c r="A7" s="18"/>
      <c r="E7" s="20"/>
      <c r="F7" s="133"/>
      <c r="H7" s="5"/>
      <c r="I7" s="5"/>
    </row>
    <row r="8" spans="1:9" ht="18.75" x14ac:dyDescent="0.25">
      <c r="A8" s="18" t="s">
        <v>80</v>
      </c>
      <c r="B8" s="19">
        <v>221312250.32391793</v>
      </c>
      <c r="D8" s="19">
        <v>275416723.78003502</v>
      </c>
      <c r="E8" s="20"/>
      <c r="F8" s="207">
        <f>(D8-B8)/B8</f>
        <v>0.2444712092391112</v>
      </c>
      <c r="H8" s="5"/>
      <c r="I8" s="5"/>
    </row>
    <row r="9" spans="1:9" ht="15.75" x14ac:dyDescent="0.25">
      <c r="A9" s="18"/>
      <c r="E9" s="20"/>
      <c r="F9" s="133"/>
      <c r="H9" s="5"/>
      <c r="I9" s="5"/>
    </row>
    <row r="10" spans="1:9" x14ac:dyDescent="0.2">
      <c r="A10" s="25" t="s">
        <v>119</v>
      </c>
      <c r="B10" s="26">
        <f>B6+B8</f>
        <v>522969455.36590368</v>
      </c>
      <c r="C10" s="27"/>
      <c r="D10" s="26">
        <f>D6+D8</f>
        <v>590930565.71173346</v>
      </c>
      <c r="E10" s="27"/>
      <c r="F10" s="209">
        <f>(D10-B10)/B10</f>
        <v>0.12995235122915494</v>
      </c>
      <c r="H10" s="5"/>
      <c r="I10" s="5"/>
    </row>
    <row r="11" spans="1:9" ht="15.75" x14ac:dyDescent="0.25">
      <c r="A11" s="18"/>
      <c r="B11" s="19"/>
      <c r="C11" s="19"/>
      <c r="D11" s="19"/>
      <c r="E11" s="20"/>
      <c r="F11" s="210"/>
      <c r="H11" s="5"/>
      <c r="I11" s="5"/>
    </row>
    <row r="12" spans="1:9" ht="18.75" x14ac:dyDescent="0.25">
      <c r="A12" s="18" t="s">
        <v>90</v>
      </c>
      <c r="B12" s="5">
        <v>57202770.649999999</v>
      </c>
      <c r="C12" s="19"/>
      <c r="D12" s="19">
        <v>88306150.033333331</v>
      </c>
      <c r="E12" s="20"/>
      <c r="F12" s="207">
        <f>(D12-B12)/B12</f>
        <v>0.54373903623728292</v>
      </c>
      <c r="H12" s="5"/>
      <c r="I12" s="5"/>
    </row>
    <row r="13" spans="1:9" ht="15.75" x14ac:dyDescent="0.25">
      <c r="A13" s="18"/>
      <c r="B13" s="5"/>
      <c r="C13" s="19"/>
      <c r="D13" s="19"/>
      <c r="E13" s="20"/>
      <c r="F13" s="217"/>
    </row>
    <row r="14" spans="1:9" x14ac:dyDescent="0.2">
      <c r="A14" s="25" t="s">
        <v>45</v>
      </c>
      <c r="B14" s="26">
        <f>B10+B12</f>
        <v>580172226.01590371</v>
      </c>
      <c r="C14" s="26"/>
      <c r="D14" s="26">
        <f>D10+D12</f>
        <v>679236715.74506676</v>
      </c>
      <c r="E14" s="27"/>
      <c r="F14" s="207">
        <f>(D14-B14)/B14</f>
        <v>0.17075014157338772</v>
      </c>
    </row>
    <row r="15" spans="1:9" ht="15.75" x14ac:dyDescent="0.25">
      <c r="A15" s="18"/>
      <c r="B15" s="5"/>
      <c r="C15" s="19"/>
      <c r="D15" s="19"/>
      <c r="E15" s="20"/>
      <c r="F15" s="210"/>
    </row>
    <row r="16" spans="1:9" ht="18.75" x14ac:dyDescent="0.25">
      <c r="A16" s="18" t="s">
        <v>91</v>
      </c>
      <c r="B16" s="5">
        <v>228804798.07364249</v>
      </c>
      <c r="C16" s="19"/>
      <c r="D16" s="32">
        <v>271755035.4207468</v>
      </c>
      <c r="E16" s="20"/>
      <c r="F16" s="207">
        <f>(D16-B16)/B16</f>
        <v>0.18771563231502017</v>
      </c>
    </row>
    <row r="17" spans="1:6" ht="15.75" thickBot="1" x14ac:dyDescent="0.25">
      <c r="B17" s="5"/>
      <c r="C17" s="19"/>
      <c r="D17" s="5"/>
      <c r="E17" s="20"/>
      <c r="F17" s="211"/>
    </row>
    <row r="18" spans="1:6" ht="15.75" thickBot="1" x14ac:dyDescent="0.25">
      <c r="A18" s="28" t="s">
        <v>46</v>
      </c>
      <c r="B18" s="29">
        <f>B14+B16</f>
        <v>808977024.0895462</v>
      </c>
      <c r="C18" s="29"/>
      <c r="D18" s="29">
        <f>D14+D16</f>
        <v>950991751.16581357</v>
      </c>
      <c r="E18" s="28"/>
      <c r="F18" s="212">
        <f>(D18-B18)/B18</f>
        <v>0.17554852962121661</v>
      </c>
    </row>
    <row r="19" spans="1:6" x14ac:dyDescent="0.2">
      <c r="B19" s="176"/>
      <c r="C19" s="48"/>
      <c r="D19" s="176"/>
    </row>
    <row r="20" spans="1:6" ht="15" customHeight="1" x14ac:dyDescent="0.2">
      <c r="A20" s="245" t="s">
        <v>183</v>
      </c>
      <c r="B20" s="245"/>
      <c r="C20" s="245"/>
      <c r="D20" s="245"/>
      <c r="E20" s="245"/>
      <c r="F20" s="245"/>
    </row>
    <row r="21" spans="1:6" x14ac:dyDescent="0.2">
      <c r="A21" s="245"/>
      <c r="B21" s="245"/>
      <c r="C21" s="245"/>
      <c r="D21" s="245"/>
      <c r="E21" s="245"/>
      <c r="F21" s="245"/>
    </row>
    <row r="22" spans="1:6" ht="15" customHeight="1" x14ac:dyDescent="0.2">
      <c r="A22" s="246" t="s">
        <v>8</v>
      </c>
      <c r="B22" s="246"/>
      <c r="C22" s="246"/>
      <c r="D22" s="246"/>
      <c r="E22" s="246"/>
      <c r="F22" s="246"/>
    </row>
    <row r="23" spans="1:6" x14ac:dyDescent="0.2">
      <c r="A23" s="246"/>
      <c r="B23" s="246"/>
      <c r="C23" s="246"/>
      <c r="D23" s="246"/>
      <c r="E23" s="246"/>
      <c r="F23" s="246"/>
    </row>
    <row r="24" spans="1:6" ht="18" customHeight="1" x14ac:dyDescent="0.2">
      <c r="A24" s="246" t="s">
        <v>93</v>
      </c>
      <c r="B24" s="246"/>
      <c r="C24" s="246"/>
      <c r="D24" s="246"/>
      <c r="E24" s="246"/>
      <c r="F24" s="246"/>
    </row>
    <row r="25" spans="1:6" ht="31.5" customHeight="1" x14ac:dyDescent="0.2">
      <c r="A25" s="246" t="s">
        <v>87</v>
      </c>
      <c r="B25" s="246"/>
      <c r="C25" s="246"/>
      <c r="D25" s="246"/>
      <c r="E25" s="246"/>
      <c r="F25" s="246"/>
    </row>
    <row r="27" spans="1:6" s="48" customFormat="1" x14ac:dyDescent="0.2">
      <c r="A27" s="135" t="s">
        <v>137</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19</vt:i4>
      </vt:variant>
    </vt:vector>
  </HeadingPairs>
  <TitlesOfParts>
    <vt:vector size="44" baseType="lpstr">
      <vt:lpstr>Contact</vt:lpstr>
      <vt:lpstr>Contents </vt:lpstr>
      <vt:lpstr>Table 1.1</vt:lpstr>
      <vt:lpstr>Table 1.2</vt:lpstr>
      <vt:lpstr>Table 1.3</vt:lpstr>
      <vt:lpstr>Table 1.4</vt:lpstr>
      <vt:lpstr>Table 1.5</vt:lpstr>
      <vt:lpstr>Table 1.6</vt:lpstr>
      <vt:lpstr>Table 1.7</vt:lpstr>
      <vt:lpstr>Table 2.1</vt:lpstr>
      <vt:lpstr>Table 2.2</vt:lpstr>
      <vt:lpstr>Table 2.3 </vt:lpstr>
      <vt:lpstr>Table 2.4</vt:lpstr>
      <vt:lpstr>Table 2.5 </vt:lpstr>
      <vt:lpstr>Table 2.6 </vt:lpstr>
      <vt:lpstr>Table 2.7</vt:lpstr>
      <vt:lpstr>Table 3.1</vt:lpstr>
      <vt:lpstr>Figure 1</vt:lpstr>
      <vt:lpstr>Figure 2 </vt:lpstr>
      <vt:lpstr>Figure 3</vt:lpstr>
      <vt:lpstr>Figure 4 </vt:lpstr>
      <vt:lpstr>Figure 5 </vt:lpstr>
      <vt:lpstr>Figure 6 </vt:lpstr>
      <vt:lpstr>Figure 7 </vt:lpstr>
      <vt:lpstr>Background Notes</vt:lpstr>
      <vt:lpstr>Contact!Print_Area</vt:lpstr>
      <vt:lpstr>'Figure 4 '!Print_Area</vt:lpstr>
      <vt:lpstr>'Figure 5 '!Print_Area</vt:lpstr>
      <vt:lpstr>'Figure 6 '!Print_Area</vt:lpstr>
      <vt:lpstr>'Table 1.1'!Print_Area</vt:lpstr>
      <vt:lpstr>'Table 1.2'!Print_Area</vt:lpstr>
      <vt:lpstr>'Table 1.3'!Print_Area</vt:lpstr>
      <vt:lpstr>'Table 1.4'!Print_Area</vt:lpstr>
      <vt:lpstr>'Table 1.5'!Print_Area</vt:lpstr>
      <vt:lpstr>'Table 1.6'!Print_Area</vt:lpstr>
      <vt:lpstr>'Table 1.7'!Print_Area</vt:lpstr>
      <vt:lpstr>'Table 2.1'!Print_Area</vt:lpstr>
      <vt:lpstr>'Table 2.2'!Print_Area</vt:lpstr>
      <vt:lpstr>'Table 2.3 '!Print_Area</vt:lpstr>
      <vt:lpstr>'Table 2.4'!Print_Area</vt:lpstr>
      <vt:lpstr>'Table 2.5 '!Print_Area</vt:lpstr>
      <vt:lpstr>'Table 2.6 '!Print_Area</vt:lpstr>
      <vt:lpstr>'Table 2.7'!Print_Area</vt:lpstr>
      <vt:lpstr>'Table 3.1'!Print_Area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Sarah McAuley</cp:lastModifiedBy>
  <cp:lastPrinted>2016-02-05T14:20:31Z</cp:lastPrinted>
  <dcterms:created xsi:type="dcterms:W3CDTF">2014-09-25T13:39:56Z</dcterms:created>
  <dcterms:modified xsi:type="dcterms:W3CDTF">2018-10-12T08:33:42Z</dcterms:modified>
</cp:coreProperties>
</file>